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https://bandteccom-my.sharepoint.com/personal/guilherme_agostinho_sptech_school/Documents/"/>
    </mc:Choice>
  </mc:AlternateContent>
  <xr:revisionPtr revIDLastSave="0" documentId="8_{B01FF96C-4600-4461-A0CA-D5939ABE6F17}" xr6:coauthVersionLast="47" xr6:coauthVersionMax="47" xr10:uidLastSave="{00000000-0000-0000-0000-000000000000}"/>
  <bookViews>
    <workbookView xWindow="-120" yWindow="-120" windowWidth="29040" windowHeight="15720" xr2:uid="{4D630F6C-5A39-43F8-87ED-3C1A16E6252D}"/>
  </bookViews>
  <sheets>
    <sheet name="Data" sheetId="1" r:id="rId1"/>
  </sheets>
  <definedNames>
    <definedName name="_xlnm._FilterDatabase" localSheetId="0" hidden="1">Data!$A$1:$R$251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5" i="1" l="1"/>
  <c r="J155" i="1"/>
  <c r="O155" i="1"/>
  <c r="O182" i="1" l="1"/>
  <c r="O209" i="1"/>
  <c r="O123" i="1"/>
  <c r="O92" i="1"/>
  <c r="O171" i="1"/>
  <c r="O184" i="1"/>
  <c r="O248" i="1"/>
  <c r="O153" i="1"/>
  <c r="O124" i="1"/>
  <c r="O45" i="1"/>
  <c r="O71" i="1"/>
  <c r="O154" i="1"/>
  <c r="O211" i="1"/>
  <c r="O46" i="1"/>
  <c r="O77" i="1"/>
  <c r="O149" i="1"/>
  <c r="O183" i="1"/>
  <c r="O141" i="1"/>
  <c r="O3" i="1"/>
  <c r="O85" i="1"/>
  <c r="O160" i="1"/>
  <c r="O36" i="1"/>
  <c r="O38" i="1"/>
  <c r="O202" i="1"/>
  <c r="O187" i="1"/>
  <c r="O208" i="1"/>
  <c r="O207" i="1"/>
  <c r="O185" i="1"/>
  <c r="O76" i="1"/>
  <c r="O68" i="1"/>
  <c r="O227" i="1"/>
  <c r="O186" i="1"/>
  <c r="O37" i="1"/>
  <c r="O117" i="1"/>
  <c r="O72" i="1"/>
  <c r="O241" i="1"/>
  <c r="O162" i="1"/>
  <c r="O145" i="1"/>
  <c r="O235" i="1"/>
  <c r="O230" i="1"/>
  <c r="O43" i="1"/>
  <c r="O107" i="1"/>
  <c r="O138" i="1"/>
  <c r="O63" i="1"/>
  <c r="O132" i="1"/>
  <c r="O48" i="1"/>
  <c r="O108" i="1"/>
  <c r="O223" i="1"/>
  <c r="O143" i="1"/>
  <c r="O25" i="1"/>
  <c r="I155" i="1"/>
  <c r="K141" i="1" l="1"/>
  <c r="K3" i="1"/>
  <c r="K85" i="1"/>
  <c r="K160" i="1"/>
  <c r="K36" i="1"/>
  <c r="K38" i="1"/>
  <c r="K202" i="1"/>
  <c r="K187" i="1"/>
  <c r="K208" i="1"/>
  <c r="K207" i="1"/>
  <c r="K185" i="1"/>
  <c r="K76" i="1"/>
  <c r="K68" i="1"/>
  <c r="L227" i="1"/>
  <c r="K227" i="1" s="1"/>
  <c r="K186" i="1"/>
  <c r="K37" i="1"/>
  <c r="K117" i="1"/>
  <c r="K72" i="1"/>
  <c r="L241" i="1"/>
  <c r="K241" i="1" s="1"/>
  <c r="K162" i="1"/>
  <c r="K145" i="1"/>
  <c r="L235" i="1"/>
  <c r="K235" i="1" s="1"/>
  <c r="L230" i="1"/>
  <c r="K230" i="1" s="1"/>
  <c r="K43" i="1"/>
  <c r="K107" i="1"/>
  <c r="K138" i="1"/>
  <c r="K63" i="1"/>
  <c r="K132" i="1"/>
  <c r="K48" i="1"/>
  <c r="K108" i="1"/>
  <c r="L223" i="1"/>
  <c r="K223" i="1" s="1"/>
  <c r="K143" i="1"/>
  <c r="K25" i="1"/>
  <c r="J141" i="1"/>
  <c r="I141" i="1" s="1"/>
  <c r="I3" i="1"/>
  <c r="J85" i="1"/>
  <c r="I85" i="1" s="1"/>
  <c r="J160" i="1"/>
  <c r="I160" i="1" s="1"/>
  <c r="I36" i="1"/>
  <c r="I38" i="1"/>
  <c r="J202" i="1"/>
  <c r="I202" i="1" s="1"/>
  <c r="J187" i="1"/>
  <c r="I187" i="1" s="1"/>
  <c r="J208" i="1"/>
  <c r="I208" i="1" s="1"/>
  <c r="J207" i="1"/>
  <c r="I207" i="1" s="1"/>
  <c r="J185" i="1"/>
  <c r="I185" i="1" s="1"/>
  <c r="J76" i="1"/>
  <c r="I76" i="1" s="1"/>
  <c r="I68" i="1"/>
  <c r="J227" i="1"/>
  <c r="I227" i="1" s="1"/>
  <c r="J186" i="1"/>
  <c r="I186" i="1" s="1"/>
  <c r="I37" i="1"/>
  <c r="J117" i="1"/>
  <c r="I117" i="1" s="1"/>
  <c r="J72" i="1"/>
  <c r="I72" i="1" s="1"/>
  <c r="J241" i="1"/>
  <c r="I241" i="1" s="1"/>
  <c r="J162" i="1"/>
  <c r="I162" i="1" s="1"/>
  <c r="J145" i="1"/>
  <c r="I145" i="1" s="1"/>
  <c r="J235" i="1"/>
  <c r="I235" i="1" s="1"/>
  <c r="J230" i="1"/>
  <c r="I230" i="1" s="1"/>
  <c r="I43" i="1"/>
  <c r="J107" i="1"/>
  <c r="I107" i="1" s="1"/>
  <c r="J138" i="1"/>
  <c r="I138" i="1" s="1"/>
  <c r="I63" i="1"/>
  <c r="J132" i="1"/>
  <c r="I132" i="1" s="1"/>
  <c r="I48" i="1"/>
  <c r="J108" i="1"/>
  <c r="I108" i="1" s="1"/>
  <c r="J223" i="1"/>
  <c r="I223" i="1" s="1"/>
  <c r="J143" i="1"/>
  <c r="I143" i="1" s="1"/>
  <c r="I25" i="1"/>
  <c r="K183" i="1"/>
  <c r="J183" i="1"/>
  <c r="I183" i="1" s="1"/>
  <c r="K149" i="1"/>
  <c r="J149" i="1"/>
  <c r="I149" i="1" s="1"/>
  <c r="K77" i="1"/>
  <c r="J77" i="1"/>
  <c r="I77" i="1" s="1"/>
  <c r="K46" i="1"/>
  <c r="I46" i="1"/>
  <c r="K211" i="1"/>
  <c r="J211" i="1"/>
  <c r="I211" i="1" s="1"/>
  <c r="K154" i="1"/>
  <c r="J154" i="1"/>
  <c r="I154" i="1" s="1"/>
  <c r="K71" i="1"/>
  <c r="J71" i="1"/>
  <c r="I71" i="1" s="1"/>
  <c r="K45" i="1"/>
  <c r="I45" i="1"/>
  <c r="K124" i="1"/>
  <c r="J124" i="1"/>
  <c r="I124" i="1" s="1"/>
  <c r="K153" i="1"/>
  <c r="J153" i="1"/>
  <c r="I153" i="1" s="1"/>
  <c r="L248" i="1"/>
  <c r="K248" i="1" s="1"/>
  <c r="J248" i="1"/>
  <c r="I248" i="1" s="1"/>
  <c r="K184" i="1"/>
  <c r="J184" i="1"/>
  <c r="I184" i="1" s="1"/>
  <c r="K171" i="1"/>
  <c r="J171" i="1"/>
  <c r="I171" i="1" s="1"/>
  <c r="K92" i="1"/>
  <c r="J92" i="1"/>
  <c r="I92" i="1" s="1"/>
  <c r="K123" i="1"/>
  <c r="J123" i="1"/>
  <c r="I123" i="1" s="1"/>
  <c r="K209" i="1"/>
  <c r="J209" i="1"/>
  <c r="I209" i="1" s="1"/>
  <c r="O79" i="1"/>
  <c r="O83" i="1"/>
  <c r="O99" i="1"/>
  <c r="O86" i="1"/>
  <c r="O17" i="1"/>
  <c r="O23" i="1"/>
  <c r="K99" i="1"/>
  <c r="J99" i="1"/>
  <c r="I99" i="1" s="1"/>
  <c r="K83" i="1"/>
  <c r="J83" i="1"/>
  <c r="I83" i="1" s="1"/>
  <c r="K79" i="1"/>
  <c r="J79" i="1"/>
  <c r="I79" i="1" s="1"/>
  <c r="K86" i="1"/>
  <c r="J86" i="1"/>
  <c r="I86" i="1" s="1"/>
  <c r="K182" i="1"/>
  <c r="J182" i="1"/>
  <c r="I182" i="1" s="1"/>
  <c r="K17" i="1"/>
  <c r="I17" i="1"/>
  <c r="K23" i="1"/>
  <c r="I23" i="1"/>
  <c r="O64" i="1"/>
  <c r="O8" i="1"/>
  <c r="O69" i="1"/>
  <c r="O129" i="1"/>
  <c r="O55" i="1"/>
  <c r="O166" i="1"/>
  <c r="O30" i="1"/>
  <c r="O220" i="1"/>
  <c r="O249" i="1"/>
  <c r="O231" i="1"/>
  <c r="O96" i="1"/>
  <c r="O40" i="1"/>
  <c r="O22" i="1"/>
  <c r="O191" i="1"/>
  <c r="O50" i="1"/>
  <c r="O52" i="1"/>
  <c r="O80" i="1"/>
  <c r="O217" i="1"/>
  <c r="O174" i="1"/>
  <c r="O49" i="1"/>
  <c r="O7" i="1"/>
  <c r="O173" i="1"/>
  <c r="O53" i="1"/>
  <c r="J105" i="1"/>
  <c r="I105" i="1" s="1"/>
  <c r="K105" i="1"/>
  <c r="J165" i="1"/>
  <c r="I165" i="1" s="1"/>
  <c r="K165" i="1"/>
  <c r="J244" i="1"/>
  <c r="I244" i="1" s="1"/>
  <c r="L244" i="1"/>
  <c r="K244" i="1" s="1"/>
  <c r="J237" i="1"/>
  <c r="I237" i="1" s="1"/>
  <c r="L237" i="1"/>
  <c r="K237" i="1" s="1"/>
  <c r="J128" i="1"/>
  <c r="I128" i="1" s="1"/>
  <c r="K128" i="1"/>
  <c r="J147" i="1"/>
  <c r="I147" i="1" s="1"/>
  <c r="K147" i="1"/>
  <c r="J137" i="1"/>
  <c r="I137" i="1" s="1"/>
  <c r="K137" i="1"/>
  <c r="I64" i="1"/>
  <c r="K64" i="1"/>
  <c r="I8" i="1"/>
  <c r="K8" i="1"/>
  <c r="I69" i="1"/>
  <c r="K69" i="1"/>
  <c r="J129" i="1"/>
  <c r="I129" i="1" s="1"/>
  <c r="K129" i="1"/>
  <c r="I55" i="1"/>
  <c r="K55" i="1"/>
  <c r="J166" i="1"/>
  <c r="I166" i="1" s="1"/>
  <c r="K166" i="1"/>
  <c r="I30" i="1"/>
  <c r="K30" i="1"/>
  <c r="J220" i="1"/>
  <c r="I220" i="1" s="1"/>
  <c r="L220" i="1"/>
  <c r="K220" i="1" s="1"/>
  <c r="J249" i="1"/>
  <c r="I249" i="1" s="1"/>
  <c r="L249" i="1"/>
  <c r="K249" i="1" s="1"/>
  <c r="J231" i="1"/>
  <c r="I231" i="1" s="1"/>
  <c r="L231" i="1"/>
  <c r="K231" i="1" s="1"/>
  <c r="J96" i="1"/>
  <c r="I96" i="1" s="1"/>
  <c r="K96" i="1"/>
  <c r="I40" i="1"/>
  <c r="K40" i="1"/>
  <c r="I22" i="1"/>
  <c r="K22" i="1"/>
  <c r="J191" i="1"/>
  <c r="I191" i="1" s="1"/>
  <c r="K191" i="1"/>
  <c r="I50" i="1"/>
  <c r="K50" i="1"/>
  <c r="I52" i="1"/>
  <c r="K52" i="1"/>
  <c r="J80" i="1"/>
  <c r="I80" i="1" s="1"/>
  <c r="K80" i="1"/>
  <c r="J217" i="1"/>
  <c r="I217" i="1" s="1"/>
  <c r="L217" i="1"/>
  <c r="K217" i="1" s="1"/>
  <c r="J174" i="1"/>
  <c r="I174" i="1" s="1"/>
  <c r="K174" i="1"/>
  <c r="I49" i="1"/>
  <c r="K49" i="1"/>
  <c r="I7" i="1"/>
  <c r="K7" i="1"/>
  <c r="J173" i="1"/>
  <c r="I173" i="1" s="1"/>
  <c r="K173" i="1"/>
  <c r="I53" i="1"/>
  <c r="K53" i="1"/>
  <c r="O137" i="1"/>
  <c r="O147" i="1"/>
  <c r="J133" i="1"/>
  <c r="I133" i="1" s="1"/>
  <c r="K133" i="1"/>
  <c r="O128" i="1"/>
  <c r="O237" i="1"/>
  <c r="O244" i="1"/>
  <c r="O165" i="1"/>
  <c r="O105" i="1"/>
  <c r="O133" i="1"/>
  <c r="J234" i="1"/>
  <c r="I234" i="1" s="1"/>
  <c r="L234" i="1"/>
  <c r="K234" i="1" s="1"/>
  <c r="O234" i="1"/>
  <c r="O82" i="1" l="1"/>
  <c r="O214" i="1"/>
  <c r="O168" i="1"/>
  <c r="O81" i="1"/>
  <c r="O121" i="1"/>
  <c r="O170" i="1"/>
  <c r="O112" i="1"/>
  <c r="O104" i="1"/>
  <c r="O142" i="1"/>
  <c r="O84" i="1"/>
  <c r="O201" i="1"/>
  <c r="O16" i="1"/>
  <c r="O26" i="1"/>
  <c r="O88" i="1"/>
  <c r="O106" i="1"/>
  <c r="O127" i="1"/>
  <c r="O70" i="1"/>
  <c r="O197" i="1"/>
  <c r="O91" i="1"/>
  <c r="O179" i="1"/>
  <c r="O225" i="1"/>
  <c r="O228" i="1"/>
  <c r="O243" i="1"/>
  <c r="O93" i="1"/>
  <c r="O190" i="1"/>
  <c r="O74" i="1"/>
  <c r="O57" i="1"/>
  <c r="O131" i="1"/>
  <c r="O218" i="1"/>
  <c r="O203" i="1"/>
  <c r="O28" i="1"/>
  <c r="O12" i="1"/>
  <c r="O13" i="1"/>
  <c r="O115" i="1"/>
  <c r="O122" i="1"/>
  <c r="O156" i="1"/>
  <c r="O95" i="1"/>
  <c r="O240" i="1"/>
  <c r="O247" i="1"/>
  <c r="O193" i="1"/>
  <c r="O14" i="1"/>
  <c r="O21" i="1"/>
  <c r="O59" i="1"/>
  <c r="O61" i="1"/>
  <c r="O62" i="1"/>
  <c r="O98" i="1"/>
  <c r="O101" i="1"/>
  <c r="O102" i="1"/>
  <c r="O110" i="1"/>
  <c r="O118" i="1"/>
  <c r="O125" i="1"/>
  <c r="O134" i="1"/>
  <c r="O159" i="1"/>
  <c r="O164" i="1"/>
  <c r="O175" i="1"/>
  <c r="O188" i="1"/>
  <c r="O215" i="1"/>
  <c r="O216" i="1"/>
  <c r="O224" i="1"/>
  <c r="O239" i="1"/>
  <c r="O251" i="1"/>
  <c r="O210" i="1"/>
  <c r="O113" i="1"/>
  <c r="O233" i="1"/>
  <c r="O24" i="1"/>
  <c r="O242" i="1"/>
  <c r="O250" i="1"/>
  <c r="O34" i="1"/>
  <c r="O9" i="1"/>
  <c r="O33" i="1"/>
  <c r="O139" i="1"/>
  <c r="O194" i="1"/>
  <c r="O195" i="1"/>
  <c r="O196" i="1"/>
  <c r="O204" i="1"/>
  <c r="O114" i="1"/>
  <c r="O161" i="1"/>
  <c r="O5" i="1"/>
  <c r="O56" i="1"/>
  <c r="O172" i="1"/>
  <c r="O199" i="1"/>
  <c r="O151" i="1"/>
  <c r="O78" i="1"/>
  <c r="O213" i="1"/>
  <c r="O32" i="1"/>
  <c r="O176" i="1"/>
  <c r="O19" i="1"/>
  <c r="O66" i="1"/>
  <c r="O67" i="1"/>
  <c r="O87" i="1"/>
  <c r="O116" i="1"/>
  <c r="O192" i="1"/>
  <c r="O60" i="1"/>
  <c r="O229" i="1"/>
  <c r="O232" i="1"/>
  <c r="O65" i="1"/>
  <c r="O169" i="1"/>
  <c r="O4" i="1"/>
  <c r="O18" i="1"/>
  <c r="O167" i="1"/>
  <c r="O198" i="1"/>
  <c r="O94" i="1"/>
  <c r="O103" i="1"/>
  <c r="O54" i="1"/>
  <c r="O157" i="1"/>
  <c r="O189" i="1"/>
  <c r="O212" i="1"/>
  <c r="O236" i="1"/>
  <c r="O238" i="1"/>
  <c r="O178" i="1"/>
  <c r="O2" i="1"/>
  <c r="O119" i="1"/>
  <c r="O158" i="1"/>
  <c r="O180" i="1"/>
  <c r="O148" i="1"/>
  <c r="O163" i="1"/>
  <c r="O35" i="1"/>
  <c r="O177" i="1"/>
  <c r="O120" i="1"/>
  <c r="O10" i="1"/>
  <c r="O39" i="1"/>
  <c r="O97" i="1"/>
  <c r="O89" i="1"/>
  <c r="O205" i="1"/>
  <c r="O90" i="1"/>
  <c r="O206" i="1"/>
  <c r="O246" i="1"/>
  <c r="O109" i="1"/>
  <c r="O150" i="1"/>
  <c r="O219" i="1"/>
  <c r="O221" i="1"/>
  <c r="O27" i="1"/>
  <c r="O47" i="1"/>
  <c r="O130" i="1"/>
  <c r="O200" i="1"/>
  <c r="O75" i="1"/>
  <c r="O31" i="1"/>
  <c r="O11" i="1"/>
  <c r="O152" i="1"/>
  <c r="O111" i="1"/>
  <c r="O100" i="1"/>
  <c r="O144" i="1"/>
  <c r="O29" i="1"/>
  <c r="O73" i="1"/>
  <c r="O41" i="1"/>
  <c r="O181" i="1"/>
  <c r="O126" i="1"/>
  <c r="O44" i="1"/>
  <c r="O15" i="1"/>
  <c r="O42" i="1"/>
  <c r="O245" i="1"/>
  <c r="O140" i="1"/>
  <c r="O6" i="1"/>
  <c r="O226" i="1"/>
  <c r="O136" i="1"/>
  <c r="O146" i="1"/>
  <c r="O20" i="1"/>
  <c r="O222" i="1"/>
  <c r="O51" i="1"/>
  <c r="O135" i="1"/>
  <c r="J135" i="1"/>
  <c r="I135" i="1" s="1"/>
  <c r="K135" i="1"/>
  <c r="J222" i="1" l="1"/>
  <c r="I222" i="1" s="1"/>
  <c r="I51" i="1"/>
  <c r="L222" i="1"/>
  <c r="K222" i="1" s="1"/>
  <c r="K51" i="1"/>
  <c r="K152" i="1"/>
  <c r="K111" i="1"/>
  <c r="K100" i="1"/>
  <c r="K144" i="1"/>
  <c r="K29" i="1"/>
  <c r="K73" i="1"/>
  <c r="K41" i="1"/>
  <c r="K181" i="1"/>
  <c r="K126" i="1"/>
  <c r="K44" i="1"/>
  <c r="K15" i="1"/>
  <c r="K42" i="1"/>
  <c r="L245" i="1"/>
  <c r="K245" i="1" s="1"/>
  <c r="K140" i="1"/>
  <c r="K6" i="1"/>
  <c r="L226" i="1"/>
  <c r="K226" i="1" s="1"/>
  <c r="K136" i="1"/>
  <c r="K146" i="1"/>
  <c r="K20" i="1"/>
  <c r="J152" i="1"/>
  <c r="I152" i="1" s="1"/>
  <c r="J111" i="1"/>
  <c r="I111" i="1" s="1"/>
  <c r="J100" i="1"/>
  <c r="I100" i="1" s="1"/>
  <c r="J144" i="1"/>
  <c r="I144" i="1" s="1"/>
  <c r="I29" i="1"/>
  <c r="J73" i="1"/>
  <c r="I73" i="1" s="1"/>
  <c r="I41" i="1"/>
  <c r="J181" i="1"/>
  <c r="I181" i="1" s="1"/>
  <c r="J126" i="1"/>
  <c r="I126" i="1" s="1"/>
  <c r="I44" i="1"/>
  <c r="I15" i="1"/>
  <c r="I42" i="1"/>
  <c r="J245" i="1"/>
  <c r="I245" i="1" s="1"/>
  <c r="J140" i="1"/>
  <c r="I140" i="1" s="1"/>
  <c r="I6" i="1"/>
  <c r="J226" i="1"/>
  <c r="I226" i="1" s="1"/>
  <c r="J136" i="1"/>
  <c r="I136" i="1" s="1"/>
  <c r="J146" i="1"/>
  <c r="I146" i="1" s="1"/>
  <c r="I20" i="1"/>
  <c r="I35" i="1" l="1"/>
  <c r="K35" i="1"/>
  <c r="I65" i="1"/>
  <c r="K65" i="1"/>
  <c r="J250" i="1"/>
  <c r="J121" i="1"/>
  <c r="J81" i="1"/>
  <c r="J177" i="1"/>
  <c r="L250" i="1"/>
  <c r="K177" i="1" l="1"/>
  <c r="K54" i="1"/>
  <c r="K81" i="1"/>
  <c r="K121" i="1"/>
  <c r="K250" i="1"/>
  <c r="I177" i="1"/>
  <c r="I54" i="1"/>
  <c r="I81" i="1"/>
  <c r="I121" i="1"/>
  <c r="I250" i="1"/>
  <c r="J242" i="1"/>
  <c r="I242" i="1" s="1"/>
  <c r="J204" i="1"/>
  <c r="I204" i="1" s="1"/>
  <c r="J161" i="1"/>
  <c r="I161" i="1" s="1"/>
  <c r="J180" i="1"/>
  <c r="I180" i="1" s="1"/>
  <c r="K161" i="1"/>
  <c r="K180" i="1"/>
  <c r="K148" i="1" l="1"/>
  <c r="K158" i="1"/>
  <c r="K12" i="1"/>
  <c r="K169" i="1"/>
  <c r="K5" i="1"/>
  <c r="K13" i="1"/>
  <c r="K31" i="1"/>
  <c r="K11" i="1"/>
  <c r="K122" i="1"/>
  <c r="K27" i="1"/>
  <c r="K2" i="1"/>
  <c r="K75" i="1"/>
  <c r="K97" i="1"/>
  <c r="K206" i="1"/>
  <c r="L242" i="1"/>
  <c r="K242" i="1" s="1"/>
  <c r="K204" i="1"/>
  <c r="J148" i="1"/>
  <c r="I148" i="1" s="1"/>
  <c r="J158" i="1"/>
  <c r="I158" i="1" s="1"/>
  <c r="I12" i="1"/>
  <c r="J169" i="1"/>
  <c r="I169" i="1" s="1"/>
  <c r="I5" i="1"/>
  <c r="I13" i="1"/>
  <c r="I31" i="1"/>
  <c r="I11" i="1"/>
  <c r="J122" i="1"/>
  <c r="I122" i="1" s="1"/>
  <c r="I27" i="1"/>
  <c r="I2" i="1"/>
  <c r="J75" i="1"/>
  <c r="I75" i="1" s="1"/>
  <c r="J97" i="1"/>
  <c r="I97" i="1" s="1"/>
  <c r="J206" i="1"/>
  <c r="I206" i="1" s="1"/>
  <c r="J106" i="1" l="1"/>
  <c r="I106" i="1" s="1"/>
  <c r="I34" i="1"/>
  <c r="K106" i="1"/>
  <c r="K34" i="1"/>
  <c r="K98" i="1" l="1"/>
  <c r="J98" i="1"/>
  <c r="I98" i="1" s="1"/>
  <c r="K176" i="1" l="1"/>
  <c r="J176" i="1"/>
  <c r="I176" i="1" s="1"/>
  <c r="K87" i="1" l="1"/>
  <c r="K167" i="1"/>
  <c r="J87" i="1"/>
  <c r="I87" i="1" s="1"/>
  <c r="J167" i="1"/>
  <c r="I167" i="1" s="1"/>
  <c r="L218" i="1" l="1"/>
  <c r="K218" i="1" s="1"/>
  <c r="J119" i="1" l="1"/>
  <c r="I119" i="1" s="1"/>
  <c r="J130" i="1"/>
  <c r="I130" i="1" s="1"/>
  <c r="J218" i="1"/>
  <c r="I218" i="1" s="1"/>
  <c r="K130" i="1"/>
  <c r="K119" i="1" l="1"/>
  <c r="K39" i="1" l="1"/>
  <c r="K127" i="1"/>
  <c r="K163" i="1"/>
  <c r="K116" i="1"/>
  <c r="L243" i="1"/>
  <c r="K243" i="1" s="1"/>
  <c r="I39" i="1"/>
  <c r="J127" i="1"/>
  <c r="I127" i="1" s="1"/>
  <c r="J163" i="1"/>
  <c r="I163" i="1" s="1"/>
  <c r="J116" i="1"/>
  <c r="I116" i="1" s="1"/>
  <c r="J243" i="1"/>
  <c r="I243" i="1" s="1"/>
  <c r="J188" i="1" l="1"/>
  <c r="I188" i="1" l="1"/>
  <c r="K188" i="1"/>
  <c r="K190" i="1" l="1"/>
  <c r="J190" i="1"/>
  <c r="I190" i="1" s="1"/>
  <c r="K159" i="1"/>
  <c r="J159" i="1"/>
  <c r="I159" i="1" s="1"/>
  <c r="L247" i="1"/>
  <c r="K247" i="1" s="1"/>
  <c r="J247" i="1"/>
  <c r="I247" i="1" s="1"/>
  <c r="L251" i="1"/>
  <c r="K251" i="1" s="1"/>
  <c r="J251" i="1"/>
  <c r="I251" i="1" s="1"/>
  <c r="K24" i="1"/>
  <c r="I24" i="1"/>
  <c r="K109" i="1"/>
  <c r="J109" i="1"/>
  <c r="I109" i="1" s="1"/>
  <c r="L228" i="1"/>
  <c r="K228" i="1" s="1"/>
  <c r="J228" i="1"/>
  <c r="I228" i="1" s="1"/>
  <c r="K14" i="1"/>
  <c r="I14" i="1"/>
  <c r="K203" i="1"/>
  <c r="J203" i="1"/>
  <c r="I203" i="1" s="1"/>
  <c r="K175" i="1"/>
  <c r="J175" i="1"/>
  <c r="I175" i="1" s="1"/>
  <c r="L229" i="1"/>
  <c r="K229" i="1" s="1"/>
  <c r="J229" i="1"/>
  <c r="I229" i="1" s="1"/>
  <c r="K66" i="1"/>
  <c r="I66" i="1"/>
  <c r="K112" i="1"/>
  <c r="J112" i="1"/>
  <c r="I112" i="1" s="1"/>
  <c r="K134" i="1"/>
  <c r="J134" i="1"/>
  <c r="I134" i="1" s="1"/>
  <c r="K18" i="1"/>
  <c r="I18" i="1"/>
  <c r="K110" i="1"/>
  <c r="J110" i="1"/>
  <c r="I110" i="1" s="1"/>
  <c r="K61" i="1"/>
  <c r="I61" i="1"/>
  <c r="K199" i="1"/>
  <c r="J199" i="1"/>
  <c r="I199" i="1" s="1"/>
  <c r="K178" i="1"/>
  <c r="J178" i="1"/>
  <c r="I178" i="1" s="1"/>
  <c r="K125" i="1"/>
  <c r="J125" i="1"/>
  <c r="I125" i="1" s="1"/>
  <c r="K213" i="1"/>
  <c r="J213" i="1"/>
  <c r="I213" i="1" s="1"/>
  <c r="K9" i="1"/>
  <c r="I9" i="1"/>
  <c r="K103" i="1"/>
  <c r="J103" i="1"/>
  <c r="I103" i="1" s="1"/>
  <c r="K179" i="1"/>
  <c r="J179" i="1"/>
  <c r="I179" i="1" s="1"/>
  <c r="K164" i="1"/>
  <c r="J164" i="1"/>
  <c r="I164" i="1" s="1"/>
  <c r="L240" i="1"/>
  <c r="K240" i="1" s="1"/>
  <c r="J240" i="1"/>
  <c r="I240" i="1" s="1"/>
  <c r="K210" i="1"/>
  <c r="J210" i="1"/>
  <c r="I210" i="1" s="1"/>
  <c r="K200" i="1"/>
  <c r="J200" i="1"/>
  <c r="I200" i="1" s="1"/>
  <c r="K28" i="1"/>
  <c r="I28" i="1"/>
  <c r="L233" i="1"/>
  <c r="K233" i="1" s="1"/>
  <c r="J233" i="1"/>
  <c r="I233" i="1" s="1"/>
  <c r="K156" i="1"/>
  <c r="J156" i="1"/>
  <c r="I156" i="1" s="1"/>
  <c r="K115" i="1"/>
  <c r="J115" i="1"/>
  <c r="I115" i="1" s="1"/>
  <c r="K120" i="1"/>
  <c r="J120" i="1"/>
  <c r="I120" i="1" s="1"/>
  <c r="K21" i="1"/>
  <c r="I21" i="1"/>
  <c r="K104" i="1"/>
  <c r="J104" i="1"/>
  <c r="I104" i="1" s="1"/>
  <c r="K95" i="1"/>
  <c r="J95" i="1"/>
  <c r="I95" i="1" s="1"/>
  <c r="K157" i="1"/>
  <c r="J157" i="1"/>
  <c r="I157" i="1" s="1"/>
  <c r="K67" i="1"/>
  <c r="I67" i="1"/>
  <c r="K93" i="1"/>
  <c r="J93" i="1"/>
  <c r="I93" i="1" s="1"/>
  <c r="K47" i="1"/>
  <c r="I47" i="1"/>
  <c r="K189" i="1"/>
  <c r="J189" i="1"/>
  <c r="I189" i="1" s="1"/>
  <c r="L238" i="1"/>
  <c r="K238" i="1" s="1"/>
  <c r="J238" i="1"/>
  <c r="I238" i="1" s="1"/>
  <c r="K32" i="1"/>
  <c r="I32" i="1"/>
  <c r="K205" i="1"/>
  <c r="J205" i="1"/>
  <c r="I205" i="1" s="1"/>
  <c r="K88" i="1"/>
  <c r="J88" i="1"/>
  <c r="I88" i="1" s="1"/>
  <c r="K10" i="1"/>
  <c r="I10" i="1"/>
  <c r="K89" i="1"/>
  <c r="J89" i="1"/>
  <c r="I89" i="1" s="1"/>
  <c r="K84" i="1"/>
  <c r="J84" i="1"/>
  <c r="I84" i="1" s="1"/>
  <c r="K57" i="1"/>
  <c r="I57" i="1"/>
  <c r="K91" i="1"/>
  <c r="J91" i="1"/>
  <c r="I91" i="1" s="1"/>
  <c r="K16" i="1"/>
  <c r="I16" i="1"/>
  <c r="K74" i="1"/>
  <c r="J74" i="1"/>
  <c r="I74" i="1" s="1"/>
  <c r="K150" i="1"/>
  <c r="J150" i="1"/>
  <c r="I150" i="1" s="1"/>
  <c r="K26" i="1"/>
  <c r="I26" i="1"/>
  <c r="K19" i="1"/>
  <c r="I19" i="1"/>
  <c r="K70" i="1"/>
  <c r="J70" i="1"/>
  <c r="I70" i="1" s="1"/>
  <c r="K78" i="1"/>
  <c r="J78" i="1"/>
  <c r="I78" i="1" s="1"/>
  <c r="L224" i="1"/>
  <c r="K224" i="1" s="1"/>
  <c r="J224" i="1"/>
  <c r="I224" i="1" s="1"/>
  <c r="L219" i="1"/>
  <c r="K219" i="1" s="1"/>
  <c r="J219" i="1"/>
  <c r="I219" i="1" s="1"/>
  <c r="K216" i="1"/>
  <c r="J216" i="1"/>
  <c r="I216" i="1" s="1"/>
  <c r="K101" i="1"/>
  <c r="J101" i="1"/>
  <c r="I101" i="1" s="1"/>
  <c r="K118" i="1"/>
  <c r="J118" i="1"/>
  <c r="I118" i="1" s="1"/>
  <c r="K201" i="1"/>
  <c r="J201" i="1"/>
  <c r="I201" i="1" s="1"/>
  <c r="K192" i="1"/>
  <c r="J192" i="1"/>
  <c r="I192" i="1" s="1"/>
  <c r="L246" i="1"/>
  <c r="K246" i="1" s="1"/>
  <c r="J246" i="1"/>
  <c r="I246" i="1" s="1"/>
  <c r="K113" i="1"/>
  <c r="J113" i="1"/>
  <c r="I113" i="1" s="1"/>
  <c r="K212" i="1"/>
  <c r="J212" i="1"/>
  <c r="I212" i="1" s="1"/>
  <c r="L236" i="1"/>
  <c r="K236" i="1" s="1"/>
  <c r="J236" i="1"/>
  <c r="I236" i="1" s="1"/>
  <c r="K4" i="1"/>
  <c r="I4" i="1"/>
  <c r="K82" i="1"/>
  <c r="J82" i="1"/>
  <c r="I82" i="1" s="1"/>
  <c r="L232" i="1"/>
  <c r="K232" i="1" s="1"/>
  <c r="J232" i="1"/>
  <c r="I232" i="1" s="1"/>
  <c r="K168" i="1"/>
  <c r="J168" i="1"/>
  <c r="I168" i="1" s="1"/>
  <c r="K197" i="1"/>
  <c r="J197" i="1"/>
  <c r="I197" i="1" s="1"/>
  <c r="K90" i="1"/>
  <c r="J90" i="1"/>
  <c r="I90" i="1" s="1"/>
  <c r="K94" i="1"/>
  <c r="J94" i="1"/>
  <c r="I94" i="1" s="1"/>
  <c r="K170" i="1"/>
  <c r="J170" i="1"/>
  <c r="I170" i="1" s="1"/>
  <c r="K56" i="1"/>
  <c r="I56" i="1"/>
  <c r="K114" i="1"/>
  <c r="J114" i="1"/>
  <c r="I114" i="1" s="1"/>
  <c r="K198" i="1"/>
  <c r="J198" i="1"/>
  <c r="I198" i="1" s="1"/>
  <c r="K215" i="1"/>
  <c r="J215" i="1"/>
  <c r="I215" i="1" s="1"/>
  <c r="K60" i="1"/>
  <c r="I60" i="1"/>
  <c r="K59" i="1"/>
  <c r="I59" i="1"/>
  <c r="K102" i="1"/>
  <c r="J102" i="1"/>
  <c r="I102" i="1" s="1"/>
  <c r="L239" i="1"/>
  <c r="K239" i="1" s="1"/>
  <c r="J239" i="1"/>
  <c r="I239" i="1" s="1"/>
  <c r="K62" i="1"/>
  <c r="I62" i="1"/>
  <c r="K33" i="1"/>
  <c r="I33" i="1"/>
  <c r="K214" i="1"/>
  <c r="J214" i="1"/>
  <c r="I214" i="1" s="1"/>
  <c r="K195" i="1"/>
  <c r="J195" i="1"/>
  <c r="I195" i="1" s="1"/>
  <c r="K131" i="1"/>
  <c r="J131" i="1"/>
  <c r="I131" i="1" s="1"/>
  <c r="K193" i="1"/>
  <c r="J193" i="1"/>
  <c r="I193" i="1" s="1"/>
  <c r="O58" i="1"/>
  <c r="K58" i="1"/>
  <c r="I58" i="1"/>
  <c r="K142" i="1"/>
  <c r="J142" i="1"/>
  <c r="I142" i="1" s="1"/>
  <c r="L225" i="1"/>
  <c r="K225" i="1" s="1"/>
  <c r="J225" i="1"/>
  <c r="I225" i="1" s="1"/>
  <c r="K172" i="1"/>
  <c r="J172" i="1"/>
  <c r="I172" i="1" s="1"/>
  <c r="K196" i="1"/>
  <c r="J196" i="1"/>
  <c r="I196" i="1" s="1"/>
  <c r="K194" i="1"/>
  <c r="J194" i="1"/>
  <c r="I194" i="1" s="1"/>
  <c r="K139" i="1"/>
  <c r="J139" i="1"/>
  <c r="I139" i="1" s="1"/>
  <c r="L221" i="1"/>
  <c r="K221" i="1" s="1"/>
  <c r="J221" i="1"/>
  <c r="I221" i="1" s="1"/>
  <c r="K151" i="1"/>
  <c r="J151" i="1"/>
  <c r="I151" i="1" s="1"/>
</calcChain>
</file>

<file path=xl/sharedStrings.xml><?xml version="1.0" encoding="utf-8"?>
<sst xmlns="http://schemas.openxmlformats.org/spreadsheetml/2006/main" count="2546" uniqueCount="1427">
  <si>
    <t>Date</t>
  </si>
  <si>
    <t>Name</t>
  </si>
  <si>
    <t>Attack/Disclosure</t>
  </si>
  <si>
    <t>Summary</t>
  </si>
  <si>
    <t>Article(s)</t>
  </si>
  <si>
    <t>Affected Code</t>
  </si>
  <si>
    <t>Code Location/Owner</t>
  </si>
  <si>
    <t>Downstream Target</t>
  </si>
  <si>
    <t>Codebase</t>
  </si>
  <si>
    <t>Editing Space</t>
  </si>
  <si>
    <t>Attack Vector</t>
  </si>
  <si>
    <t>Attacker Name</t>
  </si>
  <si>
    <t>Attacker Type</t>
  </si>
  <si>
    <t>Year</t>
  </si>
  <si>
    <t>Ease/Breadth of Access</t>
  </si>
  <si>
    <t>Depth in Stack</t>
  </si>
  <si>
    <t>Batch</t>
  </si>
  <si>
    <t xml:space="preserve">1337qq-js </t>
  </si>
  <si>
    <t>Attack</t>
  </si>
  <si>
    <t xml:space="preserve">1337qq-js npm package was detected exfiltrating sensitive information, including hard-coded passwords and API access tokens, from UNIX systems through install scripts. Microsoft's Vulnerability Research team detected the malware within a few weeks of it being uploaded, and the package was downloaded only 32 times before it was removed from the repository. </t>
  </si>
  <si>
    <t>https://www.zdnet.com/article/microsoft-spots-malicious-npm-package-stealing-data-from-unix-systems/</t>
  </si>
  <si>
    <t>1337qq-js package</t>
  </si>
  <si>
    <t>npm repository</t>
  </si>
  <si>
    <t>All downstream users</t>
  </si>
  <si>
    <t>OSS</t>
  </si>
  <si>
    <t>Self-signed/Unsigned</t>
  </si>
  <si>
    <t>Unknown</t>
  </si>
  <si>
    <t>3CX + X_Trader</t>
  </si>
  <si>
    <t>VoIP provider 3CX was hacked by North Korean hackers who exploited their access to a 3CX employee's computer to access 3CX's software development servers, corrupt an installer application, and spread malware to 3CX customers. The attackers deployed the TAXHAUL malware on 3CX's systems, which uses legitimate Windows binaries to disguise its C2 processes and infostealers. 3CX customers were targeted with a malware downloader called COLDCAT, which in certain cases was used to install the GOPURAM malware often used to steal from cryptocurrency companies. The initial access to a 3CX laptop was made possible by a previous supply chain attack on a company called Trading Technologies that compromised the version of their application X_Trader available on their website, which a 3CX employee then downloaded.</t>
  </si>
  <si>
    <t>https://www.wired.com/story/3cx-supply-chain-attack-times-two/</t>
  </si>
  <si>
    <t>3CX VoIP software, X_Trader</t>
  </si>
  <si>
    <t>3CX, Trading Technologies</t>
  </si>
  <si>
    <t>Users of 3CX's VoIP software</t>
  </si>
  <si>
    <t>3rd Party Application</t>
  </si>
  <si>
    <t>Stolen/Purchased Certificate Pre-signature Insertion Account Access Unknown Other or N/A</t>
  </si>
  <si>
    <t>Kimsuky, Emerald Sleet,Labyrinth Chollima, or Velvet Chollima (North Korea)</t>
  </si>
  <si>
    <t>State</t>
  </si>
  <si>
    <t>Abiss (CCleaner v.2 )</t>
  </si>
  <si>
    <t>Attackers used stolen credentials to breach the network of Avast, the software company behind the previously-hacked software cleaning tool CCleaner. Avast halted an upcoming release of CCleaner, revoked its code signing certificates, and warned users. The attack seemed to aim to steal intellectual property from users and may have originated with a Chinese state-sponsored group.</t>
  </si>
  <si>
    <t>https://www.cyberscoop.com/avast-attack-ccleaner/</t>
  </si>
  <si>
    <t>CCleaner</t>
  </si>
  <si>
    <t>Avast Update Server</t>
  </si>
  <si>
    <t>Corporate Users</t>
  </si>
  <si>
    <t>Stolen/Purchased Certificate</t>
  </si>
  <si>
    <t>Unknown (China?)</t>
  </si>
  <si>
    <t>Able Desktop / Operation Stealthy Trident</t>
  </si>
  <si>
    <t xml:space="preserve">An instant messaging app connected to a company's HR platform and used by over 400 Mongolian government agencies was targeted by Chinese backed attackers. Initial phishing incursions and trojanized installers dating back to late 2017 turned into what appears a more comprehensive supply chain attack, in which attackers used the Able Desktop updater to install the HyperBro backdoor on victim machines, and later Tmanger malware. Legitimate updates have ceased since the first compromised ones, and the installer for Able Desktop is unsigned. </t>
  </si>
  <si>
    <t>https://www.zdnet.com/article/chinese-apt-suspected-of-supply-chain-attack-on-mongolian-government-agencies/</t>
  </si>
  <si>
    <t>Able Desktop</t>
  </si>
  <si>
    <t>Contractor for Mongolian Government</t>
  </si>
  <si>
    <t>Mongolian Government</t>
  </si>
  <si>
    <t>TA428 and LuckyMouse (China)</t>
  </si>
  <si>
    <t>Accellion</t>
  </si>
  <si>
    <t xml:space="preserve">Attackers were able to insert a webshell into servers used for Accellion's File Transfer Application, which provided file sharing services for large items to entrprise networks. The webshell allowed them to steal documents uploaded to the service by Accellion customers, which they then used to try to extort payments under threat of publicly releasing the stolen data. </t>
  </si>
  <si>
    <t>https://www.guidepointsecurity.com/blog/accellion-fta-targeted-by-file-downloading-web-shell/</t>
  </si>
  <si>
    <t>Accellion File Transfer Application</t>
  </si>
  <si>
    <t>Users of Accellion FTA</t>
  </si>
  <si>
    <t>Unknown Other or N/A</t>
  </si>
  <si>
    <t>UNC2546 / UNC2582 (CL0P ransomware group)</t>
  </si>
  <si>
    <t>Criminal</t>
  </si>
  <si>
    <t>Access:7</t>
  </si>
  <si>
    <t>Disclosure</t>
  </si>
  <si>
    <t xml:space="preserve">Researchers at Vedere Labs and CyberMDX discovered and disclosed a set of 7 vulnerabilities in PTC's Axeda agent, which lets device manufacturers to remotely control devices. Over 150 IoT devices from over 100 vendors, including medical imaging and laboratory devices, were vulnerable remote code execution, theft of sensitive data, or sabotage.  </t>
  </si>
  <si>
    <t>https://www.forescout.com/blog/access-7-vulnerabilities-impact-supply-chain-component-in-medical-and-iot-device-models/, https://www.cybermdx.com/access7-affected-devices/</t>
  </si>
  <si>
    <t>Adexa</t>
  </si>
  <si>
    <t>PTC</t>
  </si>
  <si>
    <t>Devices running Adexa</t>
  </si>
  <si>
    <t>N/A</t>
  </si>
  <si>
    <t>Other</t>
  </si>
  <si>
    <t>Adobe Acrobat and Reader zero-day</t>
  </si>
  <si>
    <t>Researchers discovered a use-after-free memory corruption vulnerability in Adobe Reader, whereby an unauthenticated attacker could achieve remote code execution if a victim opened a malicious file. The vulnerability was actively exploited in a limited set of Adobe Reader for Windows users.</t>
  </si>
  <si>
    <t>https://www.bleepingcomputer.com/news/security/adobe-fixes-reader-zero-day-vulnerability-exploited-in-the-wild/</t>
  </si>
  <si>
    <t>Adobe Reader</t>
  </si>
  <si>
    <t>Adobe</t>
  </si>
  <si>
    <t>Adobe Reader users</t>
  </si>
  <si>
    <t>1st Party OS/Applications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</si>
  <si>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</si>
  <si>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</si>
  <si>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</si>
  <si>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</si>
  <si>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</si>
  <si>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</si>
  <si>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</si>
  <si>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</si>
  <si>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</si>
  <si>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</si>
  <si>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Apple App Store</t>
  </si>
  <si>
    <t>iOS Users</t>
  </si>
  <si>
    <t>Attacker Application</t>
  </si>
  <si>
    <t>Yongming Zhang</t>
  </si>
  <si>
    <t>Agama Wallet Hack</t>
  </si>
  <si>
    <t>An update to npm package electron-native-notify contained malicious code that could steal cryptocurrency seeds and login information from users of Agama, an old Komodo wallet application that depended on the code. The malware infiltrated the app by its inclusion in the EasyDEX-GUI application, which Agama in turn relied on. Interestingly, upon finding the exploit, the security team used it to "steal" the vulnerable funds and store them in safe wallets before alerting users who could reclaim the funds, totalling over $13 million.</t>
  </si>
  <si>
    <t>https://www.zdnet.com/article/cryptocurrency-startup-hacks-itself-before-hacker-gets-a-chance-to-steal-users-funds/</t>
  </si>
  <si>
    <t>electron-native-notify (version 1.1.6) JavaScript library</t>
  </si>
  <si>
    <t>Agama wallet app</t>
  </si>
  <si>
    <t>Agama wallet app users</t>
  </si>
  <si>
    <t>Amnesia:33</t>
  </si>
  <si>
    <t>As many as 150 vendors of IoT devices were found by researchers to be affected by 33 vulnerabilities in 4 open source TCP/IP stacks. The vulnerabilities would allow attackers to cause memory corruptions, enabling a variety of exploits to be carrried out against millions of devices relying on the open source configurations of the transport layer, even if they were just passivley connected to a network.</t>
  </si>
  <si>
    <t>https://www.cyberscoop.com/iot-tcp-ip-stacks-ot-it-forescout/</t>
  </si>
  <si>
    <t>uIP, FNET, picoTCP and Nut/Net</t>
  </si>
  <si>
    <t>Millions of devices across a variety of stacks</t>
  </si>
  <si>
    <t>Users of the open source TCP/IP stacks</t>
  </si>
  <si>
    <t xml:space="preserve">Apache Struts Vulnerability </t>
  </si>
  <si>
    <t>A serious vulnerability in several versions of its Struts framework would allow to code injection and remote code execution in some circumstances. The bug affects versions 2.0.0 through 2.5.20 and lies in the way that Struts performs multiple evaluations of user input in tag attributes. The problem arises when Struts is forced to do a double evaluation of Object-Graph Navigation Language (OGNL) attributes, something that an attacker can cause the framework to do with a specially crafted request. The vulnerability (CVE-2019-0230) is rated important, and the pervasiveness of the Struts framework makes it an attractive target for attackers, though an update patch has been released.</t>
  </si>
  <si>
    <t>https://duo.com/decipher/apache-warns-of-serious-flaw-in-struts</t>
  </si>
  <si>
    <t>Struts framework</t>
  </si>
  <si>
    <t>Apache HTTP server</t>
  </si>
  <si>
    <t>Dependent code</t>
  </si>
  <si>
    <t>Apple Code Signing Vulnerability</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</si>
  <si>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</si>
  <si>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</si>
  <si>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</si>
  <si>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</si>
  <si>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</si>
  <si>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Broken Signature System</t>
  </si>
  <si>
    <t>AppleJeus</t>
  </si>
  <si>
    <t>Attackers linked to APT Lazarus carried out a series of attacks based on tricking victims into installing an attacker-made application supposedly for use in trading cryptocurrencies. Rather than including malicious software directly in the download, the attackers pushed it onto victim systems in an update for the application. The application included versions for MacOS and Windows machines and also claimed that a Linux version was forthcoming, and some were distributed over Telegram channels. Final payloads used the FallChill malware or other custom packages in order to install a remote backdoor on victim machines.</t>
  </si>
  <si>
    <t>https://www.kaspersky.com/about/press-releases/2020_lazarus-enhances-capabilities-in-applejeus-cryptocurrency-attack
https://us-cert.cisa.gov/ncas/alerts/TA17-318A</t>
  </si>
  <si>
    <t>Celas Trade Pro</t>
  </si>
  <si>
    <t>Celas/APT Lazarus</t>
  </si>
  <si>
    <t>App downloaders</t>
  </si>
  <si>
    <t>APT Lazarus (North Korea)</t>
  </si>
  <si>
    <t>Apple's App Store 18</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</si>
  <si>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</si>
  <si>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</si>
  <si>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Attacker Apps</t>
  </si>
  <si>
    <t>Arcadyan Firmware</t>
  </si>
  <si>
    <t>Tenable researchers discovered a vulnerability in Arcadyan firmware, which affects at least 20 devices across 17 vendors, including at least 13 ISPs in 11 countries. The vulnerability could be leveraged to access other devices on the network served by dependent routers or to serve users malicious content, enabling additional access. It remins unclear the extent to which different routers are impacted, given some vulnerabilties were specific to Buffalo products and many routers rely on different versions of the underlying Arcadyan firmware. Tracing the firmware dependencies was a non-trivial task through the router supply chian.</t>
  </si>
  <si>
    <t>https://www.tenable.com/security/research/tra-2021-13, https://www.tenable.com/whitepapers/router-vuln-present-for-decade-why-iot-supply-chain-is-to-blame, https://medium.com/tenable-techblog/bypassing-authentication-on-arcadyan-routers-with-cve-2021-20090-and-rooting-some-buffalo-ea1dd30980c2</t>
  </si>
  <si>
    <t>Arcadyan software</t>
  </si>
  <si>
    <t>Arcadyan</t>
  </si>
  <si>
    <t>Router users</t>
  </si>
  <si>
    <t>3rd Party Application 3rd Party Firmware</t>
  </si>
  <si>
    <t>Ask Partner Network 2.0 Attack</t>
  </si>
  <si>
    <t>Researchers spotted a breach in the APN network, where malicious software was released under a legitimate certificate due to the hijacking of the update process.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</si>
  <si>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</si>
  <si>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</si>
  <si>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</si>
  <si>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</si>
  <si>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</si>
  <si>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</si>
  <si>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</si>
  <si>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Google Play Store</t>
  </si>
  <si>
    <t>Egyptian Human Rights Activists</t>
  </si>
  <si>
    <t>AuraBorealis</t>
  </si>
  <si>
    <t>In-Q-Tel developed AuraBorealis, a static analysis tool for vetting the security of PyPI packages. The tool found twenty vulnerable packages with the following issues (some overlapping): eleven exposed, hardcoded PyPI account credentials; six insecure dependencies, editable by the public; five credentials for other sites leaked; and two instances of suspiciously obfuscated source code, one of which was confirmed to be malware and removed from the Index.</t>
  </si>
  <si>
    <t>https://www.iqt.org/auraborealis-how-we-found-20-vulnerable-python-packages/</t>
  </si>
  <si>
    <t>PyPI Packages</t>
  </si>
  <si>
    <t>PyPI</t>
  </si>
  <si>
    <t>Package users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</si>
  <si>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</si>
  <si>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</si>
  <si>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</si>
  <si>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</si>
  <si>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</si>
  <si>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</si>
  <si>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3rd Party Firmware</t>
  </si>
  <si>
    <t>Azure Cross-Account Vulnerability</t>
  </si>
  <si>
    <t>Vulnerabilities in Microsoft's Azure Database for PostgreSQL Flexible Server would have allowed attackers to access targeted databases from other customers without a private-access-only configuration without detection. There was no detected exploit of the vulnerabilities, and a patch was made within two days of disclsoure. While public access is not the default configuration of the service, Microsoft nonetheless recommended companies set private-access-only if possible.</t>
  </si>
  <si>
    <t>https://www.darkreading.com/cloud/microsoft-patches-pair-of-dangerous-vulnerabilities-in-azure-postgresql</t>
  </si>
  <si>
    <t>Zaure Database for PostgreSQL Flexible Server</t>
  </si>
  <si>
    <t>Microsoft</t>
  </si>
  <si>
    <t>Azure PostgreSQL Customers</t>
  </si>
  <si>
    <t>Account Access</t>
  </si>
  <si>
    <t>Azure npm Typosquatting</t>
  </si>
  <si>
    <t xml:space="preserve">Attackers created over 218 malicious npm packages, with names resembling existing Azure packages except for their Azure-specific prefixes. If erroneously included, the packages would have executed a payload that extracted directory and IP address data to a remote server. The attacker automated the creation of unique accounts for every package to avoid detection and used high version numbering scheme, but the packages were discovered about two days after they were published and quickly removed. </t>
  </si>
  <si>
    <t>https://thehackernews.com/2022/03/over-200-malicious-npm-packages-caught.html</t>
  </si>
  <si>
    <t>Azure npm packages</t>
  </si>
  <si>
    <t>npm</t>
  </si>
  <si>
    <t>Dependent packages</t>
  </si>
  <si>
    <t>OSS Attacker Application</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</si>
  <si>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</si>
  <si>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</si>
  <si>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&amp; https://www.symantec.com/blogs/threat-intelligence/tortoiseshell-apt-supply-chain</t>
  </si>
  <si>
    <t>IT Companies</t>
  </si>
  <si>
    <t>IT Providers</t>
  </si>
  <si>
    <t>Unknown/NA</t>
  </si>
  <si>
    <t>Tortoiseshell</t>
  </si>
  <si>
    <t>BackupBuddy</t>
  </si>
  <si>
    <t>A WordPress plug in, BackupBuddy, with 140,000 installations was found vulnerable to allowing attackers to view and download sensitive files from impacted sites' server. The vulnerability was patched, but not before attack attempts were observed in great frequency by one firm specializing in WordPress security.</t>
  </si>
  <si>
    <t>https://www.wordfence.com/blog/2022/09/psa-nearly-5-million-attacks-blocked-targeting-0-day-in-backupbuddy-plugin/</t>
  </si>
  <si>
    <t>iThemes</t>
  </si>
  <si>
    <t>BackupBuddy users</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</si>
  <si>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</si>
  <si>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</si>
  <si>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</si>
  <si>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Android users</t>
  </si>
  <si>
    <t>bb-builder</t>
  </si>
  <si>
    <t>All versions of the npm package bb-builder were found to contain malicious code, deemed of critical severity. The malicious package  sent  secret keys and login information from Windows operating systems to a remote server. It installed a Windows executable file onto a users’ computer. The npm repository team pulled the package from the repository and advised all users to remove the package from all devices. Some developers--at least a few dozen--had mistakenly installed the package already, but no dependencies were listed.</t>
  </si>
  <si>
    <t>https://cyware.com/news/malicious-package-that-stole-login-credentials-from-windows-users-gets-removed-from-npm-repository-c2271305</t>
  </si>
  <si>
    <t>bb-builder package</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</si>
  <si>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</si>
  <si>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exploits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</si>
  <si>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</si>
  <si>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</si>
  <si>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</si>
  <si>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Birsan Open Source Exploit</t>
  </si>
  <si>
    <t>Security researcher Alex Birsan exploited open-source dependency issues to breach thirty-five companies including Microsoft, Netflix, Yelp, and Apple. He discovered the names of dependencies that were hosted internally by the companies and whose names were not used in external, public repositories such as npm, PyPI, or RubyGems. When Birsan uploaded malicious test packages to the open-source repositories with the same name as the internally-hosted packages, he found that the installer commands ('pip' for PyPI for example) would often install his malicious package instead of the company's internal one so long as it had a higher version number. The vulnerability, termed dependency confusion, gave him access to several large enterprise networks, which were more likely to internally host dependencies.</t>
  </si>
  <si>
    <t>https://medium.com/@alex.birsan/dependency-confusion-4a5d60fec610</t>
  </si>
  <si>
    <t>Malicious dependency packages uploaded to open-source repositories</t>
  </si>
  <si>
    <t>npm, RubyGems, PyPI</t>
  </si>
  <si>
    <t>Companies with internally hosted packages</t>
  </si>
  <si>
    <t>Self-signed/Unsigned Broken Signature System</t>
  </si>
  <si>
    <t>Alex Birsan</t>
  </si>
  <si>
    <t>Bit9 Breach</t>
  </si>
  <si>
    <t>Attackers targeted Bit9, a network and software security services company, placing malware on customers' computers that was digitally authenticated with stolen encryption keys from Bit9. These stolen certificates were found signing at least 32 attacker packages and were part of a larger campaign exploiting Java software vulnerabilities. Bit9 was used by more than 1,000 companies as well as US government systems, and attackers reached back out to servers in South East Asia and Oceania.</t>
  </si>
  <si>
    <t>https://krebsonsecurity.com/2013/02/security-firm-bit9-hacked-used-to-spread-malware/</t>
  </si>
  <si>
    <t>Attacker malware</t>
  </si>
  <si>
    <t>Bit9</t>
  </si>
  <si>
    <t>Bit9 software users</t>
  </si>
  <si>
    <t>bootstrap-sass</t>
  </si>
  <si>
    <t>An attacker replaced a popular repository "bootstrap-sass" with a malicious version on the official RubyGems repository. The malicious version would allow for remote code execution, and many users may have been affected, as the original package was downloaded over 28 million times. The malicious version was quickly removed, but affected users needed to update to alternative versions.</t>
  </si>
  <si>
    <t>https://snyk.io/blog/malicious-remote-code-execution-backdoor-discovered-in-the-popular-bootstrap-sass-ruby-gem/</t>
  </si>
  <si>
    <t>boostrap-sass package</t>
  </si>
  <si>
    <t>RubyGems repository</t>
  </si>
  <si>
    <t>Dependent users</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</si>
  <si>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</si>
  <si>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</si>
  <si>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</si>
  <si>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</si>
  <si>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</si>
  <si>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</si>
  <si>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</si>
  <si>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</si>
  <si>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Stolen/Purchased Certificate Account Access</t>
  </si>
  <si>
    <t>APT 17?</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</si>
  <si>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</si>
  <si>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remote access with administrative privileges. The other vulnerabilities allowed root privileges on shell command execution, crashing servers, clear text credential listing, and so on. Some of the backdoors are beleived to have been intentional.</t>
  </si>
  <si>
    <t>https://www.zdnet.com/article/backdoor-accounts-discovered-in-29-ftth-devices-from-chinese-vendor-c-data/</t>
  </si>
  <si>
    <t>Firmware</t>
  </si>
  <si>
    <t xml:space="preserve"> Fiber-To-The-Home (FTTH) Optical Line Termination (OLT) devices</t>
  </si>
  <si>
    <t>Dependent users of infected ISP networks</t>
  </si>
  <si>
    <t>Default Password Exploit Unknown Other or N/A</t>
  </si>
  <si>
    <t>Ceph and Inktank</t>
  </si>
  <si>
    <t>Attackers accessed the sites of both Ceph and Inktank, allowing for the potential compromise of signing keys and some user information. The sites were rebuilt, new keys generated, and code resigned, but Red Hat (the owner of the sites) didn't determine how the breach occurred or if any code had been compromised and downloaded before the breach's discovery.</t>
  </si>
  <si>
    <t>https://www.securityweek.com/red-hat-warns-ceph-website-breach</t>
  </si>
  <si>
    <t>Ceph and Inktank code</t>
  </si>
  <si>
    <t>Red Hat</t>
  </si>
  <si>
    <t>Stolen/Purchased Certificate Self-signed/Unsigned Unknown Other or N/A</t>
  </si>
  <si>
    <t>ChatGPT Chrome Extension</t>
  </si>
  <si>
    <t>A malicious version of a "ChatGPT for Google" chrome extension offered ChatGPT integration with Google search results but also included additional code to steal Facebook cookies. A previous version of this attack, likely by the same hackers, was removed by the Chrome Web Store, but this new version has accumulated over 9,000 downloads.</t>
  </si>
  <si>
    <t>https://www.bleepingcomputer.com/news/security/facebook-accounts-hijacked-by-new-malicious-chatgpt-chrome-extension/</t>
  </si>
  <si>
    <t>Malicious chrome extension</t>
  </si>
  <si>
    <t>Chrome web store</t>
  </si>
  <si>
    <t>Users of malicious web extension</t>
  </si>
  <si>
    <t>ChatGPT Hallucination Hijacking</t>
  </si>
  <si>
    <t>Researchers found that attackers could take advantage of "hallucinations" by ChatGPT in situations where ChatGPT suggests packages that are not published in a legitimate package repository as part of a response to a coding problem. Attackers could publish malicious packages with the fictitious names suggested by ChatGPT, which could result in a developer installing malicious libraries after running code from ChatGPT.</t>
  </si>
  <si>
    <t>https://www.darkreading.com/application-security/chatgpt-hallucinations-developers-supply-chain-malware-attacks</t>
  </si>
  <si>
    <t>Popular Repositories</t>
  </si>
  <si>
    <t>Users of ChatGPT for coding help</t>
  </si>
  <si>
    <t>Chrome Extension Bonanza</t>
  </si>
  <si>
    <t>32 malicious Chrome extensions with 75 million total downloads were removed from the Chrome Web Store after a researcher discovered that the extensions were manipulating search results and performing redirections via JavaScript code injection. Suspicious extensions included Autoskip for YouTube, Crystal Ad block, Clipboard Helper, and PDF Toolbox. Most extensions performed some legitimate purpose, but contained code disguised as an extension API wrapper which would allow for the injection of arbitrary JavaScript code.</t>
  </si>
  <si>
    <t>https://www.bleepingcomputer.com/news/security/malicious-chrome-extensions-with-75m-installs-removed-from-web-store/</t>
  </si>
  <si>
    <t>Malicious chrome extensions</t>
  </si>
  <si>
    <t>Chrome Web Store</t>
  </si>
  <si>
    <t>Chrome Web Store Spyware</t>
  </si>
  <si>
    <t xml:space="preserve">Researchers uncovered 111 malicious Chrome extensions using a wide variety of deceptions to garner user downloads and access browser permissions to perform an array of malicious tasks, including malware downloads, keylogging, general browser surveillance, and more. Fake review and download counts were used to boost the popularity and therefore the visibility of the extensions. While these fake statistics obscure the true number of downloads,  there are over 33 million downloads between the etensions. About half of them aren't hosted on the Google extension store but instead are included in compromised downloads of Chromium. </t>
  </si>
  <si>
    <t>https://www.reuters.com/article/us-alphabet-google-chrome-exclusive/exclusive-massive-spying-on-users-of-googles-chrome-shows-new-security-weakness-idUSKBN23P0JO</t>
  </si>
  <si>
    <t>Chrome web store users</t>
  </si>
  <si>
    <t>Cisco NFVIS Vulnerability</t>
  </si>
  <si>
    <t>A set of vulnerabilities in Cisco's NFVIS system, which runs virtual machines for network services, would have allowed attackers to gain root access to or even escape a guest virtual machine and compromise the host machine. The vulnerabilities were patched before attacks or even proof-of-concept code were detected.</t>
  </si>
  <si>
    <t>https://www.darkreading.com/vulnerabilities-threats/critical-cisco-vm-escape-bug-host-takeover</t>
  </si>
  <si>
    <t xml:space="preserve">Cisco NFVIS </t>
  </si>
  <si>
    <t>Cisco</t>
  </si>
  <si>
    <t>NFVIS users and neighboring workloads</t>
  </si>
  <si>
    <t>Citrix Application Delivery Controller (ADC) and Citrix Gateway</t>
  </si>
  <si>
    <t>Vulnerabilities disclosed in Citrix's ADC and Gateway products--used for load balancing and network management--allowed attackers to remotely execute code thanks to missing sanitation steps, potentially compromising up to 80,000 customers, though the number of compromised portals actually exposed to the internet was likely smaller.</t>
  </si>
  <si>
    <t>https://www.fireeye.com/blog/products-and-services/2020/01/rough-patch-promise-it-will-be-200-ok.html
https://unit42.paloaltonetworks.com/exploits-in-the-wild-for-citrix-adc-and-citrix-gateway-directory-traversal-vulnerability-cve-2019-19781/</t>
  </si>
  <si>
    <t>Citrix ADC and Gateway</t>
  </si>
  <si>
    <t>Citrix</t>
  </si>
  <si>
    <t>Citrix product customers</t>
  </si>
  <si>
    <t>ClickStudios/Passwordstate</t>
  </si>
  <si>
    <t>Attackers hijacked the in-place update mechanism of ClickStudios's Passwordstate passwordmanager. The compromised mechanism downloaded a .dll file onto victim machines that established communication with a C&amp;C server for further payload deployment. The attack affected as many as 29,000 victim companies and was likely aimed at stealing credential information not just for personal website use but also for internal network systems.</t>
  </si>
  <si>
    <t>https://www.zdnet.com/article/enterprises-need-to-change-passwords-following-clickstudios-passwordstate-attack/</t>
  </si>
  <si>
    <t>Passwordstate Updater</t>
  </si>
  <si>
    <t>ClickStudios</t>
  </si>
  <si>
    <t>ClickStudios customers</t>
  </si>
  <si>
    <t>coa and rc</t>
  </si>
  <si>
    <t>NPM libraries coa and rc were modified to run the same malware, with the two packages totalling a hefty 22 million weekly downloads. The malicious instances used suspicious version numbers and broke some builds and bore similarities to previous typosquat attacks seen just a week before, threatening to install ransomware and credential stealing software, though the rc and coa versions seemed to just steal sensitive information rather than install ransomware. The attack seemed to hinge on compromised developer accounts.</t>
  </si>
  <si>
    <t>https://www.rapid7.com/blog/post/2021/11/05/new-npm-library-hijacks-coa-and-rc/</t>
  </si>
  <si>
    <t>rc and coa</t>
  </si>
  <si>
    <t>NPM</t>
  </si>
  <si>
    <t>rc and coa dependents</t>
  </si>
  <si>
    <t>Codecov</t>
  </si>
  <si>
    <t>Attackers were able to insert a line into Codecov's Bash Uploader by stealing a credential from a Codecov Docker image that was created incorrecly. The bash uploader was used by Codecov customers to coordinate in-development product coverage data and updates, and the inserted line would send information from customer environments to an attacker-owned IP address, enabling further attacks on any of Codecov's 29,000 customers at the time using any stolen information (credentials, tokens, etc.). After running for more than two months undetected, a customer noticed a discrepancy between the hash of the uploader and Codecov's published hash, alerting them to the edited code.</t>
  </si>
  <si>
    <t>https://www.zdnet.com/article/codecov-breach-impacted-hundreds-of-customer-networks/</t>
  </si>
  <si>
    <t>Codecov Bash Uploader</t>
  </si>
  <si>
    <t>Codecov customers</t>
  </si>
  <si>
    <t>Colors.js/faker.js</t>
  </si>
  <si>
    <t xml:space="preserve">In January 2022, it was found that a developer of two massively widely used libraries - colors.js and faker.js - updated them in a way that introduced a malignant commit that hijacked code these packages were  used in, outputing weird code and conspiracy theories in end products and rendering them useless. </t>
  </si>
  <si>
    <t>https://www.theverge.com/2022/1/9/22874949/developer-corrupts-open-source-libraries-projects-affected</t>
  </si>
  <si>
    <t>npm packages</t>
  </si>
  <si>
    <t>Users of colors.js and faker.js</t>
  </si>
  <si>
    <t>Mark Squires</t>
  </si>
  <si>
    <t>Developer</t>
  </si>
  <si>
    <t>Colors-xx typosquatting</t>
  </si>
  <si>
    <t>After the developer of popular npm package colors introduced an infinite loop into the package as an intentional sabotage, several malicious packages have been created that masquerade as replacement versions or typosquat the colors name. These packages include colors2.0, colors-2.2.0, colors-3.0, and several others. These malicious npm packages contain Discord token stealers and code that spies on user browser files.</t>
  </si>
  <si>
    <t>https://blog.sonatype.com/remember-npm-library-colors-theres-no-such-thing-as-colors-2.0</t>
  </si>
  <si>
    <t xml:space="preserve">npm packages </t>
  </si>
  <si>
    <t>Users of colors library</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</si>
  <si>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</si>
  <si>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</si>
  <si>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https://arstechnica.com/information-technology/2018/10/two-new-supply-chain-attacks-come-to-light-in-less-than-a-week/</t>
  </si>
  <si>
    <t>colorama</t>
  </si>
  <si>
    <t>PyPI Repository</t>
  </si>
  <si>
    <t>Dependent Code</t>
  </si>
  <si>
    <t>Comm100</t>
  </si>
  <si>
    <t>Comm100, a chat software provider, was alerted to malicious code in one of its installers, signed with a valid certificate. The malware enabled remote code execution and was connected to Chinese treat actors based on comment language in the malware, which appeared to target gambling websites despite targetting thousands of Comm100 customers. It remains unclear how the threat actor accessed the certificate.</t>
  </si>
  <si>
    <t>https://www.crowdstrike.com/blog/new-supply-chain-attack-leverages-comm100-chat-installer/</t>
  </si>
  <si>
    <t>Comm100 Live Chat Application</t>
  </si>
  <si>
    <t>Comm100 customers</t>
  </si>
  <si>
    <t>Lucky Mouse</t>
  </si>
  <si>
    <t>Composer PHP Vulnerability</t>
  </si>
  <si>
    <t>Composer, a central tool for managing PHP dependencies, uses an online service called Packagist that determines package downloads, managing some 1.4 billion download requests per month. Researchers at Sonar Blog found a vulnerability in the source code of Composer that allowed for the execution of arbitrary system commands on the Packagist server. If exploited, this vulnerability could result in credential theft or redirect users to malicious packages. Like the PEAR vulnerability, these exploits were present in Composer versions as much as ten years ago. A patch was issued within twelve hours of reporting.</t>
  </si>
  <si>
    <t>https://blog.sonarsource.com/php-supply-chain-attack-on-composer/, https://blog.packagist.com/composer-command-injection-vulnerability/</t>
  </si>
  <si>
    <t>packagist</t>
  </si>
  <si>
    <t>Open Source</t>
  </si>
  <si>
    <t>Composer users and packages</t>
  </si>
  <si>
    <t>Account Access Unknown Other or N/A</t>
  </si>
  <si>
    <t>Sonar Blog</t>
  </si>
  <si>
    <t>CrateDepression</t>
  </si>
  <si>
    <t>A malicious package was added to the Rust community repository crates.io with a name similar to a commonly used package (rust_decimal vs. rustdecimal). The malicious package gathers information about continuous integration (CI) pipelines, and if found, places a second-stage payload to enable future supply-chain attacks. The malicious developers are believed to have impersonated a well known Rust developer to avoid detection.</t>
  </si>
  <si>
    <t>https://github.com/paupino/rust-decimal/issues/514#issuecomment-1115456464, https://www.sentinelone.com/labs/cratedepression-rust-supply-chain-attack-infects-cloud-ci-pipelines-with-go-malware/, https://thehackernews.com/2022/05/researchers-uncover-rust-supply-chain.html</t>
  </si>
  <si>
    <t>rustdecimal</t>
  </si>
  <si>
    <t>crates.io</t>
  </si>
  <si>
    <t xml:space="preserve">Dependent CI pipelines </t>
  </si>
  <si>
    <t>Cryptocurrency Supply Chain Attack - SushiSwap</t>
  </si>
  <si>
    <t>SushiSwap, a decentralized-finance platform, launched its Minimal Initial SushiSwap Offering (MISO) earlier this year, a token launchpad that lets projects auction their own tokens on the Sushi network. An anonymous contributor with access to a project's code repository pushed a malicious code commit that was distributed on the platform's front end. In MISO's case, "the attacker inserted their own wallet address to replace the auctionWallet at the auction creation". Through this exploit, the attacker was able to funnel 864.8 Ethereum coins—around $3 million—into their wallet. The funds were eventually and voluntarily returned, however.</t>
  </si>
  <si>
    <t>https://arstechnica.com/information-technology/2021/09/cryptocurrency-launchpad-hit-by-3-million-supply-chain-attack/</t>
  </si>
  <si>
    <t>GitHub code utilized to specify a crypto wallet address</t>
  </si>
  <si>
    <t>Sushi Swap's "MiSo-studio" repository</t>
  </si>
  <si>
    <t>Sushi users</t>
  </si>
  <si>
    <t>Account Access Self-signed/Unsigned</t>
  </si>
  <si>
    <t>ctx Takeover</t>
  </si>
  <si>
    <t xml:space="preserve">Researcher sockpuppets leveraged the accounts-linkage system between GitHub and several well known OSS repositories to take over control of packages with invalid or missing GitHub accounts. In a successful attack on PyPI package CTX, sockpuppets identified a defunct email address owning the package, purchased the domain, and edited the package while recording downloads. The researcher also poked holes in GitHubs authentication controls on retired packages and made attempts at compromising crates.io and Composer. However, by retrieving accessed data, the researcher caused several of their accounts and subscriptions related to the project to be taken down. </t>
  </si>
  <si>
    <t>https://python-security.readthedocs.io/pypi-vuln/index-2022-05-24-ctx-domain-takeover.html, https://twitter.com/s0md3v/status/1529005758540808192, https://sockpuppets.medium.com/how-i-hacked-ctx-and-phpass-modules-656638c6ec5e</t>
  </si>
  <si>
    <t>Defunt OSS projects across repositories</t>
  </si>
  <si>
    <t>Defunct accounts owning open source projects</t>
  </si>
  <si>
    <t>OSS dependent projects</t>
  </si>
  <si>
    <t>sockpuppets</t>
  </si>
  <si>
    <t>Docker Honeypot Attacks</t>
  </si>
  <si>
    <t>A series of campaigns focused on compromising honeypot servers hosted by CrowdStrike and Uptyc. In the Docker instance, they used the compromise via Docker's open API to install malicious container images targeting DoS attacks at Russian and Belarusian websites, achieving 100,000 and 50,000 downloads each. The Uptyc attack focused on installing cryptomining software and expanding server access.</t>
  </si>
  <si>
    <t>https://www.darkreading.com/application-security/docker-becomes-target-tool-for-attackers</t>
  </si>
  <si>
    <t>Docker honeypot infrastructure</t>
  </si>
  <si>
    <t>Uptyc and CrowdStrike</t>
  </si>
  <si>
    <t>Russian and Belarusian websites</t>
  </si>
  <si>
    <t>1st Party OS/Applications OSS</t>
  </si>
  <si>
    <t>DoFoil</t>
  </si>
  <si>
    <t xml:space="preserve">Impacting around 500,000 users, an update server for BitTorrent client MediaGate was compromised, allowing attackers to backdoor its installer. After waiting for sufficient downloads of the infected installer--signed with a stolen certificate--the attackers began their attack, downloading cryptocurrency miners onto afflicted systems and obfuscating them using process hollowing and other techniques indicating a carefully prepared operation. Windows Defender caught the attack, which targetted mostly Russian, Turkish, and Ukranian systems, quickly. </t>
  </si>
  <si>
    <t>https://www.zdnet.com/article/windows-attack-poisoned-bittorrent-client-set-off-huge-dofoil-outbreak-says-microsoft/</t>
  </si>
  <si>
    <t>MediaGet</t>
  </si>
  <si>
    <t>Update server</t>
  </si>
  <si>
    <t>Russian, Turkish, and Ukranian users</t>
  </si>
  <si>
    <t>Dragonfly</t>
  </si>
  <si>
    <t>A group of attackers known as Dragonfly conducted a cyberespionage campaign against strategically important organizations, mainly in the US and European energy sectors, through a variety of vectors, including RAT malware, phishing, and compromised websites and updates downloaded on systems running ICS equipment. The latter method highjacked websites hosting energy-sector related content with iframe injections, as well as website-available update bundles compromised with malware that targetted logic controller access,  PLC drivers, and other infrastructure management programs. Over 17,000 devices in the US were infected, as well as similar numbers in Spain.</t>
  </si>
  <si>
    <t>https://community.broadcom.com/symantecenterprise/communities/community-home/librarydocuments/viewdocument?DocumentKey=7382dce7-0260-4782-84cc-890971ed3f17&amp;CommunityKey=1ecf5f55-9545-44d6-b0f4-4e4a7f5f5e68&amp;tab=librarydocuments</t>
  </si>
  <si>
    <t>Energy-sector websites and software updates</t>
  </si>
  <si>
    <t>Multiple hosts</t>
  </si>
  <si>
    <t>Energy-sector plants and infrastructure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</si>
  <si>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</si>
  <si>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</si>
  <si>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</si>
  <si>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</si>
  <si>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</si>
  <si>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</si>
  <si>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</si>
  <si>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</si>
  <si>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</si>
  <si>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</si>
  <si>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PokemonGo 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</si>
  <si>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</si>
  <si>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</si>
  <si>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</si>
  <si>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</si>
  <si>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</si>
  <si>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</si>
  <si>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</si>
  <si>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</si>
  <si>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</si>
  <si>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</si>
  <si>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</si>
  <si>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</si>
  <si>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</si>
  <si>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</si>
  <si>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</si>
  <si>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</si>
  <si>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</si>
  <si>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</si>
  <si>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</si>
  <si>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</si>
  <si>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</si>
  <si>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</si>
  <si>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1st Party OS/Applications 1st Party Firmware</t>
  </si>
  <si>
    <t>Default Password Exploit</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</si>
  <si>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</si>
  <si>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</si>
  <si>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</si>
  <si>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</si>
  <si>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</si>
  <si>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</si>
  <si>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dYdX npm compromise</t>
  </si>
  <si>
    <t>Packages published on npm by dYdX, a legitimate crypto exchange, were compromised with malware designed to steal sensitive information like GitHub tokens, AWS IAM credentials, and SSH keys. The attack appeared to originate from compromised account credentials, and though some scanners detected the malicious versions quickly, the three main compromised versions were downloaded more than 120,000 times. The changes were hidden in minor versions to avoid arousing suspicion.</t>
  </si>
  <si>
    <t>https://www.bleepingcomputer.com/news/security/npm-packages-used-by-crypto-exchanges-compromised/</t>
  </si>
  <si>
    <t>dydxprotocol-solo -perpetual and -node-service-base-dev</t>
  </si>
  <si>
    <t>NPM, dYdX</t>
  </si>
  <si>
    <t>dYdX users</t>
  </si>
  <si>
    <t>electorn</t>
  </si>
  <si>
    <t>Four Javascript npm packages (electorn, lodashs, loadyaml, loadyml) were found uploading user information to a public GitHub page. The malicious packages relied on typosquatting to get developers to install them, then published the developer's IP address and other identifying information as a comment in the "Issues" section of the GitHub repository. Data uploaded to GitHub would not be available for long; researchers believe that the data would be scraped and indexed elsewhere, then deleted from the public GitHub page.</t>
  </si>
  <si>
    <t>https://www.zdnet.com/article/four-npm-packages-found-uploading-user-details-on-a-github-page/</t>
  </si>
  <si>
    <t>Javascript npm packages</t>
  </si>
  <si>
    <t>simplelive12</t>
  </si>
  <si>
    <t>Eltima/Elmedia Breach</t>
  </si>
  <si>
    <t xml:space="preserve">Attackers embedded a trojan called Proton into a popular mediaplayer for Mac Osx, Elmedia, made by Eltima, by accessing the developers' download site and replacing the installer with a backdoored copy. The malicious version was signed by a legitimate Apple Developer ID, though not Eltima's (Apple's Gatekeeper program allows signed executables to be run without verifying identity matches) and was taken down quickly, and the fraudulently used certificate was also revoked. </t>
  </si>
  <si>
    <t>https://www.zdnet.com/article/trojan-malware-for-mac-osx-spread-via-compromised-media-player-downloads/</t>
  </si>
  <si>
    <t>Elmedia Player and Folx download manager</t>
  </si>
  <si>
    <t>Eltima</t>
  </si>
  <si>
    <t>Downloaders (not auto updates)</t>
  </si>
  <si>
    <t>Stolen/Purchased Certificate Unknown Other or N/A</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</si>
  <si>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</si>
  <si>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</si>
  <si>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</si>
  <si>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</si>
  <si>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</si>
  <si>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1st Party Firmware 3rd Party Firmware</t>
  </si>
  <si>
    <t>Equation Group</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</si>
  <si>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</si>
  <si>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</si>
  <si>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</si>
  <si>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</si>
  <si>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</si>
  <si>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</si>
  <si>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</si>
  <si>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Evasive Panda MsgBot</t>
  </si>
  <si>
    <t xml:space="preserve">Chinese group 'Evasive Panda' targeted members of NGOs in specific provinces of China with the MsgBot malware, delived through an automatic update through the Tencent QQ messaging app. The update was delivered as an update from legitimate Tencent URLs and IP addresses, suggesting either a supply chain attack or an adversary in the middle attack. The malware appeared to steal data primarily from Chinese apps, including keylogging on specific apps, stealing credentials from others, and capturing input and output audio. </t>
  </si>
  <si>
    <t>https://www.bleepingcomputer.com/news/security/tencent-qq-users-hacked-in-mysterious-malware-attack-says-eset/</t>
  </si>
  <si>
    <t>QQ Messaging App</t>
  </si>
  <si>
    <t>Tencent</t>
  </si>
  <si>
    <t>NGO members in specific provinces who used the Tencent QQ messaging app</t>
  </si>
  <si>
    <t>Evasive Panda (China)</t>
  </si>
  <si>
    <t>Exodus spyware</t>
  </si>
  <si>
    <t>Exodus spyware was disguised as service apps from Italian and Turkmen telecommunications providers and uploaded to the Google Play Store and Apple enterprise workflows. The first stage of the Android version of the spyware acts as a dropper and collects some basic identifying information about the device to check for a valid target. It would then download and execute stage 2, which had most of the data collection and exfiltration capabilities. The Apple version relied on users inadvertently granting permissions to the app. While the apps were directly uploaded to the Google Play Store, the malicious app developer obtained a legitimate Apple certificate for enterprise distribution rather than attempting to upload directly to the Apple App Store. The malicious apps were uploaded to the Google Play store multiple times.</t>
  </si>
  <si>
    <t>https://www.wired.com/story/exodus-spyware-ios/</t>
  </si>
  <si>
    <t>Malicious spyware</t>
  </si>
  <si>
    <t>Google Play store</t>
  </si>
  <si>
    <t>App users</t>
  </si>
  <si>
    <t>eSurv</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</si>
  <si>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</si>
  <si>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</si>
  <si>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</si>
  <si>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</si>
  <si>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Expired Domains Npm</t>
  </si>
  <si>
    <t xml:space="preserve">2818 npm project maintainer accounts managing 8494 packages use email addresses with expired domains as credentials. Attackers could purchase those domains and set up and use the email addresses to reset passwords, resulting in complete control over maintainer accounts without the maintainer's knowledge, which is made possible because npm does not require 2FA for developer accounts.  </t>
  </si>
  <si>
    <t>https://therecord.media/thousands-of-npm-accounts-use-email-addresses-with-expired-domains</t>
  </si>
  <si>
    <t>npm users</t>
  </si>
  <si>
    <t>F5 BIG-IP Round 2</t>
  </si>
  <si>
    <t>Vulnerbilities in F5s BIG-IP iControl REST authenticaiton componentt allowed hackers to execute arbitrary code on connected networks, potentially opening an avenue to many corporate networks. Suspicions about the origin of the vulnerability abounded, and over 2500 systems were exposed to the internet, resulting in exploits after the vulnerability and patch were announced. F5s offerings serve as load balancers and managers and are widely used.</t>
  </si>
  <si>
    <t>https://www.bleepingcomputer.com/news/security/hackers-exploiting-critical-f5-big-ip-bug-public-exploits-released/</t>
  </si>
  <si>
    <t>F5 BIG-IP modules</t>
  </si>
  <si>
    <t>F5</t>
  </si>
  <si>
    <t>Users of the BIG-IP system</t>
  </si>
  <si>
    <t>F5 Big-IP Vulnerability</t>
  </si>
  <si>
    <t>F5, which provides load management hardware and software solutions, disclosed a severe vulnerability allowing attackers remote code execution and file creation and deletion in networks using their Traffic Management User Interface and BIG-IP systems in appliance mode with sufficient network exposure. In-the-wild exploits were observed after the vulnerability's disclosure, and unpatched or misconfigured systems remain extremely attractive targets.</t>
  </si>
  <si>
    <t>https://support.f5.com/csp/article/K52145254</t>
  </si>
  <si>
    <t>TMUI in F5 BIG-IP devices</t>
  </si>
  <si>
    <t>F5 clients/tech companies</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</si>
  <si>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</si>
  <si>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</si>
  <si>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</si>
  <si>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Fallguys NPM</t>
  </si>
  <si>
    <t>Attackers uploaded a .js component named "fallguys" to the npm repository, masquerading as an API for the popular video game Fall Guys. The files extracted data from Chrome, Opera, Yandex, Brave, and Discord and exfiltrated the information to a Discord server via webhooks. The malicious package was caught early after only around 300 downloads and seems to have compromised  less sensitive data such as  browsing history and user and contact information as opposed to cookies and credentials. It is speculated to have been the first step, performing reconnaissance, in a larger campaign.</t>
  </si>
  <si>
    <t>https://www.silicon.co.uk/workspace/npm-malicious-package-347421</t>
  </si>
  <si>
    <t>fallguys npm package</t>
  </si>
  <si>
    <t>Fishpig Magento</t>
  </si>
  <si>
    <t xml:space="preserve">A software integration between the Magento e-commerce platform and Wordpress web-hosting service called FishPig was hacked by malicious actors who injected the Rebooke malware into the FishPig software and took control of FishPig servers. Over 200,000 websites use the integration, and researchers believe all paid versions of the software extension are compromised. The attackers used their access to FishPig's development enviroment to inject PHP code, which then mimics system processes and waits for follow-on commands from a server. </t>
  </si>
  <si>
    <t>https://sansec.io/research/rekoobe-fishpig-magento; https://arstechnica.com/information-technology/2022/09/breach-of-software-maker-used-to-backdoor-as-many-as-200000-servers/</t>
  </si>
  <si>
    <t>Fishpig Wordpress Extensions</t>
  </si>
  <si>
    <t>Fishpig</t>
  </si>
  <si>
    <t>Users of Fishpig extensions for Magento 2</t>
  </si>
  <si>
    <t>Fix-Crash npm</t>
  </si>
  <si>
    <t>During the week of April 1, 2022, it was discovered that attackers uploaded to npm a package called "fix-crash" that contained heavily obfuscated malware, with the goal of targeting your Discord authentication tokens</t>
  </si>
  <si>
    <t>https://blog.sonatype.com/this-week-in-malware-a-fix-crash-info-stealer-and-500-malicious-npm-packages</t>
  </si>
  <si>
    <t>NPM package</t>
  </si>
  <si>
    <t xml:space="preserve">Users trying to pulldown a library to help "fix crashes" </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</si>
  <si>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</si>
  <si>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</si>
  <si>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</si>
  <si>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</si>
  <si>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Iranian Systems</t>
  </si>
  <si>
    <t>flame-vali</t>
  </si>
  <si>
    <t>Sonatype researchers discovered an npm package named flame-vali that contained the file checker.js, containing a significantly obfustcated JavaScript payload. The payload attempts to disable Windows Defender and drop Discord.exe, a trojan with cryptomining potential. It only received a few dozen downloads a week before being removed. The package claimed to allow users to bypass request proxys.</t>
  </si>
  <si>
    <t>https://blog.sonatype.com/malicious-npm-package-disables-windows-defender-antivirus</t>
  </si>
  <si>
    <t>flame-kali</t>
  </si>
  <si>
    <t>Dowloading users</t>
  </si>
  <si>
    <t>mimexr</t>
  </si>
  <si>
    <t>Flux2 kubecongif vulnerability</t>
  </si>
  <si>
    <t xml:space="preserve">Kubernetes continuous delivery tool Flux2 was found to contain vulnerabilities allowing remote code execution through its kubeconfig files. In multi-tenant deployments, it would allow an attacker to escalate their privileges to admin of a cluster under some configurations. </t>
  </si>
  <si>
    <t>https://github.com/advisories/GHSA-vvmq-fwmg-2gjc</t>
  </si>
  <si>
    <t>Flux2</t>
  </si>
  <si>
    <t>Flux</t>
  </si>
  <si>
    <t>Multitenant deployments</t>
  </si>
  <si>
    <t>FossHub Compromise</t>
  </si>
  <si>
    <t xml:space="preserve">Breaches allowed attackers to serve malware-laden versions of audio processing suite Audacity and Classic Shell, achieving hundreds of downloads in the few hour that the programs were live on FossHub and overwriting the master boot record of victim computers. The attack was quickly remedied and led to an overhaul of the site's and projects' security. </t>
  </si>
  <si>
    <t>https://www.zdnet.com/article/fosshub-serves-up-mbr-compromising-versions-of-audacity-and-classic-shell/</t>
  </si>
  <si>
    <t>Audacity and Classic Shell Installer</t>
  </si>
  <si>
    <t>Fosshub</t>
  </si>
  <si>
    <t>Downloaders</t>
  </si>
  <si>
    <t>Peggle Crew</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</si>
  <si>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</si>
  <si>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</si>
  <si>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</si>
  <si>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German npm dependency confusion attack</t>
  </si>
  <si>
    <t>Attackers used account names tied to legitimate private German firms to deploy npm packages designed to execute dependency confusion attacks, in which the packages hosted on public npm have the same name as private-repository packages but higher versionings, tricking build processes into retrieving attacker-made packages. The packages deployed backdoors and extracted victim machine information--they were eventually attributed to the German pen-testing company "Code White" as part of a research project.</t>
  </si>
  <si>
    <t>https://thehackernews.com/2022/05/malicious-npm-packages-target-german.html</t>
  </si>
  <si>
    <t>User companies</t>
  </si>
  <si>
    <t>Code White</t>
  </si>
  <si>
    <t>Researcher</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</si>
  <si>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</si>
  <si>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</si>
  <si>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</si>
  <si>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</si>
  <si>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</si>
  <si>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Ghostly S3 Buckets</t>
  </si>
  <si>
    <t>An Amazon S3 bucket referenced in popular npm package bignum to download pre-built binaries of an add-on expired, which an attacker exploited by purchasing the pointed-to bucket and using that bucket to serve malware to users of the bignum package. The malware extracted data such as IDs, passwords, variables, and local host name from user's computers.</t>
  </si>
  <si>
    <t>https://thehackernews.com/2023/06/new-supply-chain-attack-exploits.html</t>
  </si>
  <si>
    <t>Users of  npm packages with expired/orphaned S3 buckets</t>
  </si>
  <si>
    <t>GoCD Chaining Vulnerabilities</t>
  </si>
  <si>
    <t xml:space="preserve">Researchers from Sonar discovered and disclosed a set of vulnerabilities in GoCD, a popular open-source Java CI/CD solution. The vulnerabilities have since been patched, but the first allowed attackers to impersonate build agents and force authenticated users to perform arbitrary actions, such as disabling authentication. The other two vulnerabilities in combination with the first could result in remote code execution, a compromised release pipeline, leaks of sensitive data, or backdoors into software. </t>
  </si>
  <si>
    <t>https://blog.sonarsource.com/gocd-vulnerability-chain/</t>
  </si>
  <si>
    <t>GoCD</t>
  </si>
  <si>
    <t>Open source</t>
  </si>
  <si>
    <t>Tool users</t>
  </si>
  <si>
    <t>Pre-signature Insertion Account Access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</si>
  <si>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</si>
  <si>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</si>
  <si>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</si>
  <si>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</si>
  <si>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</si>
  <si>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</si>
  <si>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</si>
  <si>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</si>
  <si>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</si>
  <si>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</si>
  <si>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</si>
  <si>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</si>
  <si>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</si>
  <si>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</si>
  <si>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</si>
  <si>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Pre-signature Insertion Unknown Other or N/A</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</si>
  <si>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</si>
  <si>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</si>
  <si>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</si>
  <si>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Guzzle</t>
  </si>
  <si>
    <t xml:space="preserve">A vulnerability in the broadly used Guzzle library, which handles HTTP requests and responses for external services in common contentt management systems such as Drupal, would have allowed attackers to set cookies for unrelated domains, enabling account access and API request retrieval under certain circumstances. Though the vulnerability did not impact Drupal core, the security team noted that the same might not be true for contributed modules or custom code using Guzzle for outbound requests. Similarly the vunlerability did not impact AWS SDK users given that the compromsied functionality is usually disabled by default. </t>
  </si>
  <si>
    <t>https://github.com/guzzle/guzzle/security/advisories/GHSA-cwmx-hcrq-mhc3; https://www.drupal.org/sa-core-2022-010</t>
  </si>
  <si>
    <t>Guzzle Library</t>
  </si>
  <si>
    <t>Guzzle users</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</si>
  <si>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</si>
  <si>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</si>
  <si>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</si>
  <si>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</si>
  <si>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</si>
  <si>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</si>
  <si>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</si>
  <si>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</si>
  <si>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</si>
  <si>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</si>
  <si>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</si>
  <si>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</si>
  <si>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</si>
  <si>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</si>
  <si>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</si>
  <si>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</si>
  <si>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</si>
  <si>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Heroku + Travis CI OAuth Token Theft</t>
  </si>
  <si>
    <t>Attackers obtained access to OAuth tokens for TravisCI and Salesforce-subsidiary Heroku, allowing them to authenticate calls to the GitHub API. With this access, the attackers selectively targeted private reposotories and salted, hashed passwords of customers and users of Heroku and Tracis-CI applications. The OAuth tokens were believed to have been stolen from the two supply-chain entities rather than GitHub itself, which does not store the tokens on its own systems in an abusable form. No changes to the content of the private repositories was detected, and the organizations targeted indicated selective attacker goals.</t>
  </si>
  <si>
    <t>https://www.darkreading.com/endpoint/heroku-cyberattacker-stolen-oauth-token-customer-account-credentials</t>
  </si>
  <si>
    <t>Private repositories of Heroku and Travis CI customers</t>
  </si>
  <si>
    <t>Oauth tokens of Heroku and Travis CI</t>
  </si>
  <si>
    <t>Users of applications of Heroku and Travis-CI</t>
  </si>
  <si>
    <t>HiddenAds</t>
  </si>
  <si>
    <t>Researchers discovered 7 apps that contained HiddenAds malware, hiding the application tile, pushing advertisements both in and out of the app, demanding payment from users, and providing little functionality. The apps were present in both the Google Play Store and the Apple App store, and they were downloaded almost two and a half million times.</t>
  </si>
  <si>
    <t>https://www.zdnet.com/article/mobile-security-these-seven-malicious-apps-have-been-downloaded-by-2-4m-android-and-iphone-users/</t>
  </si>
  <si>
    <t>iOS and GPS Apps</t>
  </si>
  <si>
    <t>Apple App Store and Google Play Store</t>
  </si>
  <si>
    <t>Android and iOS users</t>
  </si>
  <si>
    <t>Uknown</t>
  </si>
  <si>
    <t>HiSilicon chip &amp; Xiongmai Firmware Backdoor</t>
  </si>
  <si>
    <t>vulnerabilities, spanning tcp port accessibility, default hardcoded passwords, and telnet access, allowing root shell access and full remote control of the device. The vulns were largely ignored by the manufacturer.</t>
  </si>
  <si>
    <t>https://www.zdnet.com/article/researcher-backdoor-mechanism-still-active-in-many-iot-products/</t>
  </si>
  <si>
    <t>Xiongmai firmware</t>
  </si>
  <si>
    <t>Devices using HiSilicon chips &amp; xiongmai firmware</t>
  </si>
  <si>
    <t>Horde Webmail Server</t>
  </si>
  <si>
    <t>Researchers from Sonar R&amp;D discovered a vulnerability in the Horde Webmail Service that allows a malicious attacker to take over a server instance upon opening a single email, as well as allowing cross-site request forgery attacks.Ultimately, this attack provides an avenue for mass-scale communications intercepts, account comrpomise, and man-in-the-middle attacks. Horde, an open-source framework, is no longer actively maintained, though other vulnerabilities have been patched recently. Over 3,000 instances are exposed to the public facing internet, and no official patch had been issued as of June 1, 2022.</t>
  </si>
  <si>
    <t>https://www.securityweek.com/unpatched-vulnerability-exposes-horde-webmail-servers-attacks; https://blog.sonarsource.com/horde-webmail-rce-via-email/</t>
  </si>
  <si>
    <t>Horde framework email client</t>
  </si>
  <si>
    <t>Email client users</t>
  </si>
  <si>
    <t>HP Omen Gaming Flaw</t>
  </si>
  <si>
    <t>Researchers found flaws in the HP OMEN driver software, HpPortlox64.sys, part of its Command Center. The HP driver was built on a copy of another company's driver known to contain many vulnerabilities. The vulnerable program was included in both HP OMEN brand laptops and online downloads and allowed reading and writing to physical memory, registers, and I/O ports without checking credentials, opening an avenue for attackers to escalate to kernel privleges and extensively damage the local system.</t>
  </si>
  <si>
    <t>https://thehackernews.com/2021/09/hp-omen-gaming-hub-flaw-affects.html</t>
  </si>
  <si>
    <t>WinRing0.sys</t>
  </si>
  <si>
    <t>HpPortIox64.sys</t>
  </si>
  <si>
    <t>OMEN Command Center Users</t>
  </si>
  <si>
    <t>iDRACula</t>
  </si>
  <si>
    <t>versions repaired the bug by requiring Dell signatures on iDRAC code.</t>
  </si>
  <si>
    <t>https://www.theregister.co.uk/2018/10/03/idrac_dell_server_firmware/</t>
  </si>
  <si>
    <t>iDRAC</t>
  </si>
  <si>
    <t>Motherboard Controllers</t>
  </si>
  <si>
    <t>Dependent Machines</t>
  </si>
  <si>
    <t>Broken Signature System Unknown Other or N/A</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</si>
  <si>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</si>
  <si>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</si>
  <si>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</si>
  <si>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</si>
  <si>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</si>
  <si>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 xml:space="preserve">Java Code Signing Vulnerability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</si>
  <si>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</si>
  <si>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</si>
  <si>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</si>
  <si>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</si>
  <si>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</si>
  <si>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JavaScript 2018 Backdoor</t>
  </si>
  <si>
    <t>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per week and subsequent versions without malware were released to further obfuscate the encrypted payload. Right9ctrl was given legitimate access by simply emaliling the original package owner and asking to be allowed to help maintain it.</t>
  </si>
  <si>
    <t>https://www.zdnet.com/article/hacker-backdoors-popular-javascript-library-to-steal-bitcoin-funds/</t>
  </si>
  <si>
    <t>Event-Stream</t>
  </si>
  <si>
    <t>Right9ctrl</t>
  </si>
  <si>
    <t>Wallet application</t>
  </si>
  <si>
    <t>Jira critical authentication bypass vulnerability</t>
  </si>
  <si>
    <t>Jira's web authentication framework, Jira Seraph, contained a critical vulnerability that enabled a remote, unauthenticated attacker to bypass authentication and authorization requirements. The flaw has a severity rating of 9.9, but Jira specifies that only a specific configuration of Seraph enables remote attackers to compromise Jira products.</t>
  </si>
  <si>
    <t>https://www.bleepingcomputer.com/news/security/atlassian-fixes-critical-jira-authentication-bypass-vulnerability/</t>
  </si>
  <si>
    <t>Jira Seraph</t>
  </si>
  <si>
    <t>Jira and Jira Service Management products</t>
  </si>
  <si>
    <t>Users of Jira and Jira Service Management Products (Jira Core server, Software Data Center, Software Server, Serice Management Server, Management Data Center)</t>
  </si>
  <si>
    <t>N/a</t>
  </si>
  <si>
    <t>Joker</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</si>
  <si>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</si>
  <si>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</si>
  <si>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</si>
  <si>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</si>
  <si>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</si>
  <si>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</si>
  <si>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JuiceStealer/JuiceLedger</t>
  </si>
  <si>
    <t>Attackers used phishing campaigns to steal developer credentials from contributors, pretending to require a validation process under threat of removing projects from PyPI. Maintainer accounts for exotel and spam were compromised, leading to malware injections in those projects. The malware resembled other instances spread through typosquatting campaigns, designed to steal passwords stored in Chrome, and is linked to threat actor JuiceLedger, which wsa involved in other, smaller scale attacks. The two compromised packages had been downloaded almost 700,000 times.</t>
  </si>
  <si>
    <t>https://arstechnica.com/information-technology/2022/09/actors-behind-pypi-supply-chain-attack-have-been-active-since-late-2021/</t>
  </si>
  <si>
    <t>exotel and spam</t>
  </si>
  <si>
    <t>exotel and spam dependents</t>
  </si>
  <si>
    <t>JuiceLedger</t>
  </si>
  <si>
    <t>JumpCloud Chollima</t>
  </si>
  <si>
    <t>North Korean hackers accessed IT management company JumpCloud to attack its customers, though the company claims only five of more than two hundred thousand were impacted, and just ten devices among them. The attackers accessed an internal orchestration system with a spearphishing campaign to insert malicious code into a commands framework, ultimately looking to steal cryptocurrency.</t>
  </si>
  <si>
    <t>https://www.reuters.com/technology/n-korea-hackers-breached-us-it-company-bid-steal-crypto-sources-2023-07-20/</t>
  </si>
  <si>
    <t>JumpCLoud commands framework</t>
  </si>
  <si>
    <t>JumpCloud</t>
  </si>
  <si>
    <t>JumpCloud customers</t>
  </si>
  <si>
    <t>Labyrinth Chollima</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</si>
  <si>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</si>
  <si>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</si>
  <si>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</si>
  <si>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</si>
  <si>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Juniper Networks</t>
  </si>
  <si>
    <t>Significant US Government Infrastructure</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</si>
  <si>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</si>
  <si>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</si>
  <si>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</si>
  <si>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</si>
  <si>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Kaseya</t>
  </si>
  <si>
    <t>On July 2, 2021, attackers leveraged a vulnerability within Kaseya's Virtual System/Server Administrator (VSA) software against multiple managed service providers (MSPs) and their customers. Though relatively few of Kaseya's customers were affected, many of the victims were small- or medium-sized enterprises, and the customers of the MSPs served by Kaseya were also affected. The attackers gained access to on-premise Kaseya VSA servers and uploaded malicious packages that pushed fake updates throughout the MSP's systems and to their customers, eventually deploying ransomware on end targets.</t>
  </si>
  <si>
    <t>https://www.zdnet.com/article/updated-kaseya-ransomware-attack-faq-what-we-know-now/</t>
  </si>
  <si>
    <t>Kaseya's Virtual System Administrator (VSA)</t>
  </si>
  <si>
    <t>Kaseya's customers / Managed Service Providers (MSPs) and their customers</t>
  </si>
  <si>
    <t>REvil/Sodinokibi (Russia?)</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</si>
  <si>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</si>
  <si>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</si>
  <si>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</si>
  <si>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</si>
  <si>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</si>
  <si>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</si>
  <si>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</si>
  <si>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</si>
  <si>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</si>
  <si>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</si>
  <si>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</si>
  <si>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</si>
  <si>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desk</t>
  </si>
  <si>
    <t xml:space="preserve">Windows IT Admin </t>
  </si>
  <si>
    <t>Unspecificed companies</t>
  </si>
  <si>
    <t>APT 31 (Chinese)</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</si>
  <si>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</si>
  <si>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</si>
  <si>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</si>
  <si>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</si>
  <si>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Kwampirs Malware</t>
  </si>
  <si>
    <t>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</si>
  <si>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</si>
  <si>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</si>
  <si>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</si>
  <si>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</si>
  <si>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</si>
  <si>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Lapsu$ + Okta</t>
  </si>
  <si>
    <t xml:space="preserve">The digital exortion group LapsuS breached the business services outsourcing company Sitel Group, including the subprocessor Sykes Enterprises, using common tools like the Mimikatz password grabber while disabling security scanning tools that would have flagged their intrusion. The attackers used the breach of Sykes to access a support engineer's account with identity management platform Okta, which had limited access to management functions of Okta customers. Okta determined that with this limited access, the threat actor would not have been able to create or delete users, download customer databases, or access source code of the Okta platform. Okta estimated that up to 366 customers could be affected by this breach. </t>
  </si>
  <si>
    <t>https://www.bitsight.com/blog/okta-cyber-attack-another-major-supply-chain-incident</t>
  </si>
  <si>
    <t>Okta support engineering platform</t>
  </si>
  <si>
    <t>Okta</t>
  </si>
  <si>
    <t>Users of the Okta identify management platform</t>
  </si>
  <si>
    <t>Lapsus</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</si>
  <si>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</si>
  <si>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</si>
  <si>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</si>
  <si>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</si>
  <si>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</si>
  <si>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</si>
  <si>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</si>
  <si>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</si>
  <si>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</si>
  <si>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</si>
  <si>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</si>
  <si>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</si>
  <si>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</si>
  <si>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</si>
  <si>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</si>
  <si>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</si>
  <si>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</si>
  <si>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</si>
  <si>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Linux Mint Backdoor</t>
  </si>
  <si>
    <t>Attackers from Bulgaria were able to gain access to the Linux Mint distribution site and replaced one of the distribution image links with a link to a backdoored version of the software, also replacing the checksum with one that matched the malicious version of the OS. The exploit was caught after only about a day, but still managed to achieve hundreds of downloads on the popular site. The attackers also accessed credentials and personal information from the distribution's forum. The backdoored OS versions were used to create a botnet and provide attackers with backdoor access through off-the-shelf malware known as Tsunami.</t>
  </si>
  <si>
    <t>https://www.zdnet.com/article/hacker-hundreds-were-tricked-into-installing-linux-mint-backdoor/</t>
  </si>
  <si>
    <t>Linux Mint</t>
  </si>
  <si>
    <t>Linux Mint Project</t>
  </si>
  <si>
    <t>Mint users</t>
  </si>
  <si>
    <t>Account Access Self-signed/Unsigned Unknown Other or N/A</t>
  </si>
  <si>
    <t>Hacker named "Peace"</t>
  </si>
  <si>
    <t>Lodash Prototype Pollution</t>
  </si>
  <si>
    <t>A high-severity prototype pollution security vulnerability was detected in all versions of Lodash, a popular JavaScript library that contains tools to simplify programming with strings, numbers, arrays, functions, and objects. The vulnerability, assigned as CVE-2019-10744, enables attackers to modify a web application's JavaScript object prototype -- if an attacker manages to inject properties into existing JavaScript language construct prototypes and manipulate these attributes to overwrite or pollute, it could affect how the application processes JavaScript objects through the prototype chain, leading to a denial of service issue or a remote code execution vulnerability. The vulnerability potentially affects a large number of frontend projects due to the popularity of lodash (downloaded more than 80 million times per month).</t>
  </si>
  <si>
    <t>https://thehackernews.com/2019/07/lodash-prototype-pollution.html</t>
  </si>
  <si>
    <t>Lodash npm library</t>
  </si>
  <si>
    <t>All downstream projects</t>
  </si>
  <si>
    <t>Log4Shell</t>
  </si>
  <si>
    <t>Log4Shell, or Log4J, was a zero-day vulnerability in Log4j, a popular Java logging framework, enabling arbitrary remote code execution.  By including untrusted data (such as malicious payloads) in the logged message in an affected Apache Log4j version, an attacker can establish a connection to a malicious server via JNDI lookup.</t>
  </si>
  <si>
    <t>https://www.trendmicro.com/en_us/what-is/apache-log4j-vulnerability.html; https://flashpoint.io/blog/what-you-need-to-know-log4shell-vulnerability-log4j/</t>
  </si>
  <si>
    <t>Java-based Logging Library, Log4J</t>
  </si>
  <si>
    <t>Apache</t>
  </si>
  <si>
    <t>Any device running Apache Log4J within 2.0 and 2.14.1</t>
  </si>
  <si>
    <t>Lolip0p typosquatting campaig</t>
  </si>
  <si>
    <t xml:space="preserve">In January 2023, it was determined that a threat actor added three malicious packages to PyPI (Python Package Index) that carried code to deploy info-stealing malware onto unsuspecting user's systems. These packages were not typosquatted, but instead set up in a way - including complete descriptions - to trick developers into thinking they are genuine resources. Once they were pulled down, they enabled this malicious entity to begin data extraction. </t>
  </si>
  <si>
    <t>https://www.bleepingcomputer.com/news/security/malicious-lolip0p-pypi-packages-install-info-stealing-malware/</t>
  </si>
  <si>
    <t>PyPI packages</t>
  </si>
  <si>
    <t xml:space="preserve">Users pulling down valuable PyPi packages for development </t>
  </si>
  <si>
    <t>Lolip0p</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</si>
  <si>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</si>
  <si>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</si>
  <si>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</si>
  <si>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</si>
  <si>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</si>
  <si>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</si>
  <si>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MacOS Gatekeepr Flaw</t>
  </si>
  <si>
    <t>Attackers were able to trick users into directly downloading malware that evaded Apple's Gatekeeper system, which is designed to screen application downloads by checking for a notarization. During its interaction with the Mac operating system though, simply ommitting a type of header file caused the OS to ignore a lack of notarization, fail to consider the package an application, and allow it to run with no warnings. The exploit was used by purveyors of the Shlayer malware through malicious downloads, distributed over at least 1,000 domains, to deply adware onto a system. Shlayer has targetted Mac systems through other Gatekeeper workarounds for years.</t>
  </si>
  <si>
    <t>https://www.forbes.com/sites/thomasbrewster/2021/04/26/update-your-mac-now-the-worst-hack-in-years-hits-apple-computers/?sh=5e5681ca5da0</t>
  </si>
  <si>
    <t>MacOS</t>
  </si>
  <si>
    <t>Apple</t>
  </si>
  <si>
    <t>MacOS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</si>
  <si>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</si>
  <si>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</si>
  <si>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</si>
  <si>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Since as early as December 218, 28 malicious third-party extensions for popular social networking sites Facebook, Instagram, Vimeo, and VK, in addition to browser extensions for Google Chrome and Microsoft Edge were downloaded by over 3 million people worldwide. The malicious code was either built into the extensions from the start, pushed to users via an updated, or introduced by a client of the original developer. Malicious code enabled the download of additional malware to the infected computer, manipulated links to direct users who clicked the links to seemingly random sites, including phishing sites and ads. Clicking the links also sent a log to the attacker's control server; the log was sent to third-party sites and could be used to collect personal information</t>
  </si>
  <si>
    <t>https://blog.avast.com/malicious-browser-extensions-avast</t>
  </si>
  <si>
    <t>Malicious browser extensions</t>
  </si>
  <si>
    <t>Google Chrome, Microsoft Edge</t>
  </si>
  <si>
    <t>Browser extension users</t>
  </si>
  <si>
    <t>Malicious Firefox Add-Ons</t>
  </si>
  <si>
    <t>23 Firefox extensions that logged users browsing history were removed by Mozilla and disabled in users' browsers after being flagged by a researcher. These included an add-on with almost a quarter of a million users, sending their browsing histories to a server in Germany. Some add-ons were configured to allow remote code execution, only prevented by an error on the attackers' part in 7 out of 10 such instances. Some of the add-ons used sophisticated obfuscation techniques to hide their malicious intent. They appealed to users looking to manage ad pop ups and cookie privacy in their browser, and at least one was advertised in a privacy post on the Mozilla blog. It is unclear to what extent designer mistakes are responsible as opposed to malicious intent.</t>
  </si>
  <si>
    <t>https://www.bleepingcomputer.com/news/security/mozilla-removes-23-firefox-add-ons-that-snooped-on-users/, https://www.reddit.com/r/firefox/comments/96715s/make_your_firefox_browser_a_privacy_superpower/e3z8qt0/</t>
  </si>
  <si>
    <t>Compromised Mozilla Firefox Add-Ons</t>
  </si>
  <si>
    <t>Attacker-made add-ons in Mozilla add-on library</t>
  </si>
  <si>
    <t>Add-on downloaders</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</si>
  <si>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</si>
  <si>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</si>
  <si>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</si>
  <si>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</si>
  <si>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</si>
  <si>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</si>
  <si>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</si>
  <si>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</si>
  <si>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</si>
  <si>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</si>
  <si>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</si>
  <si>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Material Tailwind</t>
  </si>
  <si>
    <t>Attackers created a malicious npm package to typosquat Material Tailwind, a CSS framework for use with popular libraries, and deliver malware to execute PowerShell scripts in Windows. Only downloaded 320 times, the malicious package was quickly taken down.</t>
  </si>
  <si>
    <t>https://blog.reversinglabs.com/blog/threat-analysis-malicious-npm-package-mimicks-material-tailwind-css-tool</t>
  </si>
  <si>
    <t>Materal Design and Tailwind CSS users</t>
  </si>
  <si>
    <t>Microsoft Exchange server backdoors - Hive Ransomware</t>
  </si>
  <si>
    <t>Starting in August 2021, a Hive ransomware affiliate used the ProxyShell vulnerabilities in Microsoft Exchange servers to deploy backdoors, such as Cobalt Strike beacon, to perform network reconnaissance, steal admin account credentials, exfiltrate data, and deploy Hive ransomware. After successfully exploiting ProxyShell, the threat actors planted four web shells, executed PowerShell code to download Cobalt Strike stagers, used Mimikatz to facilitate lateral movement, conducted extensive file search to identify high-value data, encrypted and exfiltrated the data, disabled Windows Defender, and installed a ransomware payload named "Windows.exe."</t>
  </si>
  <si>
    <t>https://www.bleepingcomputer.com/news/security/microsoft-exchange-servers-hacked-to-deploy-hive-ransomware/</t>
  </si>
  <si>
    <t>ProxyShell vulnerabilities</t>
  </si>
  <si>
    <t>Microsoft Exchange Server</t>
  </si>
  <si>
    <t>Microsoft Exchange Server users</t>
  </si>
  <si>
    <t>Hive ransomware affiliate</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</si>
  <si>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</si>
  <si>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</si>
  <si>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</si>
  <si>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</si>
  <si>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</si>
  <si>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</si>
  <si>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Microsoft Netfilter</t>
  </si>
  <si>
    <t>Researchers discovered and analyzed a driver, determining it to be malicious since it had no apparent utility and was communicating with Chinese based C&amp;C servers. The driver, called Netfilter, was legitimately signed by a Microsoft certificate, and it was determined that the driver had simply been submitted through the official process and signed by Microsoft. It was targetted at online gaming communities for distribution. It seemed to allow the attacker to extract account information from victims as well as to spoof their own physical location. Installation of the driver required explicit admin permissions.</t>
  </si>
  <si>
    <t>https://www.bleepingcomputer.com/news/security/microsoft-admits-to-signing-rootkit-malware-in-supply-chain-fiasco/</t>
  </si>
  <si>
    <t>Netfilter</t>
  </si>
  <si>
    <t>Microsoft Driver</t>
  </si>
  <si>
    <t>Microsoft system gamers</t>
  </si>
  <si>
    <t>Microsoft Winget</t>
  </si>
  <si>
    <t>Microsoft's newly launched Winget service allowed Windows users to install and manage applications from the command line--a long awaited service. Adding applicaitons to the Winget Registry required submitting pull reuqests to the relevant GitHub repo, but initially the acceptance process was poorly automated, allowing multiple requests for the same app and the overwriting of existing application manifest information, leading to incomplete documents and poor version control. These issues could have allowed a variety of attacks based on submitting malformed manifests, but Microsoft implemented manual review of submitted requests shortly after complaints were raised.</t>
  </si>
  <si>
    <t>https://www.bleepingcomputer.com/news/security/windows-10s-package-manager-flooded-with-duplicate-malformed-apps/</t>
  </si>
  <si>
    <t>Microsoft Winget GitHub</t>
  </si>
  <si>
    <t>Winget users</t>
  </si>
  <si>
    <t>Mimecast</t>
  </si>
  <si>
    <t>Microsoft researchers informed Mimecast that a code-signing certificate used by Mimecast's customers has been compromised by a sophisticated threat actor, possibly the same as the group responsible for the SolarWinds attack. The affected certificate authenticated Mimecast Sync and Recover, Continuity Monitor, and IEP products to Microsoft 365 Exchange Web Services. 10% of Mimecast customers used the certificate, but only a small subset were targeted by the threat actor.</t>
  </si>
  <si>
    <t>https://www.mimecast.com/blog/important-update-from-mimecast/https://threatpost.com/mimecast-certificate-microsoft-supply-chain-attack/162965/</t>
  </si>
  <si>
    <t>M365 certificate</t>
  </si>
  <si>
    <t>Mimecast M365 certificate users</t>
  </si>
  <si>
    <t>Russia</t>
  </si>
  <si>
    <t>MiMi</t>
  </si>
  <si>
    <t>After taking control of installation servers, attackers linked to the Lucky Mouse threat actor were able to deliver malware along with legitimate downloads of MiMi, a messaging app mainly used in China, for months before detection. The malware was able to target Mac, Windows, and Linux devices, and researchers traced the attack bck to at least June 2021. The original installers were unsigned.</t>
  </si>
  <si>
    <t>https://thediplomat.com/2022/09/a-recent-chinese-hack-is-a-wake-up-call-for-the-security-of-the-worlds-software-supply-chain/</t>
  </si>
  <si>
    <t>MiMi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</si>
  <si>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</si>
  <si>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</si>
  <si>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</si>
  <si>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</si>
  <si>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</si>
  <si>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MonPass</t>
  </si>
  <si>
    <t>MonPass, a certificate authority from Mongolia, had one of its official installers compromised by attackers, who replaced it with an unsigned piece of malware. When downloaded, the malware downloaded the official installer onto victim computers along with its payload, providing the users' desired functionality to avoid detection. The payload added a Cobalt Strike beacon to the system, allowing attackers to install additional malware and extract data from compromised systems. Researchers found at least eight incursions into the hosting server and several versions of the compromised installer using varied obfuscation and penetration techniques.</t>
  </si>
  <si>
    <t>https://thehackernews.com/2021/07/mongolian-certificate-authority-hacked.html</t>
  </si>
  <si>
    <t>MonPass installer software</t>
  </si>
  <si>
    <t>MonPass users</t>
  </si>
  <si>
    <t>MOVEit</t>
  </si>
  <si>
    <t>Russian ransomware syndicate Clop - sometimes labeled as FIN11 - exploited a SQL injection zero-day in file-transfer service MOVEit to extract data from over 122 organizations. The threat actor deployed a web shell - titled LEMURLOOT - disguising as llegitmiate MOVEit transfer software, which then allowed attackers to issue commands enumerating files and folders on a system running MOVEit Transfer software, retrieve configuration information, and create or delete a user account.  The malicious actor also put significant effort into conceling their operation; using similar naming conventions to the legit interface, returning a 404 error when a GET request is sent, and using similar header names to the original MOVEit header names. Over 15 million people are believed to be affected by the breach, as the victims included payroll services, airlines, retailers, state governments, and entities including the Department of Energy, Department of Agriculture, and several state Departments of Education and Departments of Motor Vehicles.</t>
  </si>
  <si>
    <t>https://arstechnica.com/security/2023/06/casualties-keep-growing-in-this-months-mass-exploitation-of-moveit-0-day/</t>
  </si>
  <si>
    <t>MOVEit file transfer software</t>
  </si>
  <si>
    <t>Users of MOVEit and users of software services that relied on MOVEit</t>
  </si>
  <si>
    <t>Clop (Russia)</t>
  </si>
  <si>
    <t xml:space="preserve">MSI Font Double Supply Chain Hack </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</si>
  <si>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</si>
  <si>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</si>
  <si>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</si>
  <si>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</si>
  <si>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MSI Key Leak</t>
  </si>
  <si>
    <t>Ransomware actors claimed to have stolen significant data from PC component manufacturer MSI, incluing their firmware signing and Boot Guard keys. Though unvalidated, if true the leaked keys would enable significant software supply chain attack, complicated by the fact that the keys are difficult if not impossible to revoke and can be used by other vendors, making tracing vulnerability challenging.</t>
  </si>
  <si>
    <t>https://arstechnica.com/information-technology/2023/05/leak-of-msi-uefi-signing-keys-stokes-concerns-of-doomsday-supply-chain-attack/</t>
  </si>
  <si>
    <t>MSI Firmware Keys</t>
  </si>
  <si>
    <t>MSI</t>
  </si>
  <si>
    <t>MSI component users</t>
  </si>
  <si>
    <t>Money Message</t>
  </si>
  <si>
    <t>Myanmar Presidential Office Website</t>
  </si>
  <si>
    <t xml:space="preserve">Chinese-state sponsored hacker group Mustang Panda is believed to have injected malware into a Myanmar Unicode font package available to download from the website of the office of the President of Myanmar. The font package included a Cobalt Strike loader used to infect victim computers and establish a connection to the attacker's command-and-control server. </t>
  </si>
  <si>
    <t>https://www.cybersecurity-help.cz/blog/2146.html</t>
  </si>
  <si>
    <t>Font Package</t>
  </si>
  <si>
    <t>Myanmar Presidential Website</t>
  </si>
  <si>
    <t>Burmese/Myanma constituents</t>
  </si>
  <si>
    <t>Mustang Panda?</t>
  </si>
  <si>
    <t>Name:WRECK</t>
  </si>
  <si>
    <t xml:space="preserve">The same researchers involved in Number:JACK and AMNESIA:33 discovered similar vulnerabilities in four open-source TCP/IP stacks affecting domain name system functions, enabling remote code execution and other attacks against dependent systems. A Shodan scan revealed just over one million devices connected to the internet associated with one of the stacks, though could not determine their vulnerabilit. </t>
  </si>
  <si>
    <t>https://www.tenable.com/blog/namewreck-nine-dns-vulnerabilities-found-in-four-open-source-tcpip-stacks</t>
  </si>
  <si>
    <t>Open source TCP/IP stacks</t>
  </si>
  <si>
    <t>Several</t>
  </si>
  <si>
    <t>Dependent devices</t>
  </si>
  <si>
    <t>NightScout / BigNox</t>
  </si>
  <si>
    <t>Attackers compromised the update server and possibly the HTTP API of BigNox, a Hong Kong-based company providing NoxPlayer, which let users emulate an Android OS on a PC or Mac. Victims were served malicious, unsigned updates, though only five users were targetted out of a userbase of 100,000. The malware delivered a variety of payloads to its specific targets, usually with surveillance capabilities.</t>
  </si>
  <si>
    <t>https://www.welivesecurity.com/2021/02/01/operation-nightscout-supply-chain-attack-online-gaming-asia/
https://thehackernews.com/2021/02/a-new-software-supplychain-attack.html
https://www.zdnet.com/article/hacker-group-inserted-malware-in-noxplayer-android-emulator/</t>
  </si>
  <si>
    <t>BigNox Application Program Interface</t>
  </si>
  <si>
    <t>BigNox</t>
  </si>
  <si>
    <t>NoxPlayer users</t>
  </si>
  <si>
    <t>Nimbuspwn</t>
  </si>
  <si>
    <t>Microsoft researchers found two privilege escalation vulnerabilities in networkd-dispatcher, a system component of the Linux OS, that can be chained together to gain root privilege, allowing attackers to deploy payloads, like a root backdoor, or perform other malicious code execution via arbitrary root code execution. The vulnerabilities could also be weaponized as a vector for root access to deploy more malicious threats such as ransomware.</t>
  </si>
  <si>
    <t>https://thehackernews.com/2022/04/microsoft-discovers-new-privilege.html</t>
  </si>
  <si>
    <t>Network manager system service</t>
  </si>
  <si>
    <t>Linux OS</t>
  </si>
  <si>
    <t>Linux users</t>
  </si>
  <si>
    <t>njRAT/Bladabindi</t>
  </si>
  <si>
    <t>Attackers uploaded two .js packges to npm that, under the guise of helping developers work with JSON files, downloaded a remote access trojan onto the target system. They were downloaded over 100 times.</t>
  </si>
  <si>
    <t>https://www.zdnet.com/article/malicious-npm-packages-caught-installing-remote-access-trojans/</t>
  </si>
  <si>
    <t>jdb.js and db-json.js</t>
  </si>
  <si>
    <t>Developers using npm</t>
  </si>
  <si>
    <t>NodeJS typosquat</t>
  </si>
  <si>
    <t>In late March 2022, researchers identified 86 npm packages that were named after popular NodeJS and JavaScript functions. All these packages contained strings that may indicate that the actors were targeting a well known kid-safe streaming platform and/or a cryptocurrency exchange - but no direct indication could be found for now. Indicators point to automated production and payload of the packages. Interestingly, the code also contained specific roadblocks that researchers think may be an attempt from the attackers to keep their system safe from payload.</t>
  </si>
  <si>
    <t>https://blog.sonatype.com/86-malicious-npm-packages-named-after-popular-nodejs-function-names</t>
  </si>
  <si>
    <t>Users trying to pulldown similarly named components to packages to popular azur, rukkaz and azbit development packages</t>
  </si>
  <si>
    <t>unknown</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</si>
  <si>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</si>
  <si>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</si>
  <si>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</si>
  <si>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</si>
  <si>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</si>
  <si>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</si>
  <si>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</si>
  <si>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</si>
  <si>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</si>
  <si>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</si>
  <si>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</si>
  <si>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</si>
  <si>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</si>
  <si>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NPM "pac-resolver"</t>
  </si>
  <si>
    <t>Developer Tim Perry found a vulnerability in the widely used NPM package "pac-resolver" that would allow remote code execution through improper sandboxing of a virtual machine. The flaw could allow threat actors on a local network to run arbitrary code within the Node.js process when it attempts to make an HTTP request using a maliciously crafted URL. The vulnerable package was extremely popular, downloaded around 3 million times per week.</t>
  </si>
  <si>
    <t>https://arstechnica.com/information-technology/2021/09/npm-package-with-3-million-weekly-downloads-had-a-severe-vulnerability/
https://thehackernews.com/2021/09/critical-bug-reported-in-npm-package.html?m=1#click=https://t.co/GQ92qOa906</t>
  </si>
  <si>
    <t>pac-resolver</t>
  </si>
  <si>
    <t>pac-resolver users</t>
  </si>
  <si>
    <t>NPM API Timing Attacks</t>
  </si>
  <si>
    <t xml:space="preserve">In October 2022, the company Aqua Nautilus discovered a flaw in the API for NPM that allows malicious thread actors to determine if specifically package names exist on npm using timing attacks. By analyzing the time that it takes npm to reply to a request for information on a specific package name, it is possible for malicious actors to determine if said package exists on npm. nOnce the names have been identified, malicious actors could typosquat on similarly named packages and get developers to download these malicious packages instead of legitimate code. </t>
  </si>
  <si>
    <t>https://blog.aquasec.com/private-packages-disclosed-via-timing-attack-on-npm</t>
  </si>
  <si>
    <t>Private Packages on Npm</t>
  </si>
  <si>
    <t>Organizations attempted to use these private packages</t>
  </si>
  <si>
    <t>npm automation</t>
  </si>
  <si>
    <t xml:space="preserve">Security team identified that malicious actor known as Red-LILI has been autogenerated numerous NPM accounts and then publishing malicious packages from them that shared similar names with other, important packages. By destributing this across multiple accounts - up to 1500 total packages - it made it harder for their malicious packages to be identified and taken down en masse. The malicious actors tried to typosquat Azure dependencies to maximize potential impact. </t>
  </si>
  <si>
    <t>https://checkmarx.com/blog/a-beautiful-factory-for-malicious-packages/</t>
  </si>
  <si>
    <t>Users of npm packages developed by full-auto generated accounts typosquatting around Azure dependencies</t>
  </si>
  <si>
    <t>Red-LILI</t>
  </si>
  <si>
    <t>NPM Banking Attack</t>
  </si>
  <si>
    <t>Attackers used a fake LinkedIn account to impersonate an employeed of a targeted bank. The fake account posed as a contributor to two malicious NPM packages that used Azure subdomains to deliver further malware, subverting defensive deny lists. The malware scanned for operating system information, decoded further payloads, and linked to a C&amp;C server.</t>
  </si>
  <si>
    <t>https://checkmarx.com/blog/first-known-targeted-oss-supply-chain-attacks-against-the-banking-sector/</t>
  </si>
  <si>
    <t>Bank software</t>
  </si>
  <si>
    <t>Self-signed/Unsigned Unknown Other or N/A</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</si>
  <si>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</si>
  <si>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</si>
  <si>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</si>
  <si>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</si>
  <si>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</si>
  <si>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</si>
  <si>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</si>
  <si>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</si>
  <si>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</si>
  <si>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NPM Trio</t>
  </si>
  <si>
    <t>Three npm packages, with hundreds of downloads each, were found to contain code using webshells that enabled remote downloads and code execution on targetted computers. The packages remained on npm for over one year before they were discovered and removed.</t>
  </si>
  <si>
    <t>https://www.zdnet.com/article/three-npm-packages-found-opening-shells-on-linux-windows-systems/</t>
  </si>
  <si>
    <t>plutov-slack-client, nodetest199, nodetest1010</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</si>
  <si>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</si>
  <si>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</si>
  <si>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</si>
  <si>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</si>
  <si>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</si>
  <si>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NuGet First Recorded Typosquats</t>
  </si>
  <si>
    <t xml:space="preserve">Researchers identified 13 .NET packages hosted on NuGET with over 150,000 downloads that contained malicious code which would execute on install. This appears to be the first attack of this type targeting NuGET. The attacker used malicious code, either directly in the packages or as a dependency to insert a  custom second stage payload, which appears to have been used to extract crypto from Exodus wallets. To add credibility to the malicious packages, the attacker used typosquatting and impersonated official developers and maintainers. </t>
  </si>
  <si>
    <t>https://www.darkreading.com/application-security/net-devs-targeted-with-malicious-nuget-packages</t>
  </si>
  <si>
    <t>NuGet packages</t>
  </si>
  <si>
    <t>NuGet</t>
  </si>
  <si>
    <t>Users of NuGet packages (.NET software developers)</t>
  </si>
  <si>
    <t>NullSoft Stocks</t>
  </si>
  <si>
    <t xml:space="preserve">North Korean attackers embedded a malicious script within a private stock messaging app's installer that, upon execution, would fetch and download a remote access trojan. It is unclear how the installer was compromised as of now. </t>
  </si>
  <si>
    <t>https://www.bleepingcomputer.com/news/security/north-korean-software-supply-chain-attack-targets-stock-investors/</t>
  </si>
  <si>
    <t>Private stock messager app installer</t>
  </si>
  <si>
    <t>Pre-signature Insertion</t>
  </si>
  <si>
    <t>Thallium (North Korea)</t>
  </si>
  <si>
    <t>Number:JACK</t>
  </si>
  <si>
    <t>Researchers found nine vulnerabilities in open source TCP/IP stacks, similar to AMNESIA:33 disclosures from the same researchers. The impacted stacks are common across OT, IOT, and IT devices and result from inadequate randomization. Though less severe than the AMNESIA:33 vulnerabilities, were less severe but would still have enabled code injection within vulnerable devices, as well as authentication bypasses.</t>
  </si>
  <si>
    <t>https://www.tenable.com/blog/numberjack-nine-vulnerabilities-across-multiple-open-source-tcpip-stacks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</si>
  <si>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</si>
  <si>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</si>
  <si>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</si>
  <si>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</si>
  <si>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</si>
  <si>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</si>
  <si>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</si>
  <si>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</si>
  <si>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</si>
  <si>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</si>
  <si>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</si>
  <si>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</si>
  <si>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OpenSea</t>
  </si>
  <si>
    <t>Check Point Researcher identified a now-patched critical vulnerability in OpenSea, which relies on victims opening a malicious NFT that provides a wallet signature to connect a third-party wallet provider to the target's wallet and performs actions on the target's behalf. While OpenSea has not identified any instance of where the vulnerability was exploited in the wild, the Check Point researchers found the vulnerability when investigating reports of stolen cryptocurrency wallets triggered by opening free airdropped NFTs, demonstrating that the technique is fairly common</t>
  </si>
  <si>
    <t>https://thehackernews.com/2021/10/critical-flaw-in-opensea-could-have-let.html</t>
  </si>
  <si>
    <t>Malicious NFTs</t>
  </si>
  <si>
    <t>OpenSea users</t>
  </si>
  <si>
    <t>Operation Black Tulip</t>
  </si>
  <si>
    <t>DigiNotar, a Dutch company that provided digital web certificates, allowing 531 fradulent certificates to be issued. The rogue certificates were verified by internet addresses from Iran and would have enabled large-scale man-in-the-middle attacks in that geography. Due to poor bookkeeping, responders were forced to remove the root DigiNotar certificate and invalidate all affiliated certicates, disrputing Dutch website traffick significantly. The attack bore similarities to the Comodo attack earlier and resulted in the collapse of DigiNotar.</t>
  </si>
  <si>
    <t>https://media.threatpost.com/wp-content/uploads/sites/103/2011/09/07061400/rapport-fox-it-operation-black-tulip-v1-0.pdf</t>
  </si>
  <si>
    <t>DigiNotar certificates</t>
  </si>
  <si>
    <t>DigiNotar</t>
  </si>
  <si>
    <t>Predominantly Iranian internet users</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</si>
  <si>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</si>
  <si>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</si>
  <si>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</si>
  <si>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</si>
  <si>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</si>
  <si>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</si>
  <si>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</si>
  <si>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</si>
  <si>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</si>
  <si>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</si>
  <si>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Operation SignSight/Phantom Net</t>
  </si>
  <si>
    <t>Attackers compromised two versions of installers for a Vietnamese government application used to provide digital signatures for documents and contracts. The installers, compromised and not, lacked effective digital signatures, and the embedded malware installed a backdoors that served as the entry point for more complex payloads.</t>
  </si>
  <si>
    <t>https://www.zdnet.com/article/vietnam-targeted-in-complex-supply-chain-attack/</t>
  </si>
  <si>
    <t xml:space="preserve"> and gca01-client-v2-x64-8.3.msi</t>
  </si>
  <si>
    <t>Vietnam Government Certificate Authority</t>
  </si>
  <si>
    <t>Service Users</t>
  </si>
  <si>
    <t>Unkonw (China?)</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</si>
  <si>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</si>
  <si>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</si>
  <si>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</si>
  <si>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</si>
  <si>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</si>
  <si>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Package Planting</t>
  </si>
  <si>
    <t xml:space="preserve">A flaw in NPM allowed attackers to add legitimate maintainers to a malicious project without their knowledge, thereby boosting its apparent credibility and possibly harming the reputation of legitimate developers. It is unclear whether it was used in the wild. </t>
  </si>
  <si>
    <t>https://blog.aquasec.com/npm-package-planting</t>
  </si>
  <si>
    <t>Npm packages</t>
  </si>
  <si>
    <t>NPM developers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</si>
  <si>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</si>
  <si>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</si>
  <si>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</si>
  <si>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</si>
  <si>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</si>
  <si>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</si>
  <si>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peacenotwar</t>
  </si>
  <si>
    <t>RIAEvangelist, the maintainer of npm package node-ipc, intentionally added a protest module to the package as an act of protest against Russian aggression in Ukraine, resulting in cascading failures within the npm ecosystem. The package was a dependency of vue.js CLI and wrote a protest file to target machines while playing music. The node-ipc library receives over 1 million weekly downloads, and the malicious code targeted IP addresses in Russia and Belarus.</t>
  </si>
  <si>
    <t>https://snyk.io/blog/peacenotwar-malicious-npm-node-ipc-package-vulnerability/</t>
  </si>
  <si>
    <t>node-ipc</t>
  </si>
  <si>
    <t>Russian and Belarussian dependent applications</t>
  </si>
  <si>
    <t>RIAEvangelist</t>
  </si>
  <si>
    <t>PEAR PHP 2.0</t>
  </si>
  <si>
    <t>Researchers discovered critical security vulnerabilities in PEAR, a once-common repository in the PHP ecosystem that has seen some 285 million package downloads, that had likely been exploitable for over 15 years. One of the bugs would allow for the takeover of developer accounts and subsequent malicious releases and package changes, while the second allowed for persistent access to the central PEAR server. These bugs were found in the pear.php.net source code, pearweb. The use of mt_rand() in generating a random value allows an attacker generate valid password reset tokens with relative ease, allowing aribtrary account compromise.</t>
  </si>
  <si>
    <t>https://blog.sonarsource.com/php-supply-chain-attack-on-pear/</t>
  </si>
  <si>
    <t>PEAR source code</t>
  </si>
  <si>
    <t>pearweb</t>
  </si>
  <si>
    <t>PEAR accounts and packages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</si>
  <si>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</si>
  <si>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</si>
  <si>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</si>
  <si>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Device Firmware</t>
  </si>
  <si>
    <t>Device Users</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</si>
  <si>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</si>
  <si>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</si>
  <si>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</si>
  <si>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</si>
  <si>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</si>
  <si>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PHP PEAR backdoor</t>
  </si>
  <si>
    <t>The main executable offered by PEAR, the original PHP package managing site, was found to have been compromised with a backdoor  installed in it. While the exact use of the backdoor was unclear, it likely would have given attackers significant venues within victim machines. Though the executeable is not often updated, PHP is behind a huge proportion of websites, giving the attack a potentially vast reach.</t>
  </si>
  <si>
    <t>https://www.zdnet.com/article/mystery-still-surrounds-hack-of-php-pear-website/</t>
  </si>
  <si>
    <t>go-pear.phar</t>
  </si>
  <si>
    <t>PEAR</t>
  </si>
  <si>
    <t>Downloaders of compromised executable</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</si>
  <si>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</si>
  <si>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</si>
  <si>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</si>
  <si>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</si>
  <si>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</si>
  <si>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</si>
  <si>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Preinstalled Malware on Obama Phones</t>
  </si>
  <si>
    <t>Researchers found that Android phones made available to low-income users came with two preinstalled instances of malware. The first was a remote installer that hid in the device's own Settings app, making it unremovable. It was likely developed in China and functioned by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</si>
  <si>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</si>
  <si>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</si>
  <si>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</si>
  <si>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</si>
  <si>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pretty_color and ruby-bitcoin</t>
  </si>
  <si>
    <t>An attacker uploaded two malicious packages to RubyGems that, posing as a legitimate bitcoin library and a string color script, monitored victim clipboards for BitCoin wallets and substituted attacker owned ones upon discovery, diverting payments to the attacker. The two were only online for a day before removal, but nevertheless received around 70 downloads each, though the attacker wallets didn't seem to receive any funds.</t>
  </si>
  <si>
    <t>https://www.bleepingcomputer.com/news/security/malicious-rubygems-packages-used-in-cryptocurrency-supply-chain-attack/</t>
  </si>
  <si>
    <t>RubyGems</t>
  </si>
  <si>
    <t>Pulse Connect Secure</t>
  </si>
  <si>
    <t>Pulse Secure's VPN and Secure Connect products contained vulnerabilities allowing root-permissioned remote code execution by attackers during .TAR extraction. UNC2717 and UNC2630 were found to be exploiting the vulnerabilities, targetting Western entities focused on technology, transport, defense, and government among other sectors.</t>
  </si>
  <si>
    <t>https://thehackernews.com/2021/08/pulse-secure-vpns-get-new-urgent-update.html</t>
  </si>
  <si>
    <t>.TAR archive files</t>
  </si>
  <si>
    <t>Pulse Secure Connect and VPN</t>
  </si>
  <si>
    <t>Pulse Secure Connect and VPN Users</t>
  </si>
  <si>
    <t>UNC2717 and UNC2630 (China?)</t>
  </si>
  <si>
    <t xml:space="preserve">PyPI *-modules </t>
  </si>
  <si>
    <t>Several Python packaes in the PyPI repository contained or depended on packages containing malicious code designed to exiltrate AWS credentials and environment variables. Two of the libraries (loglib-modules and pyg-modules) made typosquatting attempts against users of the legitimate loglib and pyg libaries, while the other three (pygrata, pygrata-utils, and hkg-sol-utils) were less easily understood. Stolen credentials were left exposed to the public, and the packages were taken down, as was the credential hosting domain.</t>
  </si>
  <si>
    <t>https://blog.sonatype.com/python-packages-upload-your-aws-keys-env-vars-secrets-to-web</t>
  </si>
  <si>
    <t>Downloading users</t>
  </si>
  <si>
    <t>PyPi InfoStealer</t>
  </si>
  <si>
    <t xml:space="preserve">Researchers identified 10 malicious PyPI packages which take advantage of the automatically-run setup.py script to harvest the credentials of the installer or run malicious code. The attackers went into some depth to help mimic the details of legitimate packages, copying over the entire project description as well as name. The packages targeted were Ascii2text, Pyg-utils, Pymocks, PyProto2, Test-async, Free-net-vpn, Zlibsrc, Browserdiv, and WINRPCexploit. </t>
  </si>
  <si>
    <t>https://research.checkpoint.com/2022/cloudguard-spectral-detects-several-malicious-packages-on-pypi-the-official-software-repository-for-python-developers/</t>
  </si>
  <si>
    <t>Users trying to pulldown pypi packages</t>
  </si>
  <si>
    <t>Default Password Exploit Account Access</t>
  </si>
  <si>
    <t xml:space="preserve">PyPi Malicius Browser Extensions </t>
  </si>
  <si>
    <t xml:space="preserve">In Februrary 2023, researchers at Phylum published a report that identified approximetly 450 malicious PyPI python packages that - when utilized - installed malicious browser extensions with the goal of hijacking any cryptocurrency transactions made through browser-based crypto wallets and websites. The packages were promoted for use through a typosquatting campaign. When a crypto address was recognized in the Windows clipboard, the malicious extension replaced it with a hardcoded, threat-actor controlled address - intercepting the transaction. </t>
  </si>
  <si>
    <t>https://www.bleepingcomputer.com/news/security/451-pypi-packages-install-chrome-extensions-to-steal-crypto/</t>
  </si>
  <si>
    <t>PypI Python Packages</t>
  </si>
  <si>
    <t xml:space="preserve">Users of Browser-Based Crypto Wallets and websites </t>
  </si>
  <si>
    <t>PyPI Password Theft</t>
  </si>
  <si>
    <t>3 Python packages hosted on PyPI contained a malicious dependency, "request" instead of "requests." The error appears to have been introduced through typos in all three cases, and the malware involved has been removed from PyPI, protecting many users. However, users who download through a mirror may still be vulnerable to the malware, which is an info-stealing trojan which attempts to extract login names and passwords from web apps.</t>
  </si>
  <si>
    <t>https://www.bleepingcomputer.com/news/security/pypi-package-keep-mistakenly-included-a-password-stealer/</t>
  </si>
  <si>
    <t>3 PyPI packages</t>
  </si>
  <si>
    <t>PyPI maintainers</t>
  </si>
  <si>
    <t>Downloaders of packages with infected dependency</t>
  </si>
  <si>
    <t>PyTorch Dependency Confusion</t>
  </si>
  <si>
    <t>An attacker took advantage of dependency confusion in PyTorch, creating a package of the same name as one of PyTorch's dependencies on PyPI, which was automatically given preference over a different repo. The attacker claimed that the attack was part of ethical research, but the malicious binary contained in the new repository used anti-VM techniquest to avoid detection, is not shipped in plaintext, and extracts a large amount of sensitive data from users. The malicious dependency recieved over 2,300 downloads per week. To mitigate future attacks, the PyTorch team has renamed the dependency and reserved the new name of the package on PyPI.</t>
  </si>
  <si>
    <t>https://www.bleepingcomputer.com/news/security/pytorch-discloses-malicious-dependency-chain-compromise-over-holidays/</t>
  </si>
  <si>
    <t xml:space="preserve">PyPI package </t>
  </si>
  <si>
    <t>Users of PyTorch-nightly</t>
  </si>
  <si>
    <t>Stolen/Purchased Certificate Broken Signature System</t>
  </si>
  <si>
    <t>RepoJacking</t>
  </si>
  <si>
    <t>On GitHub, when a project's owner changes usernames or the name of the repo, a redirection is created to avoid breaking dependencies. However, these dependencies can be overwritten when a different user claims the former name of the organization. This creates an oppurtunity for exploitation, as hackers can create new projects at these former links and include malicious code.</t>
  </si>
  <si>
    <t>https://www.bleepingcomputer.com/news/security/millions-of-github-repos-likely-vulnerable-to-repojacking-researchers-say/</t>
  </si>
  <si>
    <t>GitHub repos</t>
  </si>
  <si>
    <t>Users of packages with hanging dependencies on GitHub</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</si>
  <si>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</si>
  <si>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</si>
  <si>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</si>
  <si>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</si>
  <si>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</si>
  <si>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</si>
  <si>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RubyGems Backdoor</t>
  </si>
  <si>
    <t>Attackers inserted malicious code on RubyGems versions 1.6.10-1.6.13 of rest_client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</si>
  <si>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</si>
  <si>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</si>
  <si>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Servers using software</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</si>
  <si>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</si>
  <si>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</si>
  <si>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</si>
  <si>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</si>
  <si>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</si>
  <si>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Saicoo CAC Reader Malware</t>
  </si>
  <si>
    <t>A USB device used to read Common Access Carcs (CACs)--one of many recommended for USG employees--required driver software found to contain Ramnit malware. When discovered, Saicoo, the producer, was less than responsive, and only a small number of its Amazon reviews note the malware, though the DoD has issued an alert regarding Saicoo drivers.</t>
  </si>
  <si>
    <t>https://krebsonsecurity.com/2022/05/when-your-smart-id-card-reader-comes-with-malware/</t>
  </si>
  <si>
    <t>Saicoo Driver</t>
  </si>
  <si>
    <t>Saicoo</t>
  </si>
  <si>
    <t>CAC Reader Users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</si>
  <si>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</si>
  <si>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</si>
  <si>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</si>
  <si>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</si>
  <si>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</si>
  <si>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</si>
  <si>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</si>
  <si>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</si>
  <si>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</si>
  <si>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</si>
  <si>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</si>
  <si>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</si>
  <si>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</si>
  <si>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</si>
  <si>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</si>
  <si>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</si>
  <si>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</si>
  <si>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</si>
  <si>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</si>
  <si>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</si>
  <si>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</si>
  <si>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</si>
  <si>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</si>
  <si>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</si>
  <si>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</si>
  <si>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</si>
  <si>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</si>
  <si>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</si>
  <si>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</si>
  <si>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</si>
  <si>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</si>
  <si>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</si>
  <si>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</si>
  <si>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</si>
  <si>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</si>
  <si>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</si>
  <si>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</si>
  <si>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</si>
  <si>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</si>
  <si>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</si>
  <si>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</si>
  <si>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</si>
  <si>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</si>
  <si>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</si>
  <si>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</si>
  <si>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</si>
  <si>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</si>
  <si>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</si>
  <si>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</si>
  <si>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</si>
  <si>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</si>
  <si>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</si>
  <si>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SocGholish in the News</t>
  </si>
  <si>
    <t xml:space="preserve">A media company which serves video and advertising content to the websites of various news outlets was compromised by threat actors who manipulated the code the company places on external websites to include the SocGhoulish JavaScript malware framework. Visitors to compromised websites were infected with malware disguised as browser updates or through other tactics designed to convince users to click malicious links. The malware requires user execution, but could be used as a stepping stone to further attacks, either for further access to networks or for ransomware payloads. Some versions of the payload included C2 communication, which allowed the deployment of a RAT or the extraction of more information about the user. The injection of the SocGhoulish code also depended on a range of selective criteria, including if the user has been targeted before, is a Wordpress administrator, or is not running Windows. </t>
  </si>
  <si>
    <t>https://www.bleepingcomputer.com/news/security/hundreds-of-us-news-sites-push-malware-in-supply-chain-attack/</t>
  </si>
  <si>
    <t>Media company code</t>
  </si>
  <si>
    <t>Undisclosed Media Company</t>
  </si>
  <si>
    <t>Visitors of news websites</t>
  </si>
  <si>
    <t>TA569 (Russia)</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</si>
  <si>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</si>
  <si>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</si>
  <si>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</si>
  <si>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</si>
  <si>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</si>
  <si>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SolarWinds Orion/Sunburst</t>
  </si>
  <si>
    <t xml:space="preserve">In an attack of staggering complexity and scale, attackers compromised a .dll in SolarWinds' Orion software, widely used to monitor networks and propigated it to targets by infecting an update. The attack reached 85% of Fortune 500 companies, most of the US government, and a wide variety of vendors, numbering 18,000 total victim organizations.The comrpomised file was signed with a valid SolarWinds certificate, pointing to a developer environment compromise. Throughout the attack, and immense amount of care was given to operational security, including discrete testing periods, code obfuscation, careful hiding of communications with the command servers, hiding lateral movement within administrative functions, and so on. The lateral movement through other programs such as Microsoft Office and VMware. The attackers mainly focused on extracting data from targets, and only fully exploited a handful of the thousands infected with the compromised updates. Some evidence also suggests that separate attackers were trying to exploit similar vulnerabilities in SolarWinds' Orion product. </t>
  </si>
  <si>
    <t>https://www.csoonline.com/article/3601508/solarwinds-supply-chain-attack-explained-why-organizations-were-not-prepared.html</t>
  </si>
  <si>
    <t>SolarWinds.Orion.Core.BusinessLayer.dll</t>
  </si>
  <si>
    <t>SolarWinds</t>
  </si>
  <si>
    <t>Companies, government, and critical infrastructure</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</si>
  <si>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</si>
  <si>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</si>
  <si>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</si>
  <si>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SourMint</t>
  </si>
  <si>
    <t xml:space="preserve">Mintegral, a Chinese advertising platform for mobile apps, provided developers with an SDK that was able to hijack ad clicks from users. Even if users clicked on an ad that wasn't provided via Mintegral's SDK, it would intercept the click and trick the iOS operating system into thinking the click was on one of its own advertisements. The ad SDK also extracted some  data from users who downloaded apps that utilized it with some sophisticated obfuscation. The compromised SDK was found in 1200 apps downloaded some 300 million times. A second disclosure found that the SDK could also enable remote code execution. </t>
  </si>
  <si>
    <t>https://cyware.com/news/sourmint-api-could-be-used-to-target-ios-users-via-supply-chain-attacks-ace15bd7</t>
  </si>
  <si>
    <t>SpinOk</t>
  </si>
  <si>
    <t xml:space="preserve">101 Android apps collectively downloaded over 400 million times from the Google Play Store, including several video editors and file transfer apps, were infected with malware from an advertisement SDK refered to as SpinOk. The malware was included in a SDK that served mini-games with daily rewards, capable of searching for files, exfiltrating files, and modifying clipboard contents, which could be used to extract user credentials or payment information. </t>
  </si>
  <si>
    <t>https://www.bleepingcomputer.com/news/security/android-apps-with-spyware-installed-421-million-times-from-google-play/</t>
  </si>
  <si>
    <t>Mini-game SDK</t>
  </si>
  <si>
    <t>Android Apps</t>
  </si>
  <si>
    <t>Users of infected Android Apps</t>
  </si>
  <si>
    <t>SpinOk Redux</t>
  </si>
  <si>
    <t xml:space="preserve">An additional 193 Android apps on Google Play, collectively downloaded over 30 million times, were infected with the SpinOk malware. The malware was included in a SDK which served mini-games with daily rewards, capable of searching for files, exfiltrating files, and modifying clipboard contents, which could be used to extract user credentials or payment information. </t>
  </si>
  <si>
    <t>https://www.bleepingcomputer.com/news/security/spinok-android-malware-found-in-more-apps-with-30-million-installs/</t>
  </si>
  <si>
    <t xml:space="preserve">Android Apps </t>
  </si>
  <si>
    <t>Users of infected Android apps</t>
  </si>
  <si>
    <t>SpringShell, Spring4Shell</t>
  </si>
  <si>
    <t>On March 31, 2022, vulnerabilities in the Spring Framework for Java were publically disclosed. The Spring Framework is the most widely used lightweight open-source framework for Java.The vulnerability in Spring Core—referred to in the security community as SpringShell or Spring4Shell—can be exploited when an attacker sends a specially crafted query to a web server running the Spring Core framework.  A remote attacker could exploit these vulnerabilities to remotely execute arbitrary code.</t>
  </si>
  <si>
    <t>https://www.cisa.gov/news-events/alerts/2022/04/01/spring-releases-security-updates-addressing-spring4shell-and-spring; https://www.microsoft.com/en-us/security/blog/2022/04/04/springshell-rce-vulnerability-guidance-for-protecting-against-and-detecting-cve-2022-22965/; https://www.kb.cert.org/vuls/id/970766</t>
  </si>
  <si>
    <t>Spring Framework</t>
  </si>
  <si>
    <t>VMWare</t>
  </si>
  <si>
    <t>Users of Java Development Kit =&lt;9.0 and Spring Framework</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</si>
  <si>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</si>
  <si>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</si>
  <si>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</si>
  <si>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</si>
  <si>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All Apple users</t>
  </si>
  <si>
    <t>Pre-signature Insertion Self-signed/Unsigned</t>
  </si>
  <si>
    <t>StarJacking</t>
  </si>
  <si>
    <t>Popular package managers often display GitHub statistics of available packages without verifying the connection between the GitHub repository and code available for download. On PyPI, npm, and Yarn, this could result in a package appearing far more popular than it is, giving additional credibility to malicious packages. In one example, an attacker typosquatted the popular package pampy on PyPI with a package called pampyio, and used the StarJacking technique to display the original package's GitHub statistics. The packages, in combination with a similar package called redapty, were downloaded more than 70,000 times.</t>
  </si>
  <si>
    <t>https://checkmarx.com/blog/starjacking-making-your-new-open-source-package-popular-in-a-snap/</t>
  </si>
  <si>
    <t>OSS packages across npm, PyPi, and Yarn</t>
  </si>
  <si>
    <t>npm, PyPi, Yarn</t>
  </si>
  <si>
    <t>Users of npm, PyPI, and Yarn package managers</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</si>
  <si>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</si>
  <si>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</si>
  <si>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</si>
  <si>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</si>
  <si>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</si>
  <si>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</si>
  <si>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</si>
  <si>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</si>
  <si>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</si>
  <si>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</si>
  <si>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</si>
  <si>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</si>
  <si>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</si>
  <si>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</si>
  <si>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</si>
  <si>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</si>
  <si>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</si>
  <si>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</si>
  <si>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</si>
  <si>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</si>
  <si>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</si>
  <si>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</si>
  <si>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</si>
  <si>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</si>
  <si>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</si>
  <si>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4o</t>
  </si>
  <si>
    <t>SwaggerUI + DomPurify XSS</t>
  </si>
  <si>
    <t>A researcher discovered an XSS vulnerability in Swagger UI, a ubiquitous library for displaying API specifications. While patched in early 2021, the vulnerability persisted in many corporate deployments, including those of Paypal, Atlassian, Microsoft, GitLab, and Yahoo. The root of the most severe XSS vulnerability--Swagger UI has had many--was an outdated sanitization library, and different versions of that library (DomPurify) required different exploits. In the GitLab exploit, the researcher would have been able to steal auth tokens whenever users clicked on his repository.</t>
  </si>
  <si>
    <t>https://www.vidocsecurity.com/blog/hacking-swagger-ui-from-xss-to-account-takeovers/</t>
  </si>
  <si>
    <t>Swagger UI</t>
  </si>
  <si>
    <t>Dependent applications</t>
  </si>
  <si>
    <t>Dawid Moczadło</t>
  </si>
  <si>
    <t>Sweyntooth Vulnerabilities</t>
  </si>
  <si>
    <t>Researchers reported a collection of vulnerabilities that affect the SDKs supporting Bluetooth Low Energy (BLE) devices. Over 480 products are affected, but six vendors have already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</si>
  <si>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</si>
  <si>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</si>
  <si>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</si>
  <si>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</si>
  <si>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SYNful Knock</t>
  </si>
  <si>
    <t>Attackers discovered firmware passwords for 3 Cisco routers, allowing them to implant modular malware on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</si>
  <si>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</si>
  <si>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</si>
  <si>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SysJoker</t>
  </si>
  <si>
    <t>A new malware platform was discovered by researchers in use during multiple campaigns, targeting multiple operating systems. In a unique pairing of supply-chain methods, SysJoker is suspected of establishing access through an infected npm package before disguising itself as a system update, randomly sleeping, and then creating directories and hiding as an Intel graphics process before gathering more information and hiding it in a .dll file. It used many other techniques including using registry run keys for persistence and a google drive document to update its connection to C2 servers.</t>
  </si>
  <si>
    <t>https://www.intezer.com/blog/malware-analysis/new-backdoor-sysjoker/</t>
  </si>
  <si>
    <t>Select target organizations</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</si>
  <si>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</si>
  <si>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</si>
  <si>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</si>
  <si>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</si>
  <si>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</si>
  <si>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</si>
  <si>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TeamViewer Fake Expired Certificate</t>
  </si>
  <si>
    <t>Malicious actors compromised Windows Internet Information Services (IIS) servers to upload expired certificate notification pages on webpages,  prompting users to download a malicious, fake installer signed with a legitimate DigiCert certificate. The final payload, TVRAT, gave attackers full host control via TeamViewer.</t>
  </si>
  <si>
    <t>https://www.bleepingcomputer.com/news/security/hacked-sites-push-teamviewer-using-fake-expired-certificate-alert/</t>
  </si>
  <si>
    <t>Windows Internet Information Services Servers</t>
  </si>
  <si>
    <t>Windows</t>
  </si>
  <si>
    <t>Windows IIS Users</t>
  </si>
  <si>
    <t>This is not a package</t>
  </si>
  <si>
    <t xml:space="preserve">Attackers used malicious npm packages named @core-pas/cyb-core and notreallyapackgetrustme to attempt a dependency confusion attack targetting CyberARK developers and steal passwords, Amazon EC2 credentials, and system configuration information from victims. </t>
  </si>
  <si>
    <t>https://blog.sonatype.com/this-week-in-malware-npm-malware-exfiltrates-windows-sam-amazon-ec2-credentials</t>
  </si>
  <si>
    <t>CyberArk Components</t>
  </si>
  <si>
    <t>CyberArk</t>
  </si>
  <si>
    <t>CyberArk developers</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</si>
  <si>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</si>
  <si>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</si>
  <si>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</si>
  <si>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</si>
  <si>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</si>
  <si>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</si>
  <si>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</si>
  <si>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</si>
  <si>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</si>
  <si>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</si>
  <si>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TravisCI</t>
  </si>
  <si>
    <t>Travis CI, a continuous integration tool used in hundreds of thousands of open-source projects, contained a vulnerability  for certain builds created between Sept 3 and Sept 10, 2021 where secure environment variables (signing keys, access credentials, and API tokens of all public open source projects) could be exfiltrated. The process of testing builds should have involved sending encrypted environment variables only to trusted code, not unmerged, external code. However, for a brief period of time, attackers could have easily exfiltrated these variables by simply forking projects and inserting print commands.</t>
  </si>
  <si>
    <t>https://arstechnica.com/information-technology/2021/09/travis-ci-flaw-exposed-secrets-for-thousands-of-open-source-projects/</t>
  </si>
  <si>
    <t>.travis.yml files</t>
  </si>
  <si>
    <t>Travis CI</t>
  </si>
  <si>
    <t>Projects created from Sept 3 to Sept 10, 2021 on Travis CI</t>
  </si>
  <si>
    <t>Trendava the speed tester</t>
  </si>
  <si>
    <t>16 malicious packages, all uploaded to npm by the same user, were camoflauged as speed testers but actually were cryptocurrency miners. Each package was slightly different, using a variety of techniques to disguise their malicious contents. For example, some packages downloaded malicious helper files from GitLab instead of including them as part of the initial package, while some connect to unknown IP addresses to retrieve information instead of explicitly including crypto mining pool addresses, while some packages also include code to conduct a speed test.</t>
  </si>
  <si>
    <t>https://www.bleepingcomputer.com/news/security/npm-packages-posing-as-speed-testers-install-crypto-miners-instead/</t>
  </si>
  <si>
    <t>Users of malicious npm packages</t>
  </si>
  <si>
    <t>Trendava</t>
  </si>
  <si>
    <t xml:space="preserve">Triada </t>
  </si>
  <si>
    <t>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</si>
  <si>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</si>
  <si>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</si>
  <si>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</si>
  <si>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Blazefire</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</si>
  <si>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</si>
  <si>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</si>
  <si>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</si>
  <si>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</si>
  <si>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</si>
  <si>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</si>
  <si>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UAParser.js</t>
  </si>
  <si>
    <t>A widely used OSS project, ua-parser-js, had malware added to several versions of it, accessing a wide attack surface given the projects over 7 million weekly downloads, 1200+ direct dependencies, and minimum 53,000 indirect dependencies. The malware added credential stealing and cryptomining capabilities to the package and was injected when the developer's account and was tentatively linked to three other malicious dependencies published around the same time. It remains unclear how the account was initially accessed, though it went out of its way o spare machines located in Russia, Ukraine, Belarus, and Kazakhstan.</t>
  </si>
  <si>
    <t>https://www.cisa.gov/uscert/ncas/current-activity/2021/10/22/malware-discovered-popular-npm-package-ua-parser-js; https://www.truesec.com/hub/blog/uaparser-js-npm-package-supply-chain-attack-impact-and-response</t>
  </si>
  <si>
    <t>uaparser</t>
  </si>
  <si>
    <t>Faisal Salman</t>
  </si>
  <si>
    <t>uaparser dependents</t>
  </si>
  <si>
    <t>uClibc + uClibc-ng</t>
  </si>
  <si>
    <t>Vulnerabilities discovered by researchers at Nozomi Networks in two open-source C libraries--uClibc and uClibc-ng--would have enabled attackers to force devices relying on the librariers (generally embedded systems and mobile devices) to connect to malicious services by funneling malicious IP addresses to their targets, enabling man-in-the-middle attacks. The libraries found their way into millions of devices, including ICS systems as well as Netgear, Axis, and Linksys products along with some Linux distributions. A patch was unavailable for more than two weeks after public disclosure of the vulnerability and months after its discovery and slective disclosure, in part due to the strained resources of the uClibc project.</t>
  </si>
  <si>
    <t>https://www.nozominetworks.com/blog/nozomi-networks-discovers-unpatched-DNS-bug-in-popular-c-standard-library-putting-iot-at-risk/</t>
  </si>
  <si>
    <t>Linux distros and embedded devices using uClibc and uClibc-ng</t>
  </si>
  <si>
    <t>Open-source C library</t>
  </si>
  <si>
    <t>Affected devices</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</si>
  <si>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</si>
  <si>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</si>
  <si>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</si>
  <si>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</si>
  <si>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University Open-Source Typosquatting</t>
  </si>
  <si>
    <t>A University of Hamburg undergrad uploaded 214 packages to repositories for Python, npm,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</si>
  <si>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</si>
  <si>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npm, and Ruby repositories</t>
  </si>
  <si>
    <t>Nikolai Philipp Tschacher</t>
  </si>
  <si>
    <t>Unsecured Prometheus endpoints</t>
  </si>
  <si>
    <t>Researchers found unsecured Prometheus endpoints using large-scale unauthenticated scraping of publicly available and non-secured endpoints from older versions of Prometheus, which could potentially be used to leak sensitive information. While later versions of Prometheus incorporated PLS and basic authentication, older versions included endpoints that could provide information such as usernames, passwords, and metadata label.</t>
  </si>
  <si>
    <t>https://thehackernews.com/2021/10/experts-warn-of-unprotected-prometheus.html</t>
  </si>
  <si>
    <t>Prometheus endpoints</t>
  </si>
  <si>
    <t>Prometheus</t>
  </si>
  <si>
    <t>Prometheus users</t>
  </si>
  <si>
    <t>Urgent/11</t>
  </si>
  <si>
    <t>Researchers detected elevent vulnerabilities, including six that enabled remote code execution, in VxWorks, an operating system used in embedded hardware devices like medical systems and ICS, specifically sourced to its TCP/IP stack management. The wide spread OS is presentt on over two billion devices, many of which remained unpatched for months after discovery.</t>
  </si>
  <si>
    <t>https://www.tenable.com/blog/critical-vulnerabilities-dubbed-urgent11-place-devices-running-vxworks-at-risk-of-rce-attacks</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</si>
  <si>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</si>
  <si>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</si>
  <si>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VestaCP Installation Script</t>
  </si>
  <si>
    <t>DDoS Targets</t>
  </si>
  <si>
    <t>Vigilante PyPI, npm dependency confusion copycats</t>
  </si>
  <si>
    <t>A vigilante actor flooded PyPI and npm repositories with nearly 5,000 dependency confusion packages to bring attention to the risks of SSCAs. The packages have minimal code that is similar to other proof-of-concept dependency hijacking copycats. While there was no evidence that the packages exhibited malicious activity, similar dependency confusion packages have been used to exfiltrate sensitive system files or conduct other malicious activities</t>
  </si>
  <si>
    <t>https://blog.sonatype.com/pypi-and-npm-flooded-with-over-5000-dependency-confusion-copycats</t>
  </si>
  <si>
    <t>PyPl, npm</t>
  </si>
  <si>
    <t>remindsupplychainrisks</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</si>
  <si>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</si>
  <si>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</si>
  <si>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</si>
  <si>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</si>
  <si>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</si>
  <si>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</si>
  <si>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</si>
  <si>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</si>
  <si>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</si>
  <si>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</si>
  <si>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</si>
  <si>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</si>
  <si>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</si>
  <si>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 xml:space="preserve">Winnti Gaming </t>
  </si>
  <si>
    <t>The Winnti group, beginning in 2011, began compromising updates to a popular online game, proliferating Trojans widley and seemingly by mistake, intending to target game development companies instead. The malicious file was validly signed but because of its missed target was not detected to have launched on victim machines. The malware was signed with a key from a South Korean game development company before being revoked. The discovery led researchers to uncover a widespread certificate stealing campaign apparently originating in China. Further revelations indicated other certificates stolen from gaming copmanies and used in attacks against South Korean social networks, Tibetan and Uyghur activists, and more. At least 35 companies had been infected at some time, and the campaign appeared to begin as early as 2007 before scaling up in 2010 and partaking in selling stolen certificates, source code, and other IP.</t>
  </si>
  <si>
    <t>https://securelist.com/winnti-more-than-just-a-game/37029/</t>
  </si>
  <si>
    <t>Several gaming updates</t>
  </si>
  <si>
    <t>multiple companies</t>
  </si>
  <si>
    <t>Varied</t>
  </si>
  <si>
    <t>WIZVERA VeraPort</t>
  </si>
  <si>
    <t xml:space="preserve">Attackers exploited reliance on WIZVERA VeraPort, a program that helps South Korean internet users install the correct additional security software required to interact with government and financial institution websites. Many of these sites support or require VeraPort, so attackers compromised sites with specific VeraPort configurations. The vulnerable configurations allowed attackers to replace the software that the sites required users to download with their own malicious ones without issue. From there, attackers used stolen certificates to abuse the fact that only verified the authenticity of the certificates wihtout confirming ownership and, in the vulnerable configurations, without checking the hashes of the download. With this foothold, the attackers began a multi-stage assault culminating in a final remote access trojan payload's installation on the target system. </t>
  </si>
  <si>
    <t>https://www.zdnet.com/article/lazarus-malware-strikes-south-korean-supply-chains/</t>
  </si>
  <si>
    <t>WIZVERA VeraPort, websites using VeraPort, and bundles of security software</t>
  </si>
  <si>
    <t>Government and bank websites (South Korea), VeraPort</t>
  </si>
  <si>
    <t>Site users</t>
  </si>
  <si>
    <t>Lazarus (North Korea)</t>
  </si>
  <si>
    <t>WordPress CMS Chrome update phishing</t>
  </si>
  <si>
    <t>Blogs running via WordPress CMS were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</si>
  <si>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</si>
  <si>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</si>
  <si>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</si>
  <si>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</si>
  <si>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Wordpress themes and plugins</t>
  </si>
  <si>
    <t>Threat actors compromised 40 themes and 53 plugins belonging to AccessPress, a developer of WordPress add-ons in over 360,000 active websites, giving them full access to websites. The threat actor was likely a third party who breached the AccessPress website to compromize the software and infect WordPress sites. The compromised AccessPress products included a malicious payload that installed a backdoor to the targeted WordPress site. The backdoor was used to redirect visitors to malware-dropping and scam sites, and may also have been sold on the dark web.</t>
  </si>
  <si>
    <t>https://www.bleepingcomputer.com/news/security/over-90-wordpress-themes-plugins-backdoored-in-supply-chain-attack/</t>
  </si>
  <si>
    <t>WordPress themes and plugins</t>
  </si>
  <si>
    <t>AccessPress</t>
  </si>
  <si>
    <t>Wordpress users</t>
  </si>
  <si>
    <t>XCode - XCSSET Malware</t>
  </si>
  <si>
    <t>Attackers were able to exploit flaws in how XCode, the MacOS application IDE, reads and builds project files. They inserted malicious lines into project builds that gave them access to a variety of data on a system once it built a tainted project. In a second wave of attacks, the actors adjusted for Apple's new operating system and added methods for extracting data from Chrome, Telegram, Evernote, and many other popular applications. A very small number of targetted exploits were observed in the wild.</t>
  </si>
  <si>
    <t>https://www.zdnet.com/article/mac-malware-spreads-through-xcode-projects-abuses-previously-unknown-vulnerabilities/</t>
  </si>
  <si>
    <t>XCode projects</t>
  </si>
  <si>
    <t>XCode</t>
  </si>
  <si>
    <t>XCode users dependent on infected projects</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</si>
  <si>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</si>
  <si>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</si>
  <si>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</si>
  <si>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</si>
  <si>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iOS and OS X app users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</si>
  <si>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</si>
  <si>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</si>
  <si>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</si>
  <si>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</si>
  <si>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 xml:space="preserve">Yandex Source Code Typosquat </t>
  </si>
  <si>
    <t xml:space="preserve">A former employee of the Russian Tech Giant Yandex had files publically leaked, including source code for many services offered by the company - one of the largest in the world. This information provided several groups of malicious thread actors with information that they used to set up packages using very similar names (typosquatting) to trick developers into potentially downloading and installing these packages. </t>
  </si>
  <si>
    <t>https://www.mend.io/resources/blog/yandex-data-leak-triggers-malicious-package-publication/</t>
  </si>
  <si>
    <t>Popular Npm packages used by Yandex</t>
  </si>
  <si>
    <t>Users attempting to pull down Yandex Source Code packages</t>
  </si>
  <si>
    <t>ZipSlip</t>
  </si>
  <si>
    <t>A vulnerability in the format of archive files (think .rar, .7z, .jar and more) would allow attackers to write files onto a system, particularly code repositories, ultimately leading to remote code execution by allowing unzips to access file paths outside what was intended and overwrite critical files. Many large companiesand repositories used vulnerable libraries, though Python and Ruby seem to have patched the issue years before the disclosure.</t>
  </si>
  <si>
    <t>https://www.securityweek.com/critical-vulnerability-addressed-popular-code-libraries, https://snyk.io/research/zip-slip-vulnerability</t>
  </si>
  <si>
    <t>Multiple language libraries</t>
  </si>
  <si>
    <t>Distributed</t>
  </si>
  <si>
    <t>Systems unzipping malicious files</t>
  </si>
  <si>
    <t>Zombie Zero</t>
  </si>
  <si>
    <t>Attackers embedded malware in terminal barcode scanners and the online firmware download supporting them to attck shipping and logistics targets. Because the malware was preinstalled on the devices, it was able to circumvent the network certificates and launch an attack once connected to a wireless network, extracting target information and sending it to a command and control server, which downloaded a more complex payload targetting financial servers for sensitive data. The attack went undiscovered for more than a year.</t>
  </si>
  <si>
    <t>https://trapx.com/trapx-discovers-zombie-zero-advanced-persistent-malware/</t>
  </si>
  <si>
    <t>Scanner firmware</t>
  </si>
  <si>
    <t>Chinese scanner manufacturer</t>
  </si>
  <si>
    <t>Shipping, logistics, and robotics companies</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</si>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</sst>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name val="Calibri"/>
      <family val="2"/>
      <scheme val="minor"/>
    </font>
    <font>
      <u/>
      <sz val="11"/>
      <color rgb="FF000000"/>
      <name val="Calibri"/>
      <family val="2"/>
      <scheme val="minor"/>
    </font>
    <font>
      <sz val="11"/>
      <color rgb="FF305496"/>
      <name val="Calibri"/>
      <family val="2"/>
      <scheme val="minor"/>
    </font>
    <font>
      <sz val="10"/>
      <color theme="1"/>
      <name val="ProximaNova"/>
      <charset val="1"/>
    </font>
    <font>
      <sz val="11"/>
      <color rgb="FF080E14"/>
      <name val="Calibri "/>
    </font>
    <font>
      <sz val="11"/>
      <color rgb="FF000000"/>
      <name val="Calibri"/>
      <family val="2"/>
    </font>
    <font>
      <sz val="11"/>
      <color rgb="FF333333"/>
      <name val="Calibri"/>
      <family val="2"/>
    </font>
    <font>
      <sz val="11"/>
      <color rgb="FF2B2D41"/>
      <name val="Calibri"/>
      <family val="2"/>
    </font>
    <font>
      <sz val="11"/>
      <color rgb="FF444444"/>
      <name val="Calibri"/>
      <family val="2"/>
      <charset val="1"/>
    </font>
    <font>
      <sz val="10"/>
      <color theme="1"/>
      <name val="ProximaNova"/>
    </font>
    <font>
      <sz val="11"/>
      <color rgb="FF070707"/>
      <name val="Calibri"/>
      <family val="2"/>
    </font>
    <font>
      <sz val="12"/>
      <color rgb="FF070707"/>
      <name val="Calibri"/>
      <family val="2"/>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DEBF7"/>
        <bgColor indexed="64"/>
      </patternFill>
    </fill>
    <fill>
      <patternFill patternType="solid">
        <fgColor rgb="FFFCE4D6"/>
        <bgColor rgb="FF000000"/>
      </patternFill>
    </fill>
    <fill>
      <patternFill patternType="solid">
        <fgColor theme="5"/>
        <bgColor indexed="64"/>
      </patternFill>
    </fill>
  </fills>
  <borders count="16">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
      <left/>
      <right/>
      <top/>
      <bottom style="medium">
        <color indexed="64"/>
      </bottom>
      <diagonal/>
    </border>
    <border>
      <left style="thin">
        <color theme="2" tint="-0.249977111117893"/>
      </left>
      <right style="thin">
        <color theme="2" tint="-0.249977111117893"/>
      </right>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right>
      <top/>
      <bottom style="thin">
        <color theme="2"/>
      </bottom>
      <diagonal/>
    </border>
    <border>
      <left style="thin">
        <color theme="2"/>
      </left>
      <right style="thin">
        <color theme="2"/>
      </right>
      <top/>
      <bottom style="thin">
        <color theme="2"/>
      </bottom>
      <diagonal/>
    </border>
    <border>
      <left style="thin">
        <color theme="2" tint="-0.249977111117893"/>
      </left>
      <right style="thin">
        <color theme="2" tint="-0.249977111117893"/>
      </right>
      <top style="thin">
        <color theme="2" tint="-0.249977111117893"/>
      </top>
      <bottom style="medium">
        <color indexed="64"/>
      </bottom>
      <diagonal/>
    </border>
    <border>
      <left/>
      <right/>
      <top style="thin">
        <color theme="2"/>
      </top>
      <bottom style="medium">
        <color indexed="64"/>
      </bottom>
      <diagonal/>
    </border>
    <border>
      <left/>
      <right style="thin">
        <color theme="2"/>
      </right>
      <top style="thin">
        <color theme="2"/>
      </top>
      <bottom style="medium">
        <color indexed="64"/>
      </bottom>
      <diagonal/>
    </border>
    <border>
      <left style="thin">
        <color theme="2"/>
      </left>
      <right style="thin">
        <color theme="2"/>
      </right>
      <top style="thin">
        <color theme="2"/>
      </top>
      <bottom style="medium">
        <color indexed="64"/>
      </bottom>
      <diagonal/>
    </border>
  </borders>
  <cellStyleXfs count="2">
    <xf numFmtId="0" fontId="0" fillId="0" borderId="0"/>
    <xf numFmtId="0" fontId="2" fillId="0" borderId="0" applyNumberFormat="0" applyFill="0" applyBorder="0" applyAlignment="0" applyProtection="0"/>
  </cellStyleXfs>
  <cellXfs count="142">
    <xf numFmtId="0" fontId="0" fillId="0" borderId="0" xfId="0"/>
    <xf numFmtId="0" fontId="0" fillId="0" borderId="2"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4" xfId="0" applyBorder="1" applyAlignment="1">
      <alignment horizontal="left" vertical="center" wrapText="1"/>
    </xf>
    <xf numFmtId="0" fontId="2" fillId="0" borderId="1" xfId="1" applyBorder="1" applyAlignment="1">
      <alignment horizontal="left" vertical="center"/>
    </xf>
    <xf numFmtId="0" fontId="0" fillId="0" borderId="3" xfId="0" applyBorder="1" applyAlignment="1">
      <alignment horizontal="left" vertical="center" wrapText="1"/>
    </xf>
    <xf numFmtId="0" fontId="2" fillId="4" borderId="1" xfId="1" applyFill="1" applyBorder="1" applyAlignment="1">
      <alignment horizontal="left" vertical="center"/>
    </xf>
    <xf numFmtId="0" fontId="2" fillId="0" borderId="0" xfId="1" applyBorder="1" applyAlignment="1">
      <alignment horizontal="left" vertical="center"/>
    </xf>
    <xf numFmtId="0" fontId="7" fillId="0" borderId="1" xfId="1" applyFont="1" applyBorder="1" applyAlignment="1">
      <alignment horizontal="left" vertical="center"/>
    </xf>
    <xf numFmtId="0" fontId="7" fillId="4" borderId="1" xfId="1" applyFont="1" applyFill="1" applyBorder="1" applyAlignment="1">
      <alignment horizontal="left" vertical="center"/>
    </xf>
    <xf numFmtId="0" fontId="2" fillId="2" borderId="1" xfId="1" applyFill="1" applyBorder="1" applyAlignment="1">
      <alignment horizontal="left" vertical="center"/>
    </xf>
    <xf numFmtId="0" fontId="2" fillId="4" borderId="0" xfId="1" applyFill="1" applyBorder="1" applyAlignment="1">
      <alignment horizontal="left" vertical="center"/>
    </xf>
    <xf numFmtId="0" fontId="7" fillId="0" borderId="0" xfId="1" applyFont="1" applyBorder="1" applyAlignment="1">
      <alignment horizontal="left" vertical="center"/>
    </xf>
    <xf numFmtId="0" fontId="2" fillId="2" borderId="0" xfId="1" applyFill="1" applyBorder="1" applyAlignment="1">
      <alignment horizontal="left" vertical="center"/>
    </xf>
    <xf numFmtId="0" fontId="2" fillId="0" borderId="0" xfId="1" applyFill="1" applyBorder="1" applyAlignment="1">
      <alignment horizontal="left" vertical="center"/>
    </xf>
    <xf numFmtId="0" fontId="0" fillId="0" borderId="0" xfId="0" applyAlignment="1">
      <alignment horizontal="left" vertical="center" wrapText="1"/>
    </xf>
    <xf numFmtId="0" fontId="0" fillId="0" borderId="5" xfId="0" applyBorder="1" applyAlignment="1">
      <alignment horizontal="left" vertical="center"/>
    </xf>
    <xf numFmtId="0" fontId="2" fillId="0" borderId="0" xfId="1" applyAlignment="1">
      <alignment vertical="center"/>
    </xf>
    <xf numFmtId="0" fontId="0" fillId="8" borderId="0" xfId="0" applyFill="1" applyAlignment="1">
      <alignment horizontal="left" vertical="center"/>
    </xf>
    <xf numFmtId="0" fontId="0" fillId="8" borderId="1" xfId="0" applyFill="1" applyBorder="1" applyAlignment="1">
      <alignment horizontal="left" vertical="center"/>
    </xf>
    <xf numFmtId="0" fontId="0" fillId="8" borderId="0" xfId="0" applyFill="1"/>
    <xf numFmtId="0" fontId="2" fillId="8" borderId="1" xfId="1"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2" fillId="0" borderId="0" xfId="1" applyFill="1" applyAlignment="1">
      <alignment vertical="center"/>
    </xf>
    <xf numFmtId="0" fontId="0" fillId="0" borderId="8" xfId="0" applyBorder="1" applyAlignment="1">
      <alignment horizontal="left" vertical="center"/>
    </xf>
    <xf numFmtId="0" fontId="3" fillId="0" borderId="1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0" fontId="1" fillId="0" borderId="7" xfId="0" applyFont="1" applyBorder="1" applyProtection="1">
      <protection locked="0"/>
    </xf>
    <xf numFmtId="0" fontId="0" fillId="3" borderId="0" xfId="0" applyFill="1" applyAlignment="1">
      <alignment horizontal="left"/>
    </xf>
    <xf numFmtId="0" fontId="0" fillId="3" borderId="5" xfId="0" applyFill="1" applyBorder="1" applyAlignment="1">
      <alignment horizontal="left" vertical="center"/>
    </xf>
    <xf numFmtId="0" fontId="0" fillId="3" borderId="0" xfId="0" applyFill="1" applyAlignment="1">
      <alignment horizontal="left" vertical="center"/>
    </xf>
    <xf numFmtId="0" fontId="2" fillId="0" borderId="1" xfId="1" applyBorder="1" applyAlignment="1">
      <alignment vertical="center"/>
    </xf>
    <xf numFmtId="0" fontId="7" fillId="4" borderId="0" xfId="1" applyFont="1" applyFill="1" applyBorder="1" applyAlignment="1">
      <alignment horizontal="left" vertical="center"/>
    </xf>
    <xf numFmtId="14" fontId="0" fillId="0" borderId="0" xfId="0" applyNumberFormat="1" applyAlignment="1">
      <alignment horizontal="left" vertical="center"/>
    </xf>
    <xf numFmtId="0" fontId="5" fillId="2" borderId="6" xfId="0" applyFont="1" applyFill="1" applyBorder="1" applyAlignment="1">
      <alignment horizontal="left" vertical="center"/>
    </xf>
    <xf numFmtId="0" fontId="1" fillId="0" borderId="0" xfId="0" applyFont="1" applyAlignment="1">
      <alignment horizontal="right" vertical="center"/>
    </xf>
    <xf numFmtId="0" fontId="0" fillId="0" borderId="0" xfId="0" applyAlignment="1">
      <alignment vertical="center"/>
    </xf>
    <xf numFmtId="14" fontId="11" fillId="4" borderId="0" xfId="0" applyNumberFormat="1" applyFont="1" applyFill="1" applyAlignment="1">
      <alignment horizontal="left" vertical="center"/>
    </xf>
    <xf numFmtId="0" fontId="12" fillId="0" borderId="0" xfId="0" applyFont="1" applyAlignment="1">
      <alignment vertical="center"/>
    </xf>
    <xf numFmtId="0" fontId="0" fillId="5" borderId="0" xfId="0" applyFill="1" applyAlignment="1">
      <alignment horizontal="left" vertical="center"/>
    </xf>
    <xf numFmtId="0" fontId="12" fillId="4" borderId="0" xfId="0" applyFont="1" applyFill="1" applyAlignment="1">
      <alignment vertical="center"/>
    </xf>
    <xf numFmtId="0" fontId="2" fillId="4" borderId="0" xfId="1" applyFill="1" applyBorder="1" applyAlignment="1">
      <alignment vertical="center" wrapText="1"/>
    </xf>
    <xf numFmtId="0" fontId="0" fillId="4" borderId="0" xfId="0" applyFill="1" applyAlignment="1">
      <alignment vertical="center"/>
    </xf>
    <xf numFmtId="0" fontId="0" fillId="0" borderId="0" xfId="0" applyAlignment="1">
      <alignment horizontal="right" vertical="center"/>
    </xf>
    <xf numFmtId="14" fontId="1" fillId="0" borderId="12" xfId="0" applyNumberFormat="1" applyFont="1" applyBorder="1" applyAlignment="1" applyProtection="1">
      <alignment horizontal="left" vertical="center"/>
      <protection locked="0"/>
    </xf>
    <xf numFmtId="0" fontId="1" fillId="0" borderId="7" xfId="0" applyFont="1" applyBorder="1" applyAlignment="1">
      <alignment horizontal="left" vertical="center" wrapText="1"/>
    </xf>
    <xf numFmtId="0" fontId="3" fillId="2" borderId="12" xfId="0" applyFont="1" applyFill="1" applyBorder="1" applyAlignment="1" applyProtection="1">
      <alignment horizontal="left" vertical="center"/>
      <protection locked="0"/>
    </xf>
    <xf numFmtId="0" fontId="4" fillId="2" borderId="12" xfId="0" applyFont="1" applyFill="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18" fontId="3" fillId="0" borderId="13" xfId="0" applyNumberFormat="1" applyFont="1" applyBorder="1" applyAlignment="1" applyProtection="1">
      <alignment horizontal="left" vertical="center"/>
      <protection locked="0"/>
    </xf>
    <xf numFmtId="14" fontId="0" fillId="0" borderId="8" xfId="0" applyNumberFormat="1" applyBorder="1" applyAlignment="1">
      <alignment horizontal="left" vertical="center"/>
    </xf>
    <xf numFmtId="0" fontId="15" fillId="0" borderId="0" xfId="0" applyFont="1" applyAlignment="1">
      <alignment horizontal="left" vertical="center" wrapText="1"/>
    </xf>
    <xf numFmtId="0" fontId="6" fillId="2" borderId="8" xfId="0" applyFont="1" applyFill="1" applyBorder="1" applyAlignment="1">
      <alignment horizontal="left" vertical="center"/>
    </xf>
    <xf numFmtId="0" fontId="2" fillId="0" borderId="8" xfId="1" applyBorder="1" applyAlignment="1">
      <alignment horizontal="left" vertical="center"/>
    </xf>
    <xf numFmtId="0" fontId="9" fillId="0" borderId="8" xfId="0" applyFont="1"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5" fillId="2" borderId="11" xfId="0" applyFont="1" applyFill="1" applyBorder="1" applyAlignment="1">
      <alignment horizontal="left" vertical="center"/>
    </xf>
    <xf numFmtId="0" fontId="1" fillId="0" borderId="11" xfId="0" applyFont="1" applyBorder="1" applyAlignment="1">
      <alignment horizontal="right" vertical="center"/>
    </xf>
    <xf numFmtId="14" fontId="0" fillId="0" borderId="1" xfId="0" applyNumberFormat="1" applyBorder="1" applyAlignment="1">
      <alignment horizontal="left" vertical="center"/>
    </xf>
    <xf numFmtId="0" fontId="0" fillId="0" borderId="0" xfId="0" applyAlignment="1">
      <alignment vertical="center" wrapText="1"/>
    </xf>
    <xf numFmtId="0" fontId="0" fillId="0" borderId="1" xfId="0" applyBorder="1" applyAlignment="1">
      <alignment vertical="center"/>
    </xf>
    <xf numFmtId="0" fontId="0" fillId="0" borderId="3" xfId="0" applyBorder="1" applyAlignment="1">
      <alignment vertical="center"/>
    </xf>
    <xf numFmtId="0" fontId="0" fillId="7" borderId="4" xfId="0" applyFill="1" applyBorder="1" applyAlignment="1">
      <alignment vertical="center"/>
    </xf>
    <xf numFmtId="0" fontId="5" fillId="2" borderId="4" xfId="0" applyFont="1" applyFill="1" applyBorder="1" applyAlignment="1">
      <alignment horizontal="left" vertical="center"/>
    </xf>
    <xf numFmtId="0" fontId="11" fillId="0" borderId="4" xfId="0" applyFont="1" applyBorder="1" applyAlignment="1">
      <alignment horizontal="right" vertical="center"/>
    </xf>
    <xf numFmtId="14" fontId="0" fillId="8" borderId="1" xfId="0" applyNumberFormat="1" applyFill="1" applyBorder="1" applyAlignment="1">
      <alignment horizontal="left" vertical="center"/>
    </xf>
    <xf numFmtId="0" fontId="6" fillId="8" borderId="1" xfId="0" applyFont="1" applyFill="1" applyBorder="1" applyAlignment="1">
      <alignment horizontal="left" vertical="center"/>
    </xf>
    <xf numFmtId="0" fontId="5" fillId="8" borderId="4" xfId="0" applyFont="1" applyFill="1" applyBorder="1" applyAlignment="1">
      <alignment horizontal="left" vertical="center"/>
    </xf>
    <xf numFmtId="0" fontId="1" fillId="8" borderId="4" xfId="0" applyFont="1" applyFill="1" applyBorder="1" applyAlignment="1">
      <alignment horizontal="right" vertical="center"/>
    </xf>
    <xf numFmtId="0" fontId="1" fillId="0" borderId="4" xfId="0" applyFont="1" applyBorder="1" applyAlignment="1">
      <alignment horizontal="right" vertical="center"/>
    </xf>
    <xf numFmtId="14" fontId="11" fillId="0" borderId="1" xfId="0" applyNumberFormat="1" applyFont="1" applyBorder="1" applyAlignment="1">
      <alignment horizontal="left" vertical="center"/>
    </xf>
    <xf numFmtId="0" fontId="0" fillId="5" borderId="1" xfId="0" applyFill="1" applyBorder="1" applyAlignment="1">
      <alignment horizontal="left" vertical="center"/>
    </xf>
    <xf numFmtId="0" fontId="11" fillId="0" borderId="1" xfId="0" applyFont="1" applyBorder="1" applyAlignment="1">
      <alignment vertical="center"/>
    </xf>
    <xf numFmtId="0" fontId="2" fillId="0" borderId="1" xfId="1" applyFill="1" applyBorder="1" applyAlignment="1">
      <alignment vertical="center" wrapText="1"/>
    </xf>
    <xf numFmtId="0" fontId="0" fillId="0" borderId="4" xfId="0" applyBorder="1" applyAlignment="1">
      <alignment horizontal="right"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6" fillId="2" borderId="1" xfId="0" applyFont="1" applyFill="1" applyBorder="1" applyAlignment="1">
      <alignment horizontal="left" vertical="center"/>
    </xf>
    <xf numFmtId="0" fontId="11" fillId="0" borderId="0" xfId="0" applyFont="1" applyAlignment="1">
      <alignment vertical="center" wrapText="1"/>
    </xf>
    <xf numFmtId="14" fontId="5" fillId="8" borderId="1" xfId="0" applyNumberFormat="1" applyFont="1" applyFill="1" applyBorder="1" applyAlignment="1">
      <alignment horizontal="left" vertical="center"/>
    </xf>
    <xf numFmtId="0" fontId="5" fillId="8" borderId="1" xfId="0" applyFont="1" applyFill="1" applyBorder="1" applyAlignment="1">
      <alignment horizontal="left" vertical="center"/>
    </xf>
    <xf numFmtId="0" fontId="0" fillId="4" borderId="1" xfId="0" applyFill="1" applyBorder="1" applyAlignment="1">
      <alignment vertical="center"/>
    </xf>
    <xf numFmtId="14" fontId="5" fillId="2" borderId="1" xfId="0" applyNumberFormat="1" applyFont="1" applyFill="1" applyBorder="1" applyAlignment="1">
      <alignment horizontal="left" vertical="center"/>
    </xf>
    <xf numFmtId="0" fontId="5" fillId="2" borderId="1" xfId="0" applyFont="1" applyFill="1" applyBorder="1" applyAlignment="1">
      <alignment horizontal="left" vertical="center"/>
    </xf>
    <xf numFmtId="0" fontId="0" fillId="0" borderId="4" xfId="0" applyBorder="1" applyAlignment="1">
      <alignment vertical="center"/>
    </xf>
    <xf numFmtId="0" fontId="0" fillId="8" borderId="0" xfId="0" applyFill="1" applyAlignment="1">
      <alignment horizontal="left" vertical="center" wrapText="1"/>
    </xf>
    <xf numFmtId="0" fontId="12" fillId="0" borderId="1" xfId="0" applyFont="1" applyBorder="1" applyAlignment="1">
      <alignment vertical="center"/>
    </xf>
    <xf numFmtId="0" fontId="11" fillId="0" borderId="1" xfId="0" applyFont="1" applyBorder="1" applyAlignment="1">
      <alignment vertical="center" wrapText="1"/>
    </xf>
    <xf numFmtId="0" fontId="14" fillId="0" borderId="1" xfId="0" applyFont="1" applyBorder="1" applyAlignment="1">
      <alignment vertical="center"/>
    </xf>
    <xf numFmtId="0" fontId="2" fillId="0" borderId="1" xfId="1" applyFill="1" applyBorder="1" applyAlignment="1">
      <alignment vertical="center"/>
    </xf>
    <xf numFmtId="0" fontId="0" fillId="2" borderId="1" xfId="0" quotePrefix="1" applyFill="1" applyBorder="1" applyAlignment="1">
      <alignment horizontal="left" vertical="center"/>
    </xf>
    <xf numFmtId="14" fontId="5" fillId="0" borderId="1" xfId="0" applyNumberFormat="1" applyFont="1" applyBorder="1" applyAlignment="1">
      <alignment horizontal="left" vertical="center"/>
    </xf>
    <xf numFmtId="0" fontId="0" fillId="10" borderId="0" xfId="0" applyFill="1" applyAlignment="1">
      <alignment horizontal="left" vertical="center" wrapText="1"/>
    </xf>
    <xf numFmtId="0" fontId="11" fillId="9" borderId="4" xfId="0" applyFont="1" applyFill="1" applyBorder="1" applyAlignment="1">
      <alignment horizontal="right" vertical="center"/>
    </xf>
    <xf numFmtId="14" fontId="8" fillId="2" borderId="1" xfId="0" applyNumberFormat="1" applyFont="1" applyFill="1" applyBorder="1" applyAlignment="1">
      <alignment horizontal="left" vertical="center"/>
    </xf>
    <xf numFmtId="0" fontId="0" fillId="2" borderId="5" xfId="0" applyFill="1" applyBorder="1" applyAlignment="1">
      <alignment horizontal="left" vertical="center"/>
    </xf>
    <xf numFmtId="0" fontId="1" fillId="0" borderId="6" xfId="0" applyFont="1" applyBorder="1" applyAlignment="1">
      <alignment horizontal="right" vertical="center"/>
    </xf>
    <xf numFmtId="14" fontId="5" fillId="2" borderId="0" xfId="0" applyNumberFormat="1" applyFont="1" applyFill="1" applyAlignment="1">
      <alignment horizontal="left" vertical="center"/>
    </xf>
    <xf numFmtId="0" fontId="5" fillId="2" borderId="5" xfId="0" applyFont="1" applyFill="1" applyBorder="1" applyAlignment="1">
      <alignment horizontal="left" vertical="center"/>
    </xf>
    <xf numFmtId="0" fontId="6" fillId="2" borderId="0" xfId="0" applyFont="1" applyFill="1" applyAlignment="1">
      <alignment horizontal="left" vertical="center"/>
    </xf>
    <xf numFmtId="0" fontId="0" fillId="0" borderId="5" xfId="0" applyBorder="1" applyAlignment="1">
      <alignment vertical="center"/>
    </xf>
    <xf numFmtId="0" fontId="11" fillId="0" borderId="6" xfId="0" applyFont="1" applyBorder="1" applyAlignment="1">
      <alignment horizontal="right" vertical="center"/>
    </xf>
    <xf numFmtId="14" fontId="11" fillId="0" borderId="0" xfId="0" applyNumberFormat="1" applyFont="1" applyAlignment="1">
      <alignment horizontal="left" vertical="center"/>
    </xf>
    <xf numFmtId="0" fontId="13" fillId="0" borderId="0" xfId="0" applyFont="1" applyAlignment="1">
      <alignment vertical="center"/>
    </xf>
    <xf numFmtId="0" fontId="2" fillId="0" borderId="0" xfId="1" applyFill="1" applyBorder="1" applyAlignment="1">
      <alignment vertical="center"/>
    </xf>
    <xf numFmtId="0" fontId="0" fillId="0" borderId="6" xfId="0" applyBorder="1" applyAlignment="1">
      <alignment horizontal="right" vertical="center"/>
    </xf>
    <xf numFmtId="0" fontId="5" fillId="2" borderId="0" xfId="0" applyFont="1" applyFill="1" applyAlignment="1">
      <alignment horizontal="left" vertical="center"/>
    </xf>
    <xf numFmtId="14" fontId="0" fillId="2" borderId="0" xfId="0" applyNumberFormat="1" applyFill="1" applyAlignment="1">
      <alignment horizontal="left" vertical="center"/>
    </xf>
    <xf numFmtId="0" fontId="0" fillId="2" borderId="0" xfId="0" applyFill="1" applyAlignment="1">
      <alignment horizontal="left" vertical="center"/>
    </xf>
    <xf numFmtId="0" fontId="2" fillId="0" borderId="0" xfId="1" applyAlignment="1">
      <alignment horizontal="left" vertical="center"/>
    </xf>
    <xf numFmtId="0" fontId="11" fillId="0" borderId="0" xfId="0" applyFont="1" applyAlignment="1">
      <alignment horizontal="right" vertical="center"/>
    </xf>
    <xf numFmtId="0" fontId="6" fillId="7" borderId="0" xfId="0" applyFont="1" applyFill="1" applyAlignment="1">
      <alignment horizontal="left" vertical="center"/>
    </xf>
    <xf numFmtId="0" fontId="11" fillId="0" borderId="0" xfId="0" applyFont="1" applyAlignment="1">
      <alignment vertical="center"/>
    </xf>
    <xf numFmtId="0" fontId="17" fillId="0" borderId="0" xfId="0" applyFont="1" applyAlignment="1">
      <alignment vertical="center"/>
    </xf>
    <xf numFmtId="0" fontId="0" fillId="7" borderId="0" xfId="0" applyFill="1" applyAlignment="1">
      <alignment vertical="center"/>
    </xf>
    <xf numFmtId="0" fontId="2" fillId="0" borderId="0" xfId="1" applyFill="1" applyBorder="1" applyAlignment="1">
      <alignment vertical="center" wrapText="1"/>
    </xf>
    <xf numFmtId="0" fontId="11" fillId="9" borderId="0" xfId="0" applyFont="1" applyFill="1" applyAlignment="1">
      <alignment horizontal="right" vertical="center"/>
    </xf>
    <xf numFmtId="0" fontId="0" fillId="0" borderId="9" xfId="0" applyBorder="1" applyAlignment="1">
      <alignment horizontal="left" vertical="center"/>
    </xf>
    <xf numFmtId="14" fontId="0" fillId="3" borderId="0" xfId="0" applyNumberFormat="1" applyFill="1" applyAlignment="1">
      <alignment horizontal="left" vertical="center"/>
    </xf>
    <xf numFmtId="0" fontId="0" fillId="3" borderId="0" xfId="0" applyFill="1" applyAlignment="1">
      <alignment horizontal="left" vertical="center" wrapText="1"/>
    </xf>
    <xf numFmtId="0" fontId="2" fillId="3" borderId="0" xfId="1" applyFill="1" applyAlignment="1">
      <alignment horizontal="left" vertical="center"/>
    </xf>
    <xf numFmtId="0" fontId="5" fillId="3" borderId="6" xfId="0" applyFont="1" applyFill="1" applyBorder="1" applyAlignment="1">
      <alignment horizontal="left" vertical="center"/>
    </xf>
    <xf numFmtId="0" fontId="11" fillId="3" borderId="0" xfId="0" applyFont="1" applyFill="1" applyAlignment="1">
      <alignment horizontal="right" vertical="center"/>
    </xf>
    <xf numFmtId="0" fontId="2" fillId="0" borderId="0" xfId="1" applyBorder="1" applyAlignment="1">
      <alignment vertical="center"/>
    </xf>
    <xf numFmtId="0" fontId="10" fillId="0" borderId="0" xfId="0" applyFont="1" applyAlignment="1">
      <alignment horizontal="left" vertical="center"/>
    </xf>
    <xf numFmtId="0" fontId="0" fillId="6" borderId="0" xfId="0" applyFill="1" applyAlignment="1">
      <alignment horizontal="left" vertical="center"/>
    </xf>
    <xf numFmtId="0" fontId="16" fillId="0" borderId="0" xfId="0" applyFont="1" applyAlignment="1">
      <alignment vertical="center"/>
    </xf>
    <xf numFmtId="0" fontId="0" fillId="2" borderId="0" xfId="0" quotePrefix="1" applyFill="1" applyAlignment="1">
      <alignment horizontal="left" vertical="center"/>
    </xf>
    <xf numFmtId="0" fontId="5" fillId="0" borderId="6" xfId="0" applyFont="1" applyBorder="1" applyAlignment="1">
      <alignment horizontal="left" vertical="center"/>
    </xf>
    <xf numFmtId="14" fontId="5" fillId="2" borderId="0" xfId="1" applyNumberFormat="1" applyFont="1" applyFill="1" applyBorder="1" applyAlignment="1">
      <alignment horizontal="left" vertical="center"/>
    </xf>
    <xf numFmtId="0" fontId="6" fillId="2" borderId="0" xfId="1" applyFont="1" applyFill="1" applyBorder="1" applyAlignment="1">
      <alignment horizontal="left" vertical="center"/>
    </xf>
    <xf numFmtId="0" fontId="0" fillId="4" borderId="0" xfId="0" applyFill="1" applyAlignment="1">
      <alignment horizontal="left" vertical="center"/>
    </xf>
    <xf numFmtId="0" fontId="2" fillId="4" borderId="0" xfId="1" applyFill="1" applyBorder="1" applyAlignment="1">
      <alignment vertical="center"/>
    </xf>
  </cellXfs>
  <cellStyles count="2">
    <cellStyle name="Hiperlink" xfId="1" builtinId="8"/>
    <cellStyle name="Normal" xfId="0" builtinId="0"/>
  </cellStyles>
  <dxfs count="8">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tate attacks" id="{D9670D69-257D-4D2B-A103-AE0390118CA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zdnet.com/article/microsoft-spots-malicious-npm-package-stealing-data-from-unix-systems/"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63" Type="http://schemas.openxmlformats.org/officeDocument/2006/relationships/hyperlink" Target="https://krebsonsecurity.com/2019/04/p2p-weakness-exposes-millions-of-iot-devices/" TargetMode="External"/><Relationship Id="rId84" Type="http://schemas.openxmlformats.org/officeDocument/2006/relationships/hyperlink" Target="https://www.symantec.com/connect/blogs/keranger-first-mac-os-x-ransomware-emerges" TargetMode="External"/><Relationship Id="rId138" Type="http://schemas.openxmlformats.org/officeDocument/2006/relationships/hyperlink" Target="https://thehackernews.com/2021/09/hp-omen-gaming-hub-flaw-affects.html" TargetMode="External"/><Relationship Id="rId159" Type="http://schemas.openxmlformats.org/officeDocument/2006/relationships/hyperlink" Target="https://blog.avast.com/malicious-browser-extensions-avast" TargetMode="External"/><Relationship Id="rId170" Type="http://schemas.openxmlformats.org/officeDocument/2006/relationships/hyperlink" Target="https://www.darkreading.com/application-security/docker-becomes-target-tool-for-attackers" TargetMode="External"/><Relationship Id="rId191" Type="http://schemas.openxmlformats.org/officeDocument/2006/relationships/hyperlink" Target="https://www.bleepingcomputer.com/news/security/451-pypi-packages-install-chrome-extensions-to-steal-crypto/" TargetMode="External"/><Relationship Id="rId205" Type="http://schemas.openxmlformats.org/officeDocument/2006/relationships/hyperlink" Target="https://www.darkreading.com/application-security/chatgpt-hallucinations-developers-supply-chain-malware-attacks" TargetMode="External"/><Relationship Id="rId226" Type="http://schemas.openxmlformats.org/officeDocument/2006/relationships/hyperlink" Target="https://arstechnica.com/information-technology/2023/05/leak-of-msi-uefi-signing-keys-stokes-concerns-of-doomsday-supply-chain-attack/" TargetMode="External"/><Relationship Id="rId107" Type="http://schemas.openxmlformats.org/officeDocument/2006/relationships/hyperlink" Target="https://www.zdnet.com/article/two-malicious-python-libraries-removed-from-pypi/"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53" Type="http://schemas.openxmlformats.org/officeDocument/2006/relationships/hyperlink" Target="https://www.theregister.co.uk/2015/11/18/oil_industry_erp_production_link_hack_risk/" TargetMode="External"/><Relationship Id="rId74" Type="http://schemas.openxmlformats.org/officeDocument/2006/relationships/hyperlink" Target="https://arstechnica.com/information-technology/2018/10/two-new-supply-chain-attacks-come-to-light-in-less-than-a-week/" TargetMode="External"/><Relationship Id="rId128" Type="http://schemas.openxmlformats.org/officeDocument/2006/relationships/hyperlink" Target="https://www.bleepingcomputer.com/news/security/north-korean-software-supply-chain-attack-targets-stock-investors/" TargetMode="External"/><Relationship Id="rId149" Type="http://schemas.openxmlformats.org/officeDocument/2006/relationships/hyperlink" Target="https://www.welivesecurity.com/2021/02/01/operation-nightscout-supply-chain-attack-online-gaming-asia/" TargetMode="External"/><Relationship Id="rId5" Type="http://schemas.openxmlformats.org/officeDocument/2006/relationships/hyperlink" Target="https://www.vice.com/en_us/article/pan9wn/hackers-hijacked-asus-software-updates-to-install-backdoors-on-thousands-of-computers" TargetMode="External"/><Relationship Id="rId95"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60" Type="http://schemas.openxmlformats.org/officeDocument/2006/relationships/hyperlink" Target="https://thehackernews.com/2022/04/microsoft-discovers-new-privilege.html" TargetMode="External"/><Relationship Id="rId181" Type="http://schemas.openxmlformats.org/officeDocument/2006/relationships/hyperlink" Target="https://www.tenable.com/blog/critical-vulnerabilities-dubbed-urgent11-place-devices-running-vxworks-at-risk-of-rce-attacks" TargetMode="External"/><Relationship Id="rId216" Type="http://schemas.openxmlformats.org/officeDocument/2006/relationships/hyperlink" Target="https://blog.sonatype.com/this-week-in-malware-a-fix-crash-info-stealer-and-500-malicious-npm-packages" TargetMode="External"/><Relationship Id="rId22" Type="http://schemas.openxmlformats.org/officeDocument/2006/relationships/hyperlink" Target="https://www.cyberscoop.com/avast-attack-ccleaner/" TargetMode="External"/><Relationship Id="rId43" Type="http://schemas.openxmlformats.org/officeDocument/2006/relationships/hyperlink" Target="https://blog.npmjs.org/post/173526807575/reported-malicious-module-getcookies"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118" Type="http://schemas.openxmlformats.org/officeDocument/2006/relationships/hyperlink" Target="https://www.silicon.co.uk/workspace/npm-malicious-package-347421" TargetMode="External"/><Relationship Id="rId139" Type="http://schemas.openxmlformats.org/officeDocument/2006/relationships/hyperlink" Target="https://www.cybersecurity-help.cz/blog/2146.html" TargetMode="External"/><Relationship Id="rId85" Type="http://schemas.openxmlformats.org/officeDocument/2006/relationships/hyperlink" Target="https://blog.malwarebytes.com/threat-analysis/mac-threat-analysis/2017/05/handbrake-hacked-to-drop-new-variant-of-proton-malware/" TargetMode="External"/><Relationship Id="rId150" Type="http://schemas.openxmlformats.org/officeDocument/2006/relationships/hyperlink" Target="https://www.iqt.org/auraborealis-how-we-found-20-vulnerable-python-packages/" TargetMode="External"/><Relationship Id="rId171" Type="http://schemas.openxmlformats.org/officeDocument/2006/relationships/hyperlink" Target="https://community.broadcom.com/symantecenterprise/communities/community-home/librarydocuments/viewdocument?DocumentKey=7382dce7-0260-4782-84cc-890971ed3f17&amp;CommunityKey=1ecf5f55-9545-44d6-b0f4-4e4a7f5f5e68&amp;tab=librarydocuments" TargetMode="External"/><Relationship Id="rId192" Type="http://schemas.openxmlformats.org/officeDocument/2006/relationships/hyperlink" Target="https://www.bleepingcomputer.com/news/security/malicious-lolip0p-pypi-packages-install-info-stealing-malware/" TargetMode="External"/><Relationship Id="rId206" Type="http://schemas.openxmlformats.org/officeDocument/2006/relationships/hyperlink" Target="https://www.bitsight.com/blog/okta-cyber-attack-another-major-supply-chain-incident" TargetMode="External"/><Relationship Id="rId227" Type="http://schemas.openxmlformats.org/officeDocument/2006/relationships/hyperlink" Target="https://www.wordfence.com/blog/2022/09/psa-nearly-5-million-attacks-blocked-targeting-0-day-in-backupbuddy-plugin/" TargetMode="External"/><Relationship Id="rId12" Type="http://schemas.openxmlformats.org/officeDocument/2006/relationships/hyperlink" Target="https://www.wired.com/2011/10/son-of-stuxnet-in-the-wild/" TargetMode="External"/><Relationship Id="rId33" Type="http://schemas.openxmlformats.org/officeDocument/2006/relationships/hyperlink" Target="https://www.theregister.co.uk/2018/07/12/npm_eslint/" TargetMode="External"/><Relationship Id="rId108" Type="http://schemas.openxmlformats.org/officeDocument/2006/relationships/hyperlink" Target="https://www.zdnet.com/article/unknown-number-of-bluetooth-le-devices-impacted-by-sweyntooth-vulnerabilities/" TargetMode="External"/><Relationship Id="rId129" Type="http://schemas.openxmlformats.org/officeDocument/2006/relationships/hyperlink" Target="https://www.nbcnews.com/tech/security/spyware-hidden-chinese-tax-software-was-probably-planted-nation-state-n1231975" TargetMode="External"/><Relationship Id="rId54" Type="http://schemas.openxmlformats.org/officeDocument/2006/relationships/hyperlink" Target="https://www.theregister.co.uk/2017/05/23/malware_in_subtitles_return/"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6" Type="http://schemas.openxmlformats.org/officeDocument/2006/relationships/hyperlink" Target="https://arstechnica.com/information-technology/2020/01/researchers-unearth-malicious-google-play-apps-linked-to-active-exploit-hackers/" TargetMode="External"/><Relationship Id="rId140" Type="http://schemas.openxmlformats.org/officeDocument/2006/relationships/hyperlink" Target="https://thehackernews.com/2021/08/pulse-secure-vpns-get-new-urgent-update.html" TargetMode="External"/><Relationship Id="rId161" Type="http://schemas.openxmlformats.org/officeDocument/2006/relationships/hyperlink" Target="https://www.mimecast.com/blog/important-update-from-mimecast/https:/threatpost.com/mimecast-certificate-microsoft-supply-chain-attack/162965/" TargetMode="External"/><Relationship Id="rId182" Type="http://schemas.openxmlformats.org/officeDocument/2006/relationships/hyperlink" Target="https://www.tenable.com/blog/namewreck-nine-dns-vulnerabilities-found-in-four-open-source-tcpip-stacks" TargetMode="External"/><Relationship Id="rId217" Type="http://schemas.openxmlformats.org/officeDocument/2006/relationships/hyperlink" Target="https://research.checkpoint.com/2022/cloudguard-spectral-detects-several-malicious-packages-on-pypi-the-official-software-repository-for-python-developers/" TargetMode="External"/><Relationship Id="rId6" Type="http://schemas.openxmlformats.org/officeDocument/2006/relationships/hyperlink" Target="https://arstechnica.com/information-technology/2017/07/heavily-armed-police-raid-company-that-seeded-last-weeks-notpetya-outbreak/" TargetMode="External"/><Relationship Id="rId23" Type="http://schemas.openxmlformats.org/officeDocument/2006/relationships/hyperlink" Target="https://www.helpnetsecurity.com/2019/03/13/mobile-adware-and-data-stealing-campaigns/" TargetMode="External"/><Relationship Id="rId119" Type="http://schemas.openxmlformats.org/officeDocument/2006/relationships/hyperlink" Target="https://www.zdnet.com/article/mobile-security-these-seven-malicious-apps-have-been-downloaded-by-2-4m-android-and-iphone-users/" TargetMode="External"/><Relationship Id="rId44" Type="http://schemas.openxmlformats.org/officeDocument/2006/relationships/hyperlink" Target="https://www.zdnet.com/article/intels-cascade-lake-cpus-impacted-by-new-zombieload-v2-attack/" TargetMode="External"/><Relationship Id="rId65" Type="http://schemas.openxmlformats.org/officeDocument/2006/relationships/hyperlink" Target="https://www.theregister.co.uk/2018/04/04/microsoft_windows_defender_rar_bug/" TargetMode="External"/><Relationship Id="rId86" Type="http://schemas.openxmlformats.org/officeDocument/2006/relationships/hyperlink" Target="https://www.theregister.co.uk/2019/12/13/npm_path_traversal_bug/" TargetMode="External"/><Relationship Id="rId130" Type="http://schemas.openxmlformats.org/officeDocument/2006/relationships/hyperlink" Target="https://www.zdnet.com/article/hacker-hundreds-were-tricked-into-installing-linux-mint-backdoor/" TargetMode="External"/><Relationship Id="rId151" Type="http://schemas.openxmlformats.org/officeDocument/2006/relationships/hyperlink" Target="https://arstechnica.com/information-technology/2021/09/cryptocurrency-launchpad-hit-by-3-million-supply-chain-attack/" TargetMode="External"/><Relationship Id="rId172" Type="http://schemas.openxmlformats.org/officeDocument/2006/relationships/hyperlink" Target="https://www.intezer.com/blog/malware-analysis/new-backdoor-sysjoker/" TargetMode="External"/><Relationship Id="rId193" Type="http://schemas.openxmlformats.org/officeDocument/2006/relationships/hyperlink" Target="https://blog.sonatype.com/86-malicious-npm-packages-named-after-popular-nodejs-function-names" TargetMode="External"/><Relationship Id="rId207" Type="http://schemas.openxmlformats.org/officeDocument/2006/relationships/hyperlink" Target="https://blog.sonatype.com/malicious-npm-package-disables-windows-defender-antivirus" TargetMode="External"/><Relationship Id="rId228" Type="http://schemas.openxmlformats.org/officeDocument/2006/relationships/printerSettings" Target="../printerSettings/printerSettings1.bin"/><Relationship Id="rId13" Type="http://schemas.openxmlformats.org/officeDocument/2006/relationships/hyperlink" Target="https://www.macrumors.com/2015/09/20/xcodeghost-chinese-malware-faq/%20,%20%20https:/www.wired.com/2015/09/hack-brief-malware-sneaks-chinese-ios-app-store/" TargetMode="External"/><Relationship Id="rId109" Type="http://schemas.openxmlformats.org/officeDocument/2006/relationships/hyperlink" Target="https://www.zdnet.com/article/researcher-backdoor-mechanism-still-active-in-many-iot-product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us-government-funded-android-phones-come-preinstalled-with-unremovable-malware/" TargetMode="External"/><Relationship Id="rId120" Type="http://schemas.openxmlformats.org/officeDocument/2006/relationships/hyperlink" Target="https://cyware.com/news/sourmint-api-could-be-used-to-target-ios-users-via-supply-chain-attacks-ace15bd7" TargetMode="External"/><Relationship Id="rId141" Type="http://schemas.openxmlformats.org/officeDocument/2006/relationships/hyperlink" Target="https://www.forbes.com/sites/thomasbrewster/2021/04/26/update-your-mac-now-the-worst-hack-in-years-hits-apple-computers/?sh=5e5681ca5da0" TargetMode="External"/><Relationship Id="rId7" Type="http://schemas.openxmlformats.org/officeDocument/2006/relationships/hyperlink" Target="https://arstechnica.com/information-technology/2017/09/ccleaner-malware-outbreak-is-much-worse-than-it-first-appeared/%20&amp;%20https:/blog.talosintelligence.com/2017/09/ccleaner-c2-concern.html" TargetMode="External"/><Relationship Id="rId162" Type="http://schemas.openxmlformats.org/officeDocument/2006/relationships/hyperlink" Target="https://www.bleepingcomputer.com/news/security/adobe-fixes-reader-zero-day-vulnerability-exploited-in-the-wild/" TargetMode="External"/><Relationship Id="rId183" Type="http://schemas.openxmlformats.org/officeDocument/2006/relationships/hyperlink" Target="https://www.tenable.com/blog/numberjack-nine-vulnerabilities-across-multiple-open-source-tcpip-stacks" TargetMode="External"/><Relationship Id="rId218" Type="http://schemas.openxmlformats.org/officeDocument/2006/relationships/hyperlink" Target="https://www.bleepingcomputer.com/news/security/facebook-accounts-hijacked-by-new-malicious-chatgpt-chrome-extension/"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arstechnica.com/information-technology/2020/07/google-play-apps-with-500000-downloads-subscribe-users-to-costly-services/" TargetMode="External"/><Relationship Id="rId131" Type="http://schemas.openxmlformats.org/officeDocument/2006/relationships/hyperlink" Target="https://www.zdnet.com/article/fosshub-serves-up-mbr-compromising-versions-of-audacity-and-classic-shell/" TargetMode="External"/><Relationship Id="rId152" Type="http://schemas.openxmlformats.org/officeDocument/2006/relationships/hyperlink" Target="https://www.bleepingcomputer.com/news/security/microsoft-admits-to-signing-rootkit-malware-in-supply-chain-fiasco/" TargetMode="External"/><Relationship Id="rId173" Type="http://schemas.openxmlformats.org/officeDocument/2006/relationships/hyperlink" Target="https://www.darkreading.com/endpoint/heroku-cyberattacker-stolen-oauth-token-customer-account-credentials" TargetMode="External"/><Relationship Id="rId194" Type="http://schemas.openxmlformats.org/officeDocument/2006/relationships/hyperlink" Target="https://arstechnica.com/security/2023/06/casualties-keep-growing-in-this-months-mass-exploitation-of-moveit-0-day/" TargetMode="External"/><Relationship Id="rId208" Type="http://schemas.openxmlformats.org/officeDocument/2006/relationships/hyperlink" Target="https://blog.sonatype.com/python-packages-upload-your-aws-keys-env-vars-secrets-to-web" TargetMode="External"/><Relationship Id="rId229" Type="http://schemas.microsoft.com/office/2019/04/relationships/namedSheetView" Target="../namedSheetViews/namedSheetView1.xml"/><Relationship Id="rId14" Type="http://schemas.openxmlformats.org/officeDocument/2006/relationships/hyperlink" Target="https://www.bankinfosecurity.com/juniper-backdoor-x-questions-a-8768"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www.jsof-tech.com/ripple20/" TargetMode="External"/><Relationship Id="rId8" Type="http://schemas.openxmlformats.org/officeDocument/2006/relationships/hyperlink" Target="https://www.zdnet.com/article/cybersecurity-new-hacking-group-targets-it-companies-in-supply-chain-attack-campaign/" TargetMode="External"/><Relationship Id="rId98" Type="http://schemas.openxmlformats.org/officeDocument/2006/relationships/hyperlink" Target="https://www.cyberscoop.com/firmware-eclypsium-equation-group/" TargetMode="External"/><Relationship Id="rId121" Type="http://schemas.openxmlformats.org/officeDocument/2006/relationships/hyperlink" Target="https://www.zdnet.com/article/malicious-npm-packages-caught-installing-remote-access-trojans/" TargetMode="External"/><Relationship Id="rId142" Type="http://schemas.openxmlformats.org/officeDocument/2006/relationships/hyperlink" Target="https://www.zdnet.com/article/codecov-breach-impacted-hundreds-of-customer-networks/" TargetMode="External"/><Relationship Id="rId163" Type="http://schemas.openxmlformats.org/officeDocument/2006/relationships/hyperlink" Target="https://www.wired.com/story/exodus-spyware-ios/" TargetMode="External"/><Relationship Id="rId184" Type="http://schemas.openxmlformats.org/officeDocument/2006/relationships/hyperlink" Target="https://www.cisa.gov/uscert/ncas/current-activity/2021/10/22/malware-discovered-popular-npm-package-ua-parser-js" TargetMode="External"/><Relationship Id="rId219" Type="http://schemas.openxmlformats.org/officeDocument/2006/relationships/hyperlink" Target="https://www.bleepingcomputer.com/news/security/malicious-chrome-extensions-with-75m-installs-removed-from-web-store/"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116" Type="http://schemas.openxmlformats.org/officeDocument/2006/relationships/hyperlink" Target="https://cyware.com/news/malicious-package-that-stole-login-credentials-from-windows-users-gets-removed-from-npm-repository-c2271305" TargetMode="External"/><Relationship Id="rId137" Type="http://schemas.openxmlformats.org/officeDocument/2006/relationships/hyperlink" Target="https://www.zdnet.com/article/updated-kaseya-ransomware-attack-faq-what-we-know-now/" TargetMode="External"/><Relationship Id="rId158" Type="http://schemas.openxmlformats.org/officeDocument/2006/relationships/hyperlink" Target="https://blog.sonatype.com/pypi-and-npm-flooded-with-over-5000-dependency-confusion-copycats"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www.zdnet.com/article/backdoor-accounts-discovered-in-29-ftth-devices-from-chinese-vendor-c-data/" TargetMode="External"/><Relationship Id="rId132" Type="http://schemas.openxmlformats.org/officeDocument/2006/relationships/hyperlink" Target="https://www.zdnet.com/article/windows-attack-poisoned-bittorrent-client-set-off-huge-dofoil-outbreak-says-microsoft/" TargetMode="External"/><Relationship Id="rId153" Type="http://schemas.openxmlformats.org/officeDocument/2006/relationships/hyperlink" Target="https://thehackernews.com/2021/10/experts-warn-of-unprotected-prometheus.html" TargetMode="External"/><Relationship Id="rId174" Type="http://schemas.openxmlformats.org/officeDocument/2006/relationships/hyperlink" Target="https://www.darkreading.com/cloud/microsoft-patches-pair-of-dangerous-vulnerabilities-in-azure-postgresql" TargetMode="External"/><Relationship Id="rId179" Type="http://schemas.openxmlformats.org/officeDocument/2006/relationships/hyperlink" Target="https://support.f5.com/csp/article/K52145254" TargetMode="External"/><Relationship Id="rId195" Type="http://schemas.openxmlformats.org/officeDocument/2006/relationships/hyperlink" Target="https://www.wired.com/story/3cx-supply-chain-attack-times-two/" TargetMode="External"/><Relationship Id="rId209" Type="http://schemas.openxmlformats.org/officeDocument/2006/relationships/hyperlink" Target="https://blog.aquasec.com/npm-package-planting" TargetMode="External"/><Relationship Id="rId190" Type="http://schemas.openxmlformats.org/officeDocument/2006/relationships/hyperlink" Target="https://www.crowdstrike.com/blog/new-supply-chain-attack-leverages-comm100-chat-installer/" TargetMode="External"/><Relationship Id="rId204" Type="http://schemas.openxmlformats.org/officeDocument/2006/relationships/hyperlink" Target="https://www.bleepingcomputer.com/news/security/pytorch-discloses-malicious-dependency-chain-compromise-over-holidays/" TargetMode="External"/><Relationship Id="rId220" Type="http://schemas.openxmlformats.org/officeDocument/2006/relationships/hyperlink" Target="https://www.bleepingcomputer.com/news/security/hundreds-of-us-news-sites-push-malware-in-supply-chain-attack/" TargetMode="External"/><Relationship Id="rId225" Type="http://schemas.openxmlformats.org/officeDocument/2006/relationships/hyperlink" Target="https://blog.sonatype.com/this-week-in-malware-npm-malware-exfiltrates-windows-sam-amazon-ec2-credentials" TargetMode="External"/><Relationship Id="rId15" Type="http://schemas.openxmlformats.org/officeDocument/2006/relationships/hyperlink" Target="https://www.rsa.com/content/dam/premium/en/white-paper/kingslayer-a-supply-chain-attack.pdf%20,%20https:/www.itworldcanada.com/article/canadian-cyber-firm-confirms-it-was-the-victim-described-in-rsa-investigation/390903" TargetMode="External"/><Relationship Id="rId36" Type="http://schemas.openxmlformats.org/officeDocument/2006/relationships/hyperlink" Target="https://www.theregister.co.uk/2016/01/26/hackers_can_take_full_control_of_car_os/"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zdnet.com/article/hackers-breach-lineageos-servers-via-unpatched-vulnerability/" TargetMode="External"/><Relationship Id="rId127" Type="http://schemas.openxmlformats.org/officeDocument/2006/relationships/hyperlink" Target="https://www.csoonline.com/article/3601508/solarwinds-supply-chain-attack-explained-why-organizations-were-not-prepared.html" TargetMode="External"/><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52" Type="http://schemas.openxmlformats.org/officeDocument/2006/relationships/hyperlink" Target="https://www.theregister.co.uk/2018/09/07/supermicro_bmcs_hole/"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94" Type="http://schemas.openxmlformats.org/officeDocument/2006/relationships/hyperlink" Target="https://incolumitas.com/data/thesis.pdf" TargetMode="External"/><Relationship Id="rId99" Type="http://schemas.openxmlformats.org/officeDocument/2006/relationships/hyperlink" Target="https://arstechnica.com/information-technology/2020/04/725-bitcoin-stealing-apps-snuck-into-ruby-repository/" TargetMode="External"/><Relationship Id="rId101" Type="http://schemas.openxmlformats.org/officeDocument/2006/relationships/hyperlink" Target="https://www.reuters.com/article/us-alphabet-google-chrome-exclusive/exclusive-massive-spying-on-users-of-googles-chrome-shows-new-security-weakness-idUSKBN23P0JO" TargetMode="External"/><Relationship Id="rId122" Type="http://schemas.openxmlformats.org/officeDocument/2006/relationships/hyperlink" Target="https://www.zdnet.com/article/three-npm-packages-found-opening-shells-on-linux-windows-systems/" TargetMode="External"/><Relationship Id="rId143" Type="http://schemas.openxmlformats.org/officeDocument/2006/relationships/hyperlink" Target="https://www.kaspersky.com/about/press-releases/2020_lazarus-enhances-capabilities-in-applejeus-cryptocurrency-attack" TargetMode="External"/><Relationship Id="rId148" Type="http://schemas.openxmlformats.org/officeDocument/2006/relationships/hyperlink" Target="https://www.bleepingcomputer.com/news/security/windows-10s-package-manager-flooded-with-duplicate-malformed-apps/" TargetMode="External"/><Relationship Id="rId164" Type="http://schemas.openxmlformats.org/officeDocument/2006/relationships/hyperlink" Target="https://www.zdnet.com/article/four-npm-packages-found-uploading-user-details-on-a-github-page/" TargetMode="External"/><Relationship Id="rId169" Type="http://schemas.openxmlformats.org/officeDocument/2006/relationships/hyperlink" Target="https://blog.sonarsource.com/php-supply-chain-attack-on-pear/" TargetMode="External"/><Relationship Id="rId185" Type="http://schemas.openxmlformats.org/officeDocument/2006/relationships/hyperlink" Target="https://www.rapid7.com/blog/post/2021/11/05/new-npm-library-hijacks-coa-and-rc/"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180" Type="http://schemas.openxmlformats.org/officeDocument/2006/relationships/hyperlink" Target="https://www.cisa.gov/uscert/ncas/current-activity/2022/04/01/spring-releases-security-updates-addressing-spring4shell-and" TargetMode="External"/><Relationship Id="rId210" Type="http://schemas.openxmlformats.org/officeDocument/2006/relationships/hyperlink" Target="https://www.mend.io/resources/blog/yandex-data-leak-triggers-malicious-package-publication/" TargetMode="External"/><Relationship Id="rId215" Type="http://schemas.openxmlformats.org/officeDocument/2006/relationships/hyperlink" Target="https://checkmarx.com/blog/starjacking-making-your-new-open-source-package-popular-in-a-snap/" TargetMode="External"/><Relationship Id="rId26" Type="http://schemas.openxmlformats.org/officeDocument/2006/relationships/hyperlink" Target="https://www.zdnet.com/article/fake-whatsapp-app-fooled-million-android-users-on-google-play-did-you-fall-for-it/" TargetMode="External"/><Relationship Id="rId47" Type="http://schemas.openxmlformats.org/officeDocument/2006/relationships/hyperlink" Target="https://www.theregister.co.uk/2018/01/11/scada_mobile/" TargetMode="External"/><Relationship Id="rId68" Type="http://schemas.openxmlformats.org/officeDocument/2006/relationships/hyperlink" Target="https://www.zdnet.com/article/java-zero-day-malware-was-signed-with-certificates-stolen-from-security-vendor/"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duo.com/decipher/apache-warns-of-serious-flaw-in-struts" TargetMode="External"/><Relationship Id="rId133" Type="http://schemas.openxmlformats.org/officeDocument/2006/relationships/hyperlink" Target="https://www.zdnet.com/article/mystery-still-surrounds-hack-of-php-pear-website/" TargetMode="External"/><Relationship Id="rId154" Type="http://schemas.openxmlformats.org/officeDocument/2006/relationships/hyperlink" Target="https://www.bleepingcomputer.com/news/security/microsoft-exchange-servers-hacked-to-deploy-hive-ransomware/" TargetMode="External"/><Relationship Id="rId175" Type="http://schemas.openxmlformats.org/officeDocument/2006/relationships/hyperlink" Target="https://www.securityweek.com/unpatched-vulnerability-exposes-horde-webmail-servers-attacks;%20https:/blog.sonarsource.com/horde-webmail-rce-via-email/" TargetMode="External"/><Relationship Id="rId196" Type="http://schemas.openxmlformats.org/officeDocument/2006/relationships/hyperlink" Target="https://thehackernews.com/2023/06/new-supply-chain-attack-exploits.html" TargetMode="External"/><Relationship Id="rId200" Type="http://schemas.openxmlformats.org/officeDocument/2006/relationships/hyperlink" Target="https://www.bleepingcomputer.com/news/security/pypi-package-keep-mistakenly-included-a-password-stealer/" TargetMode="External"/><Relationship Id="rId16" Type="http://schemas.openxmlformats.org/officeDocument/2006/relationships/hyperlink" Target="https://www.theregister.co.uk/2017/08/02/typosquatting_npm/" TargetMode="External"/><Relationship Id="rId221" Type="http://schemas.openxmlformats.org/officeDocument/2006/relationships/hyperlink" Target="https://www.bleepingcomputer.com/news/security/millions-of-github-repos-likely-vulnerable-to-repojacking-researchers-say/" TargetMode="External"/><Relationship Id="rId37" Type="http://schemas.openxmlformats.org/officeDocument/2006/relationships/hyperlink" Target="https://www.theregister.co.uk/2019/10/21/nordvpn_security_issue/" TargetMode="External"/><Relationship Id="rId58" Type="http://schemas.openxmlformats.org/officeDocument/2006/relationships/hyperlink" Target="https://techcrunch.com/2018/11/20/half-a-million-android-users-tricked-into-downloading-malware-from-google-play/"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threatpost.com/500-malicious-chrome-extensions-millions/152918/" TargetMode="External"/><Relationship Id="rId123" Type="http://schemas.openxmlformats.org/officeDocument/2006/relationships/hyperlink" Target="https://www.cyberscoop.com/iot-tcp-ip-stacks-ot-it-forescout/" TargetMode="External"/><Relationship Id="rId144" Type="http://schemas.openxmlformats.org/officeDocument/2006/relationships/hyperlink" Target="https://www.zdnet.com/article/enterprises-need-to-change-passwords-following-clickstudios-passwordstate-attack/" TargetMode="External"/><Relationship Id="rId90" Type="http://schemas.openxmlformats.org/officeDocument/2006/relationships/hyperlink" Target="https://www.cyberscoop.com/play-store-adware-white-ops/" TargetMode="External"/><Relationship Id="rId165" Type="http://schemas.openxmlformats.org/officeDocument/2006/relationships/hyperlink" Target="https://krebsonsecurity.com/2013/02/security-firm-bit9-hacked-used-to-spread-malware/" TargetMode="External"/><Relationship Id="rId186" Type="http://schemas.openxmlformats.org/officeDocument/2006/relationships/hyperlink" Target="https://arstechnica.com/information-technology/2022/09/actors-behind-pypi-supply-chain-attack-have-been-active-since-late-2021/" TargetMode="External"/><Relationship Id="rId211" Type="http://schemas.openxmlformats.org/officeDocument/2006/relationships/hyperlink" Target="https://blog.aquasec.com/private-packages-disclosed-via-timing-attack-on-npm" TargetMode="External"/><Relationship Id="rId27" Type="http://schemas.openxmlformats.org/officeDocument/2006/relationships/hyperlink" Target="https://www.bankinfosecurity.com/passfreely-attack-bypasses-oracle-database-authentication-a-9868" TargetMode="External"/><Relationship Id="rId48" Type="http://schemas.openxmlformats.org/officeDocument/2006/relationships/hyperlink" Target="https://www.theregister.co.uk/2015/02/11/google_play_x_frame_options_flaw/"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hyperlink" Target="https://snyk.io/blog/malicious-remote-code-execution-backdoor-discovered-in-the-popular-bootstrap-sass-ruby-gem/" TargetMode="External"/><Relationship Id="rId134" Type="http://schemas.openxmlformats.org/officeDocument/2006/relationships/hyperlink" Target="https://www.zdnet.com/article/trojan-malware-for-mac-osx-spread-via-compromised-media-player-downloads/" TargetMode="External"/><Relationship Id="rId80" Type="http://schemas.openxmlformats.org/officeDocument/2006/relationships/hyperlink" Target="https://www.trendmicro.com/vinfo/us/threat-encyclopedia/web-attack/124/trend-micro-investigates-june-25-cyber-attacks-in-south-korea" TargetMode="External"/><Relationship Id="rId155" Type="http://schemas.openxmlformats.org/officeDocument/2006/relationships/hyperlink" Target="https://www.bleepingcomputer.com/news/security/atlassian-fixes-critical-jira-authentication-bypass-vulnerability/" TargetMode="External"/><Relationship Id="rId176" Type="http://schemas.openxmlformats.org/officeDocument/2006/relationships/hyperlink" Target="https://blog.sonarsource.com/gocd-vulnerability-chain/" TargetMode="External"/><Relationship Id="rId197" Type="http://schemas.openxmlformats.org/officeDocument/2006/relationships/hyperlink" Target="https://www.darkreading.com/application-security/net-devs-targeted-with-malicious-nuget-packages" TargetMode="External"/><Relationship Id="rId201" Type="http://schemas.openxmlformats.org/officeDocument/2006/relationships/hyperlink" Target="https://sansec.io/research/rekoobe-fishpig-magento" TargetMode="External"/><Relationship Id="rId222" Type="http://schemas.openxmlformats.org/officeDocument/2006/relationships/hyperlink" Target="https://www.bleepingcomputer.com/news/security/hackers-exploiting-critical-f5-big-ip-bug-public-exploits-release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portswigger.net/daily-swig/how-octopus-scanner-malware-attacked-the-open-source-supply-chain" TargetMode="External"/><Relationship Id="rId124" Type="http://schemas.openxmlformats.org/officeDocument/2006/relationships/hyperlink" Target="https://www.zdnet.com/article/vietnam-targeted-in-complex-supply-chain-attack/" TargetMode="External"/><Relationship Id="rId70" Type="http://schemas.openxmlformats.org/officeDocument/2006/relationships/hyperlink" Target="https://www.techrepublic.com/article/stuxnet-the-smart-persons-guide/" TargetMode="External"/><Relationship Id="rId91" Type="http://schemas.openxmlformats.org/officeDocument/2006/relationships/hyperlink" Target="https://www.sdxcentral.com/articles/news/thrangrycat-attacks-cisco-switches-routers-firewalls/2019/05/" TargetMode="External"/><Relationship Id="rId145" Type="http://schemas.openxmlformats.org/officeDocument/2006/relationships/hyperlink" Target="https://www.zdnet.com/article/mac-malware-spreads-through-xcode-projects-abuses-previously-unknown-vulnerabilities/" TargetMode="External"/><Relationship Id="rId166" Type="http://schemas.openxmlformats.org/officeDocument/2006/relationships/hyperlink" Target="https://media.threatpost.com/wp-content/uploads/sites/103/2011/09/07061400/rapport-fox-it-operation-black-tulip-v1-0.pdf" TargetMode="External"/><Relationship Id="rId187" Type="http://schemas.openxmlformats.org/officeDocument/2006/relationships/hyperlink" Target="https://thediplomat.com/2022/09/a-recent-chinese-hack-is-a-wake-up-call-for-the-security-of-the-worlds-software-supply-chain/"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212" Type="http://schemas.openxmlformats.org/officeDocument/2006/relationships/hyperlink" Target="https://www.theverge.com/2022/1/9/22874949/developer-corrupts-open-source-libraries-projects-affected" TargetMode="External"/><Relationship Id="rId28" Type="http://schemas.openxmlformats.org/officeDocument/2006/relationships/hyperlink" Target="https://www.zdnet.com/article/ticketmaster-breach-was-part-of-a-larger-credit-card-skimming-effort-analysis-shows/" TargetMode="External"/><Relationship Id="rId49" Type="http://schemas.openxmlformats.org/officeDocument/2006/relationships/hyperlink" Target="https://www.theregister.co.uk/2013/07/04/android_master_key_vuln/" TargetMode="External"/><Relationship Id="rId114" Type="http://schemas.openxmlformats.org/officeDocument/2006/relationships/hyperlink" Target="https://www.zdnet.com/article/cryptocurrency-startup-hacks-itself-before-hacker-gets-a-chance-to-steal-users-funds/" TargetMode="External"/><Relationship Id="rId60" Type="http://schemas.openxmlformats.org/officeDocument/2006/relationships/hyperlink" Target="https://techcrunch.com/2019/01/05/dozen-iphone-apps-linked-to-golduck-malware/" TargetMode="External"/><Relationship Id="rId81" Type="http://schemas.openxmlformats.org/officeDocument/2006/relationships/hyperlink" Target="https://www.symantec.com/blogs/threat-intelligence/dragonfly-energy-sector-cyber-attacks" TargetMode="External"/><Relationship Id="rId135" Type="http://schemas.openxmlformats.org/officeDocument/2006/relationships/hyperlink" Target="https://www.securityweek.com/red-hat-warns-ceph-website-breach" TargetMode="External"/><Relationship Id="rId156" Type="http://schemas.openxmlformats.org/officeDocument/2006/relationships/hyperlink" Target="https://thehackernews.com/2021/10/critical-flaw-in-opensea-could-have-let.html" TargetMode="External"/><Relationship Id="rId177" Type="http://schemas.openxmlformats.org/officeDocument/2006/relationships/hyperlink" Target="https://www.tenable.com/security/research/tra-2021-13,%20https:/www.tenable.com/whitepapers/router-vuln-present-for-decade-why-iot-supply-chain-is-to-blame,%20https:/medium.com/tenable-techblog/bypassing-authentication-on-arcadyan-routers-with-cve-2021-20090-and-rooting-some-buffalo-ea1dd30980c2" TargetMode="External"/><Relationship Id="rId198" Type="http://schemas.openxmlformats.org/officeDocument/2006/relationships/hyperlink" Target="https://www.bleepingcomputer.com/news/security/spinok-android-malware-found-in-more-apps-with-30-million-installs/" TargetMode="External"/><Relationship Id="rId202" Type="http://schemas.openxmlformats.org/officeDocument/2006/relationships/hyperlink" Target="https://www.bleepingcomputer.com/news/security/tencent-qq-users-hacked-in-mysterious-malware-attack-says-eset/" TargetMode="External"/><Relationship Id="rId223" Type="http://schemas.openxmlformats.org/officeDocument/2006/relationships/hyperlink" Target="https://securelist.com/winnti-more-than-just-a-game/37029/"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50" Type="http://schemas.openxmlformats.org/officeDocument/2006/relationships/hyperlink" Target="https://nakedsecurity.sophos.com/2019/03/07/backdoored-github-accounts-spewed-secret-sneakerbot-software/" TargetMode="External"/><Relationship Id="rId104" Type="http://schemas.openxmlformats.org/officeDocument/2006/relationships/hyperlink" Target="https://www.zdnet.com/article/fbi-warns-about-ongoing-attacks-against-software-supply-chain-companies/" TargetMode="External"/><Relationship Id="rId125" Type="http://schemas.openxmlformats.org/officeDocument/2006/relationships/hyperlink" Target="https://www.zdnet.com/article/chinese-apt-suspected-of-supply-chain-attack-on-mongolian-government-agencies/" TargetMode="External"/><Relationship Id="rId146" Type="http://schemas.openxmlformats.org/officeDocument/2006/relationships/hyperlink" Target="https://thehackernews.com/2021/07/mongolian-certificate-authority-hacked.html" TargetMode="External"/><Relationship Id="rId167" Type="http://schemas.openxmlformats.org/officeDocument/2006/relationships/hyperlink" Target="https://github.com/advisories/GHSA-vvmq-fwmg-2gjc" TargetMode="External"/><Relationship Id="rId188" Type="http://schemas.openxmlformats.org/officeDocument/2006/relationships/hyperlink" Target="https://www.bleepingcomputer.com/news/security/npm-packages-used-by-crypto-exchanges-compromised/"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13" Type="http://schemas.openxmlformats.org/officeDocument/2006/relationships/hyperlink" Target="https://therecord.media/thousands-of-npm-accounts-use-email-addresses-with-expired-domains"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40" Type="http://schemas.openxmlformats.org/officeDocument/2006/relationships/hyperlink" Target="https://www.zdnet.com/article/geinimi-trojan-targets-android-devices/" TargetMode="External"/><Relationship Id="rId115" Type="http://schemas.openxmlformats.org/officeDocument/2006/relationships/hyperlink" Target="https://thehackernews.com/2019/07/lodash-prototype-pollution.html" TargetMode="External"/><Relationship Id="rId136" Type="http://schemas.openxmlformats.org/officeDocument/2006/relationships/hyperlink" Target="https://arstechnica.com/information-technology/2021/09/npm-package-with-3-million-weekly-downloads-had-a-severe-vulnerability/" TargetMode="External"/><Relationship Id="rId157" Type="http://schemas.openxmlformats.org/officeDocument/2006/relationships/hyperlink" Target="https://www.bleepingcomputer.com/news/security/over-90-wordpress-themes-plugins-backdoored-in-supply-chain-attack/" TargetMode="External"/><Relationship Id="rId178" Type="http://schemas.openxmlformats.org/officeDocument/2006/relationships/hyperlink" Target="https://thehackernews.com/2022/03/over-200-malicious-npm-packages-caught.html" TargetMode="Externa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99" Type="http://schemas.openxmlformats.org/officeDocument/2006/relationships/hyperlink" Target="https://www.bleepingcomputer.com/news/security/android-apps-with-spyware-installed-421-million-times-from-google-play/" TargetMode="External"/><Relationship Id="rId203" Type="http://schemas.openxmlformats.org/officeDocument/2006/relationships/hyperlink" Target="https://www.bleepingcomputer.com/news/security/npm-packages-posing-as-speed-testers-install-crypto-miners-instead/"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224" Type="http://schemas.openxmlformats.org/officeDocument/2006/relationships/hyperlink" Target="https://www.reuters.com/technology/n-korea-hackers-breached-us-it-company-bid-steal-crypto-sources-2023-07-20/" TargetMode="External"/><Relationship Id="rId30" Type="http://schemas.openxmlformats.org/officeDocument/2006/relationships/hyperlink" Target="https://www.wired.com/story/apple-app-store-malware-click-fraud/" TargetMode="External"/><Relationship Id="rId105" Type="http://schemas.openxmlformats.org/officeDocument/2006/relationships/hyperlink" Target="https://www.bleepingcomputer.com/news/security/malware-disguised-as-google-updates-pushed-via-hacked-news-sites/" TargetMode="External"/><Relationship Id="rId126" Type="http://schemas.openxmlformats.org/officeDocument/2006/relationships/hyperlink" Target="https://www.zdnet.com/article/lazarus-malware-strikes-south-korean-supply-chains/" TargetMode="External"/><Relationship Id="rId147" Type="http://schemas.openxmlformats.org/officeDocument/2006/relationships/hyperlink" Target="https://arstechnica.com/information-technology/2021/09/travis-ci-flaw-exposed-secrets-for-thousands-of-open-source-projects/" TargetMode="External"/><Relationship Id="rId168" Type="http://schemas.openxmlformats.org/officeDocument/2006/relationships/hyperlink" Target="https://www.vidocsecurity.com/blog/hacking-swagger-ui-from-xss-to-account-takeovers/"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189" Type="http://schemas.openxmlformats.org/officeDocument/2006/relationships/hyperlink" Target="https://blog.reversinglabs.com/blog/threat-analysis-malicious-npm-package-mimicks-material-tailwind-css-tool" TargetMode="External"/><Relationship Id="rId3" Type="http://schemas.openxmlformats.org/officeDocument/2006/relationships/hyperlink" Target="https://www.wired.com/story/triton-malware-dangers-industrial-system-sabotage/%20,%20https:/dragos.com/wp-content/uploads/TRISIS-01.pdf" TargetMode="External"/><Relationship Id="rId214" Type="http://schemas.openxmlformats.org/officeDocument/2006/relationships/hyperlink" Target="https://checkmarx.com/blog/a-beautiful-factory-for-malicious-packa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3AAF-BED6-4C49-8E22-D19D0C2B7EBF}">
  <sheetPr codeName="Sheet3"/>
  <dimension ref="A1:R251"/>
  <sheetViews>
    <sheetView tabSelected="1" topLeftCell="D1" zoomScale="85" zoomScaleNormal="85" workbookViewId="0">
      <selection activeCell="J2" sqref="J2"/>
    </sheetView>
  </sheetViews>
  <sheetFormatPr defaultColWidth="9.140625" defaultRowHeight="15"/>
  <cols>
    <col min="1" max="1" width="10.85546875" style="41" bestFit="1" customWidth="1"/>
    <col min="2" max="2" width="32.28515625" style="68" customWidth="1"/>
    <col min="3" max="3" width="19.28515625" style="44" bestFit="1" customWidth="1"/>
    <col min="4" max="4" width="77.28515625" style="44" customWidth="1"/>
    <col min="5" max="5" width="40" style="44" customWidth="1"/>
    <col min="6" max="6" width="31" style="44" customWidth="1"/>
    <col min="7" max="7" width="26.42578125" style="44" customWidth="1"/>
    <col min="8" max="8" width="59.28515625" style="44" bestFit="1" customWidth="1"/>
    <col min="9" max="9" width="59.42578125" style="44" bestFit="1" customWidth="1"/>
    <col min="10" max="10" width="60.42578125" style="44" bestFit="1" customWidth="1"/>
    <col min="11" max="11" width="80.42578125" style="44" bestFit="1" customWidth="1"/>
    <col min="12" max="12" width="81.28515625" style="44" bestFit="1" customWidth="1"/>
    <col min="13" max="13" width="26.85546875" style="44" bestFit="1" customWidth="1"/>
    <col min="14" max="14" width="14.28515625" style="44" bestFit="1" customWidth="1"/>
    <col min="15" max="15" width="8.85546875" style="44" bestFit="1" customWidth="1"/>
    <col min="16" max="16" width="22.28515625" style="51" bestFit="1" customWidth="1"/>
    <col min="17" max="17" width="14.85546875" style="51" bestFit="1" customWidth="1"/>
    <col min="18" max="18" width="9.140625" style="44"/>
  </cols>
  <sheetData>
    <row r="1" spans="1:18" s="35" customFormat="1" ht="15.75" thickBot="1">
      <c r="A1" s="52" t="s">
        <v>0</v>
      </c>
      <c r="B1" s="53" t="s">
        <v>1</v>
      </c>
      <c r="C1" s="54" t="s">
        <v>2</v>
      </c>
      <c r="D1" s="55" t="s">
        <v>3</v>
      </c>
      <c r="E1" s="56" t="s">
        <v>4</v>
      </c>
      <c r="F1" s="56" t="s">
        <v>5</v>
      </c>
      <c r="G1" s="56" t="s">
        <v>6</v>
      </c>
      <c r="H1" s="56" t="s">
        <v>7</v>
      </c>
      <c r="I1" s="56" t="s">
        <v>8</v>
      </c>
      <c r="J1" s="57" t="s">
        <v>9</v>
      </c>
      <c r="K1" s="31" t="s">
        <v>10</v>
      </c>
      <c r="L1" s="31" t="s">
        <v>9</v>
      </c>
      <c r="M1" s="33" t="s">
        <v>11</v>
      </c>
      <c r="N1" s="34" t="s">
        <v>12</v>
      </c>
      <c r="O1" s="34" t="s">
        <v>13</v>
      </c>
      <c r="P1" s="34" t="s">
        <v>14</v>
      </c>
      <c r="Q1" s="34" t="s">
        <v>15</v>
      </c>
      <c r="R1" s="32" t="s">
        <v>16</v>
      </c>
    </row>
    <row r="2" spans="1:18">
      <c r="A2" s="58">
        <v>43829</v>
      </c>
      <c r="B2" s="59" t="s">
        <v>17</v>
      </c>
      <c r="C2" s="30" t="s">
        <v>18</v>
      </c>
      <c r="D2" s="60" t="s">
        <v>19</v>
      </c>
      <c r="E2" s="61" t="s">
        <v>20</v>
      </c>
      <c r="F2" s="62" t="s">
        <v>21</v>
      </c>
      <c r="G2" s="30" t="s">
        <v>22</v>
      </c>
      <c r="H2" s="30" t="s">
        <v>23</v>
      </c>
      <c r="I2" s="30" t="str">
        <f t="shared" ref="I2:I65" si="0">LEFT(J2, LEN(J2)-2)</f>
        <v>O</v>
      </c>
      <c r="J2" s="44" t="s">
        <v>24</v>
      </c>
      <c r="K2" s="2" t="str">
        <f t="shared" ref="K2:K65" si="1">LEFT(L2,LEN(L2)-2)</f>
        <v>Self-signed/Unsign</v>
      </c>
      <c r="L2" s="44" t="s">
        <v>25</v>
      </c>
      <c r="M2" s="63" t="s">
        <v>26</v>
      </c>
      <c r="N2" s="64" t="s">
        <v>26</v>
      </c>
      <c r="O2" s="65">
        <f>YEAR(A2)</f>
        <v>2019</v>
      </c>
      <c r="P2" s="66">
        <v>2</v>
      </c>
      <c r="Q2" s="66">
        <v>1</v>
      </c>
      <c r="R2" s="2">
        <v>1</v>
      </c>
    </row>
    <row r="3" spans="1:18">
      <c r="A3" s="67">
        <v>44593</v>
      </c>
      <c r="B3" s="68" t="s">
        <v>27</v>
      </c>
      <c r="C3" s="69" t="s">
        <v>18</v>
      </c>
      <c r="D3" s="69" t="s">
        <v>28</v>
      </c>
      <c r="E3" s="39" t="s">
        <v>29</v>
      </c>
      <c r="F3" s="69" t="s">
        <v>30</v>
      </c>
      <c r="G3" s="69" t="s">
        <v>31</v>
      </c>
      <c r="H3" s="69" t="s">
        <v>32</v>
      </c>
      <c r="I3" s="3" t="str">
        <f t="shared" si="0"/>
        <v>3rd Party Applicati</v>
      </c>
      <c r="J3" s="44" t="s">
        <v>33</v>
      </c>
      <c r="K3" s="2" t="str">
        <f t="shared" si="1"/>
        <v>Stolen/Purchased Certificate Pre-signature Insertion Account Access Unknown Other or N</v>
      </c>
      <c r="L3" s="44" t="s">
        <v>34</v>
      </c>
      <c r="M3" s="70" t="s">
        <v>35</v>
      </c>
      <c r="N3" s="71" t="s">
        <v>36</v>
      </c>
      <c r="O3" s="72">
        <f>YEAR(A3)</f>
        <v>2022</v>
      </c>
      <c r="P3" s="73">
        <v>2</v>
      </c>
      <c r="Q3" s="73">
        <v>2</v>
      </c>
      <c r="R3" s="2">
        <v>5</v>
      </c>
    </row>
    <row r="4" spans="1:18">
      <c r="A4" s="74">
        <v>43759</v>
      </c>
      <c r="B4" s="23" t="s">
        <v>37</v>
      </c>
      <c r="C4" s="24" t="s">
        <v>18</v>
      </c>
      <c r="D4" s="75" t="s">
        <v>38</v>
      </c>
      <c r="E4" s="26" t="s">
        <v>39</v>
      </c>
      <c r="F4" s="24" t="s">
        <v>40</v>
      </c>
      <c r="G4" s="24" t="s">
        <v>41</v>
      </c>
      <c r="H4" s="24" t="s">
        <v>42</v>
      </c>
      <c r="I4" s="24" t="str">
        <f t="shared" si="0"/>
        <v>3rd Party Applicati</v>
      </c>
      <c r="J4" s="44" t="s">
        <v>33</v>
      </c>
      <c r="K4" s="23" t="str">
        <f t="shared" si="1"/>
        <v>Stolen/Purchased Certifica</v>
      </c>
      <c r="L4" s="44" t="s">
        <v>43</v>
      </c>
      <c r="M4" s="27" t="s">
        <v>44</v>
      </c>
      <c r="N4" s="28" t="s">
        <v>26</v>
      </c>
      <c r="O4" s="76">
        <f>YEAR(A4)</f>
        <v>2019</v>
      </c>
      <c r="P4" s="77">
        <v>3</v>
      </c>
      <c r="Q4" s="77">
        <v>2</v>
      </c>
      <c r="R4" s="23">
        <v>0</v>
      </c>
    </row>
    <row r="5" spans="1:18" ht="30">
      <c r="A5" s="67">
        <v>43997</v>
      </c>
      <c r="B5" s="20" t="s">
        <v>45</v>
      </c>
      <c r="C5" s="3" t="s">
        <v>18</v>
      </c>
      <c r="D5" s="3" t="s">
        <v>46</v>
      </c>
      <c r="E5" s="12" t="s">
        <v>47</v>
      </c>
      <c r="F5" s="3" t="s">
        <v>48</v>
      </c>
      <c r="G5" s="3" t="s">
        <v>49</v>
      </c>
      <c r="H5" s="3" t="s">
        <v>50</v>
      </c>
      <c r="I5" s="3" t="str">
        <f t="shared" si="0"/>
        <v>3rd Party Applicati</v>
      </c>
      <c r="J5" s="44" t="s">
        <v>33</v>
      </c>
      <c r="K5" s="2" t="str">
        <f t="shared" si="1"/>
        <v>Self-signed/Unsign</v>
      </c>
      <c r="L5" s="44" t="s">
        <v>25</v>
      </c>
      <c r="M5" s="2" t="s">
        <v>51</v>
      </c>
      <c r="N5" s="5" t="s">
        <v>36</v>
      </c>
      <c r="O5" s="72">
        <f>YEAR(A5)</f>
        <v>2020</v>
      </c>
      <c r="P5" s="78">
        <v>3</v>
      </c>
      <c r="Q5" s="78">
        <v>2</v>
      </c>
      <c r="R5" s="2">
        <v>1</v>
      </c>
    </row>
    <row r="6" spans="1:18" ht="45">
      <c r="A6" s="79">
        <v>44166</v>
      </c>
      <c r="B6" s="44" t="s">
        <v>52</v>
      </c>
      <c r="C6" s="80" t="s">
        <v>18</v>
      </c>
      <c r="D6" s="81" t="s">
        <v>53</v>
      </c>
      <c r="E6" s="82" t="s">
        <v>54</v>
      </c>
      <c r="F6" s="69" t="s">
        <v>55</v>
      </c>
      <c r="G6" s="69" t="s">
        <v>52</v>
      </c>
      <c r="H6" s="69" t="s">
        <v>56</v>
      </c>
      <c r="I6" s="3" t="str">
        <f t="shared" si="0"/>
        <v>3rd Party Applicati</v>
      </c>
      <c r="J6" s="44" t="s">
        <v>33</v>
      </c>
      <c r="K6" s="2" t="str">
        <f t="shared" si="1"/>
        <v>Unknown Other or N</v>
      </c>
      <c r="L6" s="44" t="s">
        <v>57</v>
      </c>
      <c r="M6" s="4" t="s">
        <v>58</v>
      </c>
      <c r="N6" s="5" t="s">
        <v>59</v>
      </c>
      <c r="O6" s="72">
        <f>YEAR(A6)</f>
        <v>2020</v>
      </c>
      <c r="P6" s="83">
        <v>3</v>
      </c>
      <c r="Q6" s="83">
        <v>1</v>
      </c>
      <c r="R6" s="2">
        <v>2</v>
      </c>
    </row>
    <row r="7" spans="1:18">
      <c r="A7" s="67">
        <v>44628</v>
      </c>
      <c r="B7" s="44" t="s">
        <v>60</v>
      </c>
      <c r="C7" s="69" t="s">
        <v>61</v>
      </c>
      <c r="D7" s="69" t="s">
        <v>62</v>
      </c>
      <c r="E7" s="69" t="s">
        <v>63</v>
      </c>
      <c r="F7" s="3" t="s">
        <v>64</v>
      </c>
      <c r="G7" s="3" t="s">
        <v>65</v>
      </c>
      <c r="H7" s="3" t="s">
        <v>66</v>
      </c>
      <c r="I7" s="3" t="str">
        <f t="shared" si="0"/>
        <v>3rd Party Applicati</v>
      </c>
      <c r="J7" s="44" t="s">
        <v>33</v>
      </c>
      <c r="K7" s="2" t="str">
        <f t="shared" si="1"/>
        <v>Unknown Other or N</v>
      </c>
      <c r="L7" s="44" t="s">
        <v>57</v>
      </c>
      <c r="M7" s="4" t="s">
        <v>67</v>
      </c>
      <c r="N7" s="5" t="s">
        <v>68</v>
      </c>
      <c r="O7" s="72">
        <f>YEAR(A7)</f>
        <v>2022</v>
      </c>
      <c r="P7" s="73">
        <v>3</v>
      </c>
      <c r="Q7" s="73">
        <v>5</v>
      </c>
      <c r="R7" s="2">
        <v>4</v>
      </c>
    </row>
    <row r="8" spans="1:18" ht="30">
      <c r="A8" s="67">
        <v>44271</v>
      </c>
      <c r="B8" s="20" t="s">
        <v>69</v>
      </c>
      <c r="C8" s="3" t="s">
        <v>18</v>
      </c>
      <c r="D8" s="3" t="s">
        <v>70</v>
      </c>
      <c r="E8" s="9" t="s">
        <v>71</v>
      </c>
      <c r="F8" s="3" t="s">
        <v>72</v>
      </c>
      <c r="G8" s="3" t="s">
        <v>73</v>
      </c>
      <c r="H8" s="3" t="s">
        <v>74</v>
      </c>
      <c r="I8" s="3" t="str">
        <f t="shared" si="0"/>
        <v>1st Party OS/Applicatio</v>
      </c>
      <c r="J8" s="44" t="s">
        <v>75</v>
      </c>
      <c r="K8" s="2" t="str">
        <f t="shared" si="1"/>
        <v>Unknown Other or N</v>
      </c>
      <c r="L8" s="44" t="s">
        <v>57</v>
      </c>
      <c r="M8" s="4" t="s">
        <v>26</v>
      </c>
      <c r="N8" s="5" t="s">
        <v>26</v>
      </c>
      <c r="O8" s="72">
        <f>YEAR(A8)</f>
        <v>2021</v>
      </c>
      <c r="P8" s="83">
        <v>2</v>
      </c>
      <c r="Q8" s="83">
        <v>1</v>
      </c>
      <c r="R8" s="2">
        <v>3</v>
      </c>
    </row>
    <row r="9" spans="1:18">
      <c r="A9" s="84">
        <v>41091</v>
      </c>
      <c r="B9" s="2" t="s">
        <v>76</v>
      </c>
      <c r="C9" s="85" t="s">
        <v>18</v>
      </c>
      <c r="D9" s="86" t="s">
        <v>77</v>
      </c>
      <c r="E9" s="9" t="s">
        <v>78</v>
      </c>
      <c r="F9" s="3" t="s">
        <v>79</v>
      </c>
      <c r="G9" s="3" t="s">
        <v>80</v>
      </c>
      <c r="H9" s="3" t="s">
        <v>81</v>
      </c>
      <c r="I9" s="3" t="str">
        <f t="shared" si="0"/>
        <v>3rd Party Applicati</v>
      </c>
      <c r="J9" s="44" t="s">
        <v>33</v>
      </c>
      <c r="K9" s="2" t="str">
        <f t="shared" si="1"/>
        <v>Stolen/Purchased Certifica</v>
      </c>
      <c r="L9" s="44" t="s">
        <v>43</v>
      </c>
      <c r="M9" s="4" t="s">
        <v>26</v>
      </c>
      <c r="N9" s="5" t="s">
        <v>36</v>
      </c>
      <c r="O9" s="72">
        <f>YEAR(A9)</f>
        <v>2012</v>
      </c>
      <c r="P9" s="78">
        <v>3</v>
      </c>
      <c r="Q9" s="78">
        <v>2</v>
      </c>
      <c r="R9" s="2">
        <v>0</v>
      </c>
    </row>
    <row r="10" spans="1:18">
      <c r="A10" s="84">
        <v>43350</v>
      </c>
      <c r="B10" s="2" t="s">
        <v>82</v>
      </c>
      <c r="C10" s="85" t="s">
        <v>18</v>
      </c>
      <c r="D10" s="86" t="s">
        <v>83</v>
      </c>
      <c r="E10" s="9" t="s">
        <v>84</v>
      </c>
      <c r="F10" s="3" t="s">
        <v>85</v>
      </c>
      <c r="G10" s="3" t="s">
        <v>86</v>
      </c>
      <c r="H10" s="3" t="s">
        <v>87</v>
      </c>
      <c r="I10" s="3" t="str">
        <f t="shared" si="0"/>
        <v>Attacker Applicati</v>
      </c>
      <c r="J10" s="44" t="s">
        <v>88</v>
      </c>
      <c r="K10" s="2" t="str">
        <f t="shared" si="1"/>
        <v>Self-signed/Unsign</v>
      </c>
      <c r="L10" s="44" t="s">
        <v>25</v>
      </c>
      <c r="M10" s="4" t="s">
        <v>89</v>
      </c>
      <c r="N10" s="5" t="s">
        <v>26</v>
      </c>
      <c r="O10" s="72">
        <f>YEAR(A10)</f>
        <v>2018</v>
      </c>
      <c r="P10" s="78">
        <v>2</v>
      </c>
      <c r="Q10" s="78">
        <v>0</v>
      </c>
      <c r="R10" s="2">
        <v>0</v>
      </c>
    </row>
    <row r="11" spans="1:18">
      <c r="A11" s="67">
        <v>43532</v>
      </c>
      <c r="B11" s="20" t="s">
        <v>90</v>
      </c>
      <c r="C11" s="3" t="s">
        <v>18</v>
      </c>
      <c r="D11" s="86" t="s">
        <v>91</v>
      </c>
      <c r="E11" s="9" t="s">
        <v>92</v>
      </c>
      <c r="F11" s="3" t="s">
        <v>93</v>
      </c>
      <c r="G11" s="3" t="s">
        <v>94</v>
      </c>
      <c r="H11" s="3" t="s">
        <v>95</v>
      </c>
      <c r="I11" s="3" t="str">
        <f t="shared" si="0"/>
        <v>O</v>
      </c>
      <c r="J11" s="44" t="s">
        <v>24</v>
      </c>
      <c r="K11" s="2" t="str">
        <f t="shared" si="1"/>
        <v>Self-signed/Unsign</v>
      </c>
      <c r="L11" s="44" t="s">
        <v>25</v>
      </c>
      <c r="M11" s="4" t="s">
        <v>26</v>
      </c>
      <c r="N11" s="5" t="s">
        <v>26</v>
      </c>
      <c r="O11" s="72">
        <f>YEAR(A11)</f>
        <v>2019</v>
      </c>
      <c r="P11" s="78">
        <v>2</v>
      </c>
      <c r="Q11" s="78">
        <v>1</v>
      </c>
      <c r="R11" s="2">
        <v>1</v>
      </c>
    </row>
    <row r="12" spans="1:18">
      <c r="A12" s="67">
        <v>44173</v>
      </c>
      <c r="B12" s="20" t="s">
        <v>96</v>
      </c>
      <c r="C12" s="3" t="s">
        <v>61</v>
      </c>
      <c r="D12" s="3" t="s">
        <v>97</v>
      </c>
      <c r="E12" s="9" t="s">
        <v>98</v>
      </c>
      <c r="F12" s="3" t="s">
        <v>99</v>
      </c>
      <c r="G12" s="3" t="s">
        <v>100</v>
      </c>
      <c r="H12" s="3" t="s">
        <v>101</v>
      </c>
      <c r="I12" s="3" t="str">
        <f t="shared" si="0"/>
        <v>O</v>
      </c>
      <c r="J12" s="44" t="s">
        <v>24</v>
      </c>
      <c r="K12" s="2" t="str">
        <f t="shared" si="1"/>
        <v>Unknown Other or N</v>
      </c>
      <c r="L12" s="44" t="s">
        <v>57</v>
      </c>
      <c r="M12" s="4" t="s">
        <v>67</v>
      </c>
      <c r="N12" s="5" t="s">
        <v>67</v>
      </c>
      <c r="O12" s="72">
        <f>YEAR(A12)</f>
        <v>2020</v>
      </c>
      <c r="P12" s="78">
        <v>3</v>
      </c>
      <c r="Q12" s="78">
        <v>4</v>
      </c>
      <c r="R12" s="2">
        <v>1</v>
      </c>
    </row>
    <row r="13" spans="1:18">
      <c r="A13" s="67">
        <v>44056</v>
      </c>
      <c r="B13" s="20" t="s">
        <v>102</v>
      </c>
      <c r="C13" s="3" t="s">
        <v>61</v>
      </c>
      <c r="D13" s="86" t="s">
        <v>103</v>
      </c>
      <c r="E13" s="9" t="s">
        <v>104</v>
      </c>
      <c r="F13" s="3" t="s">
        <v>105</v>
      </c>
      <c r="G13" s="3" t="s">
        <v>106</v>
      </c>
      <c r="H13" s="3" t="s">
        <v>107</v>
      </c>
      <c r="I13" s="3" t="str">
        <f t="shared" si="0"/>
        <v>O</v>
      </c>
      <c r="J13" s="44" t="s">
        <v>24</v>
      </c>
      <c r="K13" s="2" t="str">
        <f t="shared" si="1"/>
        <v>Unknown Other or N</v>
      </c>
      <c r="L13" s="44" t="s">
        <v>57</v>
      </c>
      <c r="M13" s="4" t="s">
        <v>67</v>
      </c>
      <c r="N13" s="5" t="s">
        <v>67</v>
      </c>
      <c r="O13" s="72">
        <f>YEAR(A13)</f>
        <v>2020</v>
      </c>
      <c r="P13" s="83">
        <v>3</v>
      </c>
      <c r="Q13" s="83">
        <v>2</v>
      </c>
      <c r="R13" s="2">
        <v>1</v>
      </c>
    </row>
    <row r="14" spans="1:18">
      <c r="A14" s="84">
        <v>43263</v>
      </c>
      <c r="B14" s="2" t="s">
        <v>108</v>
      </c>
      <c r="C14" s="85" t="s">
        <v>61</v>
      </c>
      <c r="D14" s="86" t="s">
        <v>109</v>
      </c>
      <c r="E14" s="9" t="s">
        <v>110</v>
      </c>
      <c r="F14" s="3" t="s">
        <v>111</v>
      </c>
      <c r="G14" s="3" t="s">
        <v>112</v>
      </c>
      <c r="H14" s="3" t="s">
        <v>113</v>
      </c>
      <c r="I14" s="3" t="str">
        <f t="shared" si="0"/>
        <v>1st Party OS/Applicatio</v>
      </c>
      <c r="J14" s="44" t="s">
        <v>75</v>
      </c>
      <c r="K14" s="2" t="str">
        <f t="shared" si="1"/>
        <v>Broken Signature Syst</v>
      </c>
      <c r="L14" s="44" t="s">
        <v>114</v>
      </c>
      <c r="M14" s="4" t="s">
        <v>67</v>
      </c>
      <c r="N14" s="5" t="s">
        <v>67</v>
      </c>
      <c r="O14" s="72">
        <f>YEAR(A14)</f>
        <v>2018</v>
      </c>
      <c r="P14" s="78">
        <v>3</v>
      </c>
      <c r="Q14" s="78">
        <v>3</v>
      </c>
      <c r="R14" s="2">
        <v>0</v>
      </c>
    </row>
    <row r="15" spans="1:18" ht="105">
      <c r="A15" s="79">
        <v>43335</v>
      </c>
      <c r="B15" s="87" t="s">
        <v>115</v>
      </c>
      <c r="C15" s="80" t="s">
        <v>18</v>
      </c>
      <c r="D15" s="81" t="s">
        <v>116</v>
      </c>
      <c r="E15" s="82" t="s">
        <v>117</v>
      </c>
      <c r="F15" s="69" t="s">
        <v>118</v>
      </c>
      <c r="G15" s="69" t="s">
        <v>119</v>
      </c>
      <c r="H15" s="69" t="s">
        <v>120</v>
      </c>
      <c r="I15" s="3" t="str">
        <f t="shared" si="0"/>
        <v>Attacker Applicati</v>
      </c>
      <c r="J15" s="44" t="s">
        <v>88</v>
      </c>
      <c r="K15" s="2" t="str">
        <f t="shared" si="1"/>
        <v>Self-signed/Unsign</v>
      </c>
      <c r="L15" s="44" t="s">
        <v>25</v>
      </c>
      <c r="M15" s="4" t="s">
        <v>121</v>
      </c>
      <c r="N15" s="5" t="s">
        <v>36</v>
      </c>
      <c r="O15" s="72">
        <f>YEAR(A15)</f>
        <v>2018</v>
      </c>
      <c r="P15" s="83">
        <v>2</v>
      </c>
      <c r="Q15" s="83">
        <v>1</v>
      </c>
      <c r="R15" s="2">
        <v>2</v>
      </c>
    </row>
    <row r="16" spans="1:18">
      <c r="A16" s="84">
        <v>43763</v>
      </c>
      <c r="B16" s="2" t="s">
        <v>122</v>
      </c>
      <c r="C16" s="85" t="s">
        <v>18</v>
      </c>
      <c r="D16" s="86" t="s">
        <v>123</v>
      </c>
      <c r="E16" s="9" t="s">
        <v>124</v>
      </c>
      <c r="F16" s="3" t="s">
        <v>125</v>
      </c>
      <c r="G16" s="3" t="s">
        <v>86</v>
      </c>
      <c r="H16" s="3" t="s">
        <v>87</v>
      </c>
      <c r="I16" s="3" t="str">
        <f t="shared" si="0"/>
        <v>Attacker Applicati</v>
      </c>
      <c r="J16" s="44" t="s">
        <v>88</v>
      </c>
      <c r="K16" s="2" t="str">
        <f t="shared" si="1"/>
        <v>Self-signed/Unsign</v>
      </c>
      <c r="L16" s="44" t="s">
        <v>25</v>
      </c>
      <c r="M16" s="4" t="s">
        <v>26</v>
      </c>
      <c r="N16" s="5" t="s">
        <v>59</v>
      </c>
      <c r="O16" s="72">
        <f>YEAR(A16)</f>
        <v>2019</v>
      </c>
      <c r="P16" s="78">
        <v>2</v>
      </c>
      <c r="Q16" s="78">
        <v>1</v>
      </c>
      <c r="R16" s="2">
        <v>0</v>
      </c>
    </row>
    <row r="17" spans="1:18">
      <c r="A17" s="67">
        <v>44312</v>
      </c>
      <c r="B17" s="44" t="s">
        <v>126</v>
      </c>
      <c r="C17" s="69" t="s">
        <v>61</v>
      </c>
      <c r="D17" s="69" t="s">
        <v>127</v>
      </c>
      <c r="E17" s="39" t="s">
        <v>128</v>
      </c>
      <c r="F17" s="3" t="s">
        <v>129</v>
      </c>
      <c r="G17" s="3" t="s">
        <v>130</v>
      </c>
      <c r="H17" s="3" t="s">
        <v>131</v>
      </c>
      <c r="I17" s="3" t="str">
        <f t="shared" si="0"/>
        <v>3rd Party Application 3rd Party Firmwa</v>
      </c>
      <c r="J17" s="44" t="s">
        <v>132</v>
      </c>
      <c r="K17" s="2" t="str">
        <f t="shared" si="1"/>
        <v>Unknown Other or N</v>
      </c>
      <c r="L17" s="44" t="s">
        <v>57</v>
      </c>
      <c r="M17" s="4" t="s">
        <v>67</v>
      </c>
      <c r="N17" s="5" t="s">
        <v>67</v>
      </c>
      <c r="O17" s="72">
        <f>YEAR(A17)</f>
        <v>2021</v>
      </c>
      <c r="P17" s="83">
        <v>3</v>
      </c>
      <c r="Q17" s="83">
        <v>4</v>
      </c>
      <c r="R17" s="2"/>
    </row>
    <row r="18" spans="1:18">
      <c r="A18" s="88">
        <v>42810</v>
      </c>
      <c r="B18" s="23" t="s">
        <v>133</v>
      </c>
      <c r="C18" s="89" t="s">
        <v>18</v>
      </c>
      <c r="D18" s="75" t="s">
        <v>134</v>
      </c>
      <c r="E18" s="26" t="s">
        <v>135</v>
      </c>
      <c r="F18" s="24" t="s">
        <v>136</v>
      </c>
      <c r="G18" s="24" t="s">
        <v>137</v>
      </c>
      <c r="H18" s="24" t="s">
        <v>138</v>
      </c>
      <c r="I18" s="24" t="str">
        <f t="shared" si="0"/>
        <v>3rd Party Applicati</v>
      </c>
      <c r="J18" s="44" t="s">
        <v>33</v>
      </c>
      <c r="K18" s="23" t="str">
        <f t="shared" si="1"/>
        <v>Stolen/Purchased Certifica</v>
      </c>
      <c r="L18" s="44" t="s">
        <v>43</v>
      </c>
      <c r="M18" s="27" t="s">
        <v>26</v>
      </c>
      <c r="N18" s="28" t="s">
        <v>26</v>
      </c>
      <c r="O18" s="76">
        <f>YEAR(A18)</f>
        <v>2017</v>
      </c>
      <c r="P18" s="77">
        <v>3</v>
      </c>
      <c r="Q18" s="77">
        <v>2</v>
      </c>
      <c r="R18" s="23">
        <v>0</v>
      </c>
    </row>
    <row r="19" spans="1:18">
      <c r="A19" s="84">
        <v>43741</v>
      </c>
      <c r="B19" s="2" t="s">
        <v>139</v>
      </c>
      <c r="C19" s="85" t="s">
        <v>18</v>
      </c>
      <c r="D19" s="86" t="s">
        <v>140</v>
      </c>
      <c r="E19" s="9" t="s">
        <v>141</v>
      </c>
      <c r="F19" s="3" t="s">
        <v>125</v>
      </c>
      <c r="G19" s="3" t="s">
        <v>142</v>
      </c>
      <c r="H19" s="3" t="s">
        <v>143</v>
      </c>
      <c r="I19" s="3" t="str">
        <f t="shared" si="0"/>
        <v>Attacker Applicati</v>
      </c>
      <c r="J19" s="44" t="s">
        <v>88</v>
      </c>
      <c r="K19" s="2" t="str">
        <f t="shared" si="1"/>
        <v>Self-signed/Unsign</v>
      </c>
      <c r="L19" s="44" t="s">
        <v>25</v>
      </c>
      <c r="M19" s="4" t="s">
        <v>26</v>
      </c>
      <c r="N19" s="5" t="s">
        <v>36</v>
      </c>
      <c r="O19" s="72">
        <f>YEAR(A19)</f>
        <v>2019</v>
      </c>
      <c r="P19" s="78">
        <v>2</v>
      </c>
      <c r="Q19" s="78">
        <v>0</v>
      </c>
      <c r="R19" s="2">
        <v>0</v>
      </c>
    </row>
    <row r="20" spans="1:18">
      <c r="A20" s="67">
        <v>44432</v>
      </c>
      <c r="B20" s="44" t="s">
        <v>144</v>
      </c>
      <c r="C20" s="85" t="s">
        <v>61</v>
      </c>
      <c r="D20" s="69" t="s">
        <v>145</v>
      </c>
      <c r="E20" s="39" t="s">
        <v>146</v>
      </c>
      <c r="F20" s="90" t="s">
        <v>147</v>
      </c>
      <c r="G20" s="69" t="s">
        <v>148</v>
      </c>
      <c r="H20" s="69" t="s">
        <v>149</v>
      </c>
      <c r="I20" s="3" t="str">
        <f t="shared" si="0"/>
        <v>O</v>
      </c>
      <c r="J20" s="44" t="s">
        <v>24</v>
      </c>
      <c r="K20" s="2" t="str">
        <f t="shared" si="1"/>
        <v>Self-signed/Unsign</v>
      </c>
      <c r="L20" s="44" t="s">
        <v>25</v>
      </c>
      <c r="M20" s="4" t="s">
        <v>26</v>
      </c>
      <c r="N20" s="5" t="s">
        <v>67</v>
      </c>
      <c r="O20" s="72">
        <f>YEAR(A20)</f>
        <v>2021</v>
      </c>
      <c r="P20" s="83">
        <v>2</v>
      </c>
      <c r="Q20" s="83">
        <v>1</v>
      </c>
      <c r="R20" s="2">
        <v>2</v>
      </c>
    </row>
    <row r="21" spans="1:18">
      <c r="A21" s="91">
        <v>43685</v>
      </c>
      <c r="B21" s="2" t="s">
        <v>150</v>
      </c>
      <c r="C21" s="92" t="s">
        <v>61</v>
      </c>
      <c r="D21" s="86" t="s">
        <v>151</v>
      </c>
      <c r="E21" s="13" t="s">
        <v>152</v>
      </c>
      <c r="F21" s="3" t="s">
        <v>153</v>
      </c>
      <c r="G21" s="3" t="s">
        <v>154</v>
      </c>
      <c r="H21" s="3" t="s">
        <v>155</v>
      </c>
      <c r="I21" s="3" t="str">
        <f t="shared" si="0"/>
        <v>3rd Party Firmwa</v>
      </c>
      <c r="J21" s="44" t="s">
        <v>156</v>
      </c>
      <c r="K21" s="2" t="str">
        <f t="shared" si="1"/>
        <v>Unknown Other or N</v>
      </c>
      <c r="L21" s="44" t="s">
        <v>57</v>
      </c>
      <c r="M21" s="4" t="s">
        <v>67</v>
      </c>
      <c r="N21" s="5" t="s">
        <v>67</v>
      </c>
      <c r="O21" s="72">
        <f>YEAR(A21)</f>
        <v>2019</v>
      </c>
      <c r="P21" s="78">
        <v>3</v>
      </c>
      <c r="Q21" s="78">
        <v>4</v>
      </c>
      <c r="R21" s="2">
        <v>0</v>
      </c>
    </row>
    <row r="22" spans="1:18">
      <c r="A22" s="67">
        <v>44574</v>
      </c>
      <c r="B22" s="44" t="s">
        <v>157</v>
      </c>
      <c r="C22" s="69" t="s">
        <v>61</v>
      </c>
      <c r="D22" s="69" t="s">
        <v>158</v>
      </c>
      <c r="E22" s="39" t="s">
        <v>159</v>
      </c>
      <c r="F22" s="3" t="s">
        <v>160</v>
      </c>
      <c r="G22" s="3" t="s">
        <v>161</v>
      </c>
      <c r="H22" s="3" t="s">
        <v>162</v>
      </c>
      <c r="I22" s="3" t="str">
        <f t="shared" si="0"/>
        <v>3rd Party Applicati</v>
      </c>
      <c r="J22" s="44" t="s">
        <v>33</v>
      </c>
      <c r="K22" s="2" t="str">
        <f t="shared" si="1"/>
        <v>Account Acce</v>
      </c>
      <c r="L22" s="44" t="s">
        <v>163</v>
      </c>
      <c r="M22" s="4" t="s">
        <v>67</v>
      </c>
      <c r="N22" s="5" t="s">
        <v>67</v>
      </c>
      <c r="O22" s="72">
        <f>YEAR(A22)</f>
        <v>2022</v>
      </c>
      <c r="P22" s="73">
        <v>3</v>
      </c>
      <c r="Q22" s="73">
        <v>1</v>
      </c>
      <c r="R22" s="2">
        <v>4</v>
      </c>
    </row>
    <row r="23" spans="1:18">
      <c r="A23" s="67">
        <v>44644</v>
      </c>
      <c r="B23" s="44" t="s">
        <v>164</v>
      </c>
      <c r="C23" s="69" t="s">
        <v>18</v>
      </c>
      <c r="D23" s="69" t="s">
        <v>165</v>
      </c>
      <c r="E23" s="39" t="s">
        <v>166</v>
      </c>
      <c r="F23" s="3" t="s">
        <v>167</v>
      </c>
      <c r="G23" s="3" t="s">
        <v>168</v>
      </c>
      <c r="H23" s="3" t="s">
        <v>169</v>
      </c>
      <c r="I23" s="3" t="str">
        <f t="shared" si="0"/>
        <v>OSS Attacker Applicati</v>
      </c>
      <c r="J23" s="44" t="s">
        <v>170</v>
      </c>
      <c r="K23" s="2" t="str">
        <f t="shared" si="1"/>
        <v>Self-signed/Unsign</v>
      </c>
      <c r="L23" s="44" t="s">
        <v>25</v>
      </c>
      <c r="M23" s="4" t="s">
        <v>26</v>
      </c>
      <c r="N23" s="5" t="s">
        <v>26</v>
      </c>
      <c r="O23" s="72">
        <f>YEAR(A23)</f>
        <v>2022</v>
      </c>
      <c r="P23" s="73">
        <v>2</v>
      </c>
      <c r="Q23" s="73">
        <v>1</v>
      </c>
      <c r="R23" s="2">
        <v>4</v>
      </c>
    </row>
    <row r="24" spans="1:18">
      <c r="A24" s="84">
        <v>43726</v>
      </c>
      <c r="B24" s="2" t="s">
        <v>171</v>
      </c>
      <c r="C24" s="85" t="s">
        <v>18</v>
      </c>
      <c r="D24" s="86" t="s">
        <v>172</v>
      </c>
      <c r="E24" s="9" t="s">
        <v>173</v>
      </c>
      <c r="F24" s="3" t="s">
        <v>26</v>
      </c>
      <c r="G24" s="3" t="s">
        <v>174</v>
      </c>
      <c r="H24" s="3" t="s">
        <v>175</v>
      </c>
      <c r="I24" s="3" t="str">
        <f t="shared" si="0"/>
        <v>Unknown/</v>
      </c>
      <c r="J24" s="44" t="s">
        <v>176</v>
      </c>
      <c r="K24" s="2" t="str">
        <f t="shared" si="1"/>
        <v>Unknown Other or N</v>
      </c>
      <c r="L24" s="44" t="s">
        <v>57</v>
      </c>
      <c r="M24" s="4" t="s">
        <v>177</v>
      </c>
      <c r="N24" s="5" t="s">
        <v>68</v>
      </c>
      <c r="O24" s="72">
        <f>YEAR(A24)</f>
        <v>2019</v>
      </c>
      <c r="P24" s="78">
        <v>3</v>
      </c>
      <c r="Q24" s="78">
        <v>3</v>
      </c>
      <c r="R24" s="2">
        <v>0</v>
      </c>
    </row>
    <row r="25" spans="1:18">
      <c r="A25" s="67">
        <v>44813</v>
      </c>
      <c r="B25" s="68" t="s">
        <v>178</v>
      </c>
      <c r="C25" s="69" t="s">
        <v>18</v>
      </c>
      <c r="D25" s="69" t="s">
        <v>179</v>
      </c>
      <c r="E25" s="39" t="s">
        <v>180</v>
      </c>
      <c r="F25" s="69" t="s">
        <v>178</v>
      </c>
      <c r="G25" s="69" t="s">
        <v>181</v>
      </c>
      <c r="H25" s="69" t="s">
        <v>182</v>
      </c>
      <c r="I25" s="3" t="str">
        <f t="shared" si="0"/>
        <v>3rd Party Applicati</v>
      </c>
      <c r="J25" s="44" t="s">
        <v>33</v>
      </c>
      <c r="K25" s="2" t="str">
        <f t="shared" si="1"/>
        <v>Unknown Other or N</v>
      </c>
      <c r="L25" s="44" t="s">
        <v>57</v>
      </c>
      <c r="M25" s="70" t="s">
        <v>26</v>
      </c>
      <c r="N25" s="93" t="s">
        <v>26</v>
      </c>
      <c r="O25" s="72">
        <f>YEAR(A25)</f>
        <v>2022</v>
      </c>
      <c r="P25" s="73">
        <v>3</v>
      </c>
      <c r="Q25" s="73">
        <v>1</v>
      </c>
      <c r="R25" s="2">
        <v>5</v>
      </c>
    </row>
    <row r="26" spans="1:18">
      <c r="A26" s="84">
        <v>43048</v>
      </c>
      <c r="B26" s="2" t="s">
        <v>183</v>
      </c>
      <c r="C26" s="85" t="s">
        <v>18</v>
      </c>
      <c r="D26" s="86" t="s">
        <v>184</v>
      </c>
      <c r="E26" s="9" t="s">
        <v>185</v>
      </c>
      <c r="F26" s="3" t="s">
        <v>125</v>
      </c>
      <c r="G26" s="3" t="s">
        <v>142</v>
      </c>
      <c r="H26" s="3" t="s">
        <v>186</v>
      </c>
      <c r="I26" s="3" t="str">
        <f t="shared" si="0"/>
        <v>Attacker Applicati</v>
      </c>
      <c r="J26" s="44" t="s">
        <v>88</v>
      </c>
      <c r="K26" s="2" t="str">
        <f t="shared" si="1"/>
        <v>Self-signed/Unsign</v>
      </c>
      <c r="L26" s="44" t="s">
        <v>25</v>
      </c>
      <c r="M26" s="4" t="s">
        <v>26</v>
      </c>
      <c r="N26" s="5" t="s">
        <v>59</v>
      </c>
      <c r="O26" s="72">
        <f>YEAR(A26)</f>
        <v>2017</v>
      </c>
      <c r="P26" s="78">
        <v>2</v>
      </c>
      <c r="Q26" s="78">
        <v>1</v>
      </c>
      <c r="R26" s="2">
        <v>0</v>
      </c>
    </row>
    <row r="27" spans="1:18">
      <c r="A27" s="67">
        <v>43699</v>
      </c>
      <c r="B27" s="20" t="s">
        <v>187</v>
      </c>
      <c r="C27" s="3" t="s">
        <v>18</v>
      </c>
      <c r="D27" s="86" t="s">
        <v>188</v>
      </c>
      <c r="E27" s="9" t="s">
        <v>189</v>
      </c>
      <c r="F27" s="3" t="s">
        <v>190</v>
      </c>
      <c r="G27" s="3" t="s">
        <v>22</v>
      </c>
      <c r="H27" s="3" t="s">
        <v>23</v>
      </c>
      <c r="I27" s="3" t="str">
        <f t="shared" si="0"/>
        <v>OSS Attacker Applicati</v>
      </c>
      <c r="J27" s="44" t="s">
        <v>170</v>
      </c>
      <c r="K27" s="2" t="str">
        <f t="shared" si="1"/>
        <v>Account Acce</v>
      </c>
      <c r="L27" s="44" t="s">
        <v>163</v>
      </c>
      <c r="M27" s="4" t="s">
        <v>26</v>
      </c>
      <c r="N27" s="5" t="s">
        <v>26</v>
      </c>
      <c r="O27" s="72">
        <f>YEAR(A27)</f>
        <v>2019</v>
      </c>
      <c r="P27" s="78">
        <v>2</v>
      </c>
      <c r="Q27" s="78">
        <v>1</v>
      </c>
      <c r="R27" s="2">
        <v>1</v>
      </c>
    </row>
    <row r="28" spans="1:18">
      <c r="A28" s="84">
        <v>41684</v>
      </c>
      <c r="B28" s="2" t="s">
        <v>191</v>
      </c>
      <c r="C28" s="85" t="s">
        <v>61</v>
      </c>
      <c r="D28" s="86" t="s">
        <v>192</v>
      </c>
      <c r="E28" s="9" t="s">
        <v>193</v>
      </c>
      <c r="F28" s="3" t="s">
        <v>194</v>
      </c>
      <c r="G28" s="3" t="s">
        <v>195</v>
      </c>
      <c r="H28" s="3" t="s">
        <v>195</v>
      </c>
      <c r="I28" s="3" t="str">
        <f t="shared" si="0"/>
        <v>3rd Party Firmwa</v>
      </c>
      <c r="J28" s="44" t="s">
        <v>156</v>
      </c>
      <c r="K28" s="2" t="str">
        <f t="shared" si="1"/>
        <v>Stolen/Purchased Certifica</v>
      </c>
      <c r="L28" s="44" t="s">
        <v>43</v>
      </c>
      <c r="M28" s="4" t="s">
        <v>67</v>
      </c>
      <c r="N28" s="5" t="s">
        <v>67</v>
      </c>
      <c r="O28" s="72">
        <f>YEAR(A28)</f>
        <v>2014</v>
      </c>
      <c r="P28" s="78">
        <v>3</v>
      </c>
      <c r="Q28" s="78">
        <v>4</v>
      </c>
      <c r="R28" s="2">
        <v>0</v>
      </c>
    </row>
    <row r="29" spans="1:18" ht="30">
      <c r="A29" s="79">
        <v>44236</v>
      </c>
      <c r="B29" s="87" t="s">
        <v>196</v>
      </c>
      <c r="C29" s="85" t="s">
        <v>61</v>
      </c>
      <c r="D29" s="81" t="s">
        <v>197</v>
      </c>
      <c r="E29" s="82" t="s">
        <v>198</v>
      </c>
      <c r="F29" s="69" t="s">
        <v>199</v>
      </c>
      <c r="G29" s="69" t="s">
        <v>200</v>
      </c>
      <c r="H29" s="69" t="s">
        <v>201</v>
      </c>
      <c r="I29" s="3" t="str">
        <f t="shared" si="0"/>
        <v>O</v>
      </c>
      <c r="J29" s="44" t="s">
        <v>24</v>
      </c>
      <c r="K29" s="2" t="str">
        <f t="shared" si="1"/>
        <v>Self-signed/Unsigned Broken Signature Syst</v>
      </c>
      <c r="L29" s="44" t="s">
        <v>202</v>
      </c>
      <c r="M29" s="4" t="s">
        <v>203</v>
      </c>
      <c r="N29" s="5" t="s">
        <v>68</v>
      </c>
      <c r="O29" s="72">
        <f>YEAR(A29)</f>
        <v>2021</v>
      </c>
      <c r="P29" s="83">
        <v>3</v>
      </c>
      <c r="Q29" s="83">
        <v>1</v>
      </c>
      <c r="R29" s="2">
        <v>2</v>
      </c>
    </row>
    <row r="30" spans="1:18">
      <c r="A30" s="67">
        <v>41105</v>
      </c>
      <c r="B30" s="44" t="s">
        <v>204</v>
      </c>
      <c r="C30" s="69" t="s">
        <v>18</v>
      </c>
      <c r="D30" s="69" t="s">
        <v>205</v>
      </c>
      <c r="E30" s="39" t="s">
        <v>206</v>
      </c>
      <c r="F30" s="3" t="s">
        <v>207</v>
      </c>
      <c r="G30" s="3" t="s">
        <v>208</v>
      </c>
      <c r="H30" s="3" t="s">
        <v>209</v>
      </c>
      <c r="I30" s="3" t="str">
        <f t="shared" si="0"/>
        <v>3rd Party Applicati</v>
      </c>
      <c r="J30" s="44" t="s">
        <v>33</v>
      </c>
      <c r="K30" s="2" t="str">
        <f t="shared" si="1"/>
        <v>Stolen/Purchased Certifica</v>
      </c>
      <c r="L30" s="44" t="s">
        <v>43</v>
      </c>
      <c r="M30" s="4" t="s">
        <v>26</v>
      </c>
      <c r="N30" s="5" t="s">
        <v>26</v>
      </c>
      <c r="O30" s="72">
        <f>YEAR(A30)</f>
        <v>2012</v>
      </c>
      <c r="P30" s="83">
        <v>3</v>
      </c>
      <c r="Q30" s="83">
        <v>2</v>
      </c>
      <c r="R30" s="2">
        <v>4</v>
      </c>
    </row>
    <row r="31" spans="1:18">
      <c r="A31" s="74">
        <v>43550</v>
      </c>
      <c r="B31" s="94" t="s">
        <v>210</v>
      </c>
      <c r="C31" s="24" t="s">
        <v>18</v>
      </c>
      <c r="D31" s="75" t="s">
        <v>211</v>
      </c>
      <c r="E31" s="26" t="s">
        <v>212</v>
      </c>
      <c r="F31" s="24" t="s">
        <v>213</v>
      </c>
      <c r="G31" s="24" t="s">
        <v>214</v>
      </c>
      <c r="H31" s="24" t="s">
        <v>215</v>
      </c>
      <c r="I31" s="24" t="str">
        <f t="shared" si="0"/>
        <v>O</v>
      </c>
      <c r="J31" s="44" t="s">
        <v>24</v>
      </c>
      <c r="K31" s="23" t="str">
        <f t="shared" si="1"/>
        <v>Account Acce</v>
      </c>
      <c r="L31" s="44" t="s">
        <v>163</v>
      </c>
      <c r="M31" s="27" t="s">
        <v>26</v>
      </c>
      <c r="N31" s="28" t="s">
        <v>26</v>
      </c>
      <c r="O31" s="76">
        <f>YEAR(A31)</f>
        <v>2019</v>
      </c>
      <c r="P31" s="77">
        <v>2</v>
      </c>
      <c r="Q31" s="77">
        <v>1</v>
      </c>
      <c r="R31" s="23">
        <v>1</v>
      </c>
    </row>
    <row r="32" spans="1:18">
      <c r="A32" s="67">
        <v>43836</v>
      </c>
      <c r="B32" s="2" t="s">
        <v>216</v>
      </c>
      <c r="C32" s="92" t="s">
        <v>18</v>
      </c>
      <c r="D32" s="3" t="s">
        <v>217</v>
      </c>
      <c r="E32" s="9" t="s">
        <v>218</v>
      </c>
      <c r="F32" s="3" t="s">
        <v>125</v>
      </c>
      <c r="G32" s="3" t="s">
        <v>142</v>
      </c>
      <c r="H32" s="3" t="s">
        <v>186</v>
      </c>
      <c r="I32" s="3" t="str">
        <f t="shared" si="0"/>
        <v>Attacker Applicati</v>
      </c>
      <c r="J32" s="44" t="s">
        <v>88</v>
      </c>
      <c r="K32" s="2" t="str">
        <f t="shared" si="1"/>
        <v>Self-signed/Unsign</v>
      </c>
      <c r="L32" s="44" t="s">
        <v>25</v>
      </c>
      <c r="M32" s="4" t="s">
        <v>219</v>
      </c>
      <c r="N32" s="5" t="s">
        <v>36</v>
      </c>
      <c r="O32" s="72">
        <f>YEAR(A32)</f>
        <v>2020</v>
      </c>
      <c r="P32" s="78">
        <v>2</v>
      </c>
      <c r="Q32" s="78">
        <v>1</v>
      </c>
      <c r="R32" s="2">
        <v>0</v>
      </c>
    </row>
    <row r="33" spans="1:18">
      <c r="A33" s="84">
        <v>42999</v>
      </c>
      <c r="B33" s="2" t="s">
        <v>40</v>
      </c>
      <c r="C33" s="85" t="s">
        <v>18</v>
      </c>
      <c r="D33" s="86" t="s">
        <v>220</v>
      </c>
      <c r="E33" s="9" t="s">
        <v>221</v>
      </c>
      <c r="F33" s="3" t="s">
        <v>40</v>
      </c>
      <c r="G33" s="3" t="s">
        <v>222</v>
      </c>
      <c r="H33" s="3" t="s">
        <v>223</v>
      </c>
      <c r="I33" s="3" t="str">
        <f t="shared" si="0"/>
        <v>3rd Party Applicati</v>
      </c>
      <c r="J33" s="44" t="s">
        <v>33</v>
      </c>
      <c r="K33" s="2" t="str">
        <f t="shared" si="1"/>
        <v>Stolen/Purchased Certificate Account Acce</v>
      </c>
      <c r="L33" s="44" t="s">
        <v>224</v>
      </c>
      <c r="M33" s="4" t="s">
        <v>225</v>
      </c>
      <c r="N33" s="5" t="s">
        <v>36</v>
      </c>
      <c r="O33" s="72">
        <f>YEAR(A33)</f>
        <v>2017</v>
      </c>
      <c r="P33" s="78">
        <v>3</v>
      </c>
      <c r="Q33" s="78">
        <v>2</v>
      </c>
      <c r="R33" s="2">
        <v>0</v>
      </c>
    </row>
    <row r="34" spans="1:18" ht="45">
      <c r="A34" s="67">
        <v>44022</v>
      </c>
      <c r="B34" s="2" t="s">
        <v>226</v>
      </c>
      <c r="C34" s="92" t="s">
        <v>61</v>
      </c>
      <c r="D34" s="3" t="s">
        <v>227</v>
      </c>
      <c r="E34" s="9" t="s">
        <v>228</v>
      </c>
      <c r="F34" s="7" t="s">
        <v>229</v>
      </c>
      <c r="G34" s="7" t="s">
        <v>230</v>
      </c>
      <c r="H34" s="7" t="s">
        <v>231</v>
      </c>
      <c r="I34" s="3" t="str">
        <f t="shared" si="0"/>
        <v>3rd Party Firmwa</v>
      </c>
      <c r="J34" s="44" t="s">
        <v>156</v>
      </c>
      <c r="K34" s="2" t="str">
        <f t="shared" si="1"/>
        <v>Default Password Exploit Unknown Other or N</v>
      </c>
      <c r="L34" s="44" t="s">
        <v>232</v>
      </c>
      <c r="M34" s="10" t="s">
        <v>26</v>
      </c>
      <c r="N34" s="8" t="s">
        <v>36</v>
      </c>
      <c r="O34" s="72">
        <f>YEAR(A34)</f>
        <v>2020</v>
      </c>
      <c r="P34" s="78">
        <v>3</v>
      </c>
      <c r="Q34" s="78">
        <v>4</v>
      </c>
      <c r="R34" s="2">
        <v>1</v>
      </c>
    </row>
    <row r="35" spans="1:18">
      <c r="A35" s="67">
        <v>43358</v>
      </c>
      <c r="B35" s="68" t="s">
        <v>233</v>
      </c>
      <c r="C35" s="92" t="s">
        <v>18</v>
      </c>
      <c r="D35" s="86" t="s">
        <v>234</v>
      </c>
      <c r="E35" s="39" t="s">
        <v>235</v>
      </c>
      <c r="F35" s="3" t="s">
        <v>236</v>
      </c>
      <c r="G35" s="3" t="s">
        <v>237</v>
      </c>
      <c r="H35" s="3" t="s">
        <v>215</v>
      </c>
      <c r="I35" s="3" t="str">
        <f t="shared" si="0"/>
        <v>O</v>
      </c>
      <c r="J35" s="44" t="s">
        <v>24</v>
      </c>
      <c r="K35" s="2" t="str">
        <f t="shared" si="1"/>
        <v>Stolen/Purchased Certificate Self-signed/Unsigned Unknown Other or N</v>
      </c>
      <c r="L35" s="44" t="s">
        <v>238</v>
      </c>
      <c r="M35" s="4" t="s">
        <v>26</v>
      </c>
      <c r="N35" s="5" t="s">
        <v>26</v>
      </c>
      <c r="O35" s="72">
        <f>YEAR(A35)</f>
        <v>2018</v>
      </c>
      <c r="P35" s="78">
        <v>2</v>
      </c>
      <c r="Q35" s="78">
        <v>2</v>
      </c>
      <c r="R35" s="2">
        <v>1</v>
      </c>
    </row>
    <row r="36" spans="1:18">
      <c r="A36" s="67">
        <v>45039</v>
      </c>
      <c r="B36" s="68" t="s">
        <v>239</v>
      </c>
      <c r="C36" s="69" t="s">
        <v>18</v>
      </c>
      <c r="D36" s="69" t="s">
        <v>240</v>
      </c>
      <c r="E36" s="39" t="s">
        <v>241</v>
      </c>
      <c r="F36" s="69" t="s">
        <v>242</v>
      </c>
      <c r="G36" s="69" t="s">
        <v>243</v>
      </c>
      <c r="H36" s="69" t="s">
        <v>244</v>
      </c>
      <c r="I36" s="3" t="str">
        <f t="shared" si="0"/>
        <v>Attacker Applicati</v>
      </c>
      <c r="J36" s="44" t="s">
        <v>88</v>
      </c>
      <c r="K36" s="2" t="str">
        <f t="shared" si="1"/>
        <v>Self-signed/Unsign</v>
      </c>
      <c r="L36" s="44" t="s">
        <v>25</v>
      </c>
      <c r="M36" s="70" t="s">
        <v>26</v>
      </c>
      <c r="N36" s="93" t="s">
        <v>26</v>
      </c>
      <c r="O36" s="72">
        <f>YEAR(A36)</f>
        <v>2023</v>
      </c>
      <c r="P36" s="73">
        <v>2</v>
      </c>
      <c r="Q36" s="73">
        <v>1</v>
      </c>
      <c r="R36" s="2">
        <v>5</v>
      </c>
    </row>
    <row r="37" spans="1:18">
      <c r="A37" s="67">
        <v>45083</v>
      </c>
      <c r="B37" s="68" t="s">
        <v>245</v>
      </c>
      <c r="C37" s="69" t="s">
        <v>61</v>
      </c>
      <c r="D37" s="69" t="s">
        <v>246</v>
      </c>
      <c r="E37" s="39" t="s">
        <v>247</v>
      </c>
      <c r="F37" s="69" t="s">
        <v>125</v>
      </c>
      <c r="G37" s="69" t="s">
        <v>248</v>
      </c>
      <c r="H37" s="69" t="s">
        <v>249</v>
      </c>
      <c r="I37" s="3" t="str">
        <f t="shared" si="0"/>
        <v>Attacker Applicati</v>
      </c>
      <c r="J37" s="44" t="s">
        <v>88</v>
      </c>
      <c r="K37" s="2" t="str">
        <f t="shared" si="1"/>
        <v>Self-signed/Unsign</v>
      </c>
      <c r="L37" s="44" t="s">
        <v>25</v>
      </c>
      <c r="M37" s="70" t="s">
        <v>67</v>
      </c>
      <c r="N37" s="93" t="s">
        <v>67</v>
      </c>
      <c r="O37" s="72">
        <f>YEAR(A37)</f>
        <v>2023</v>
      </c>
      <c r="P37" s="73">
        <v>2</v>
      </c>
      <c r="Q37" s="73">
        <v>1</v>
      </c>
      <c r="R37" s="2">
        <v>5</v>
      </c>
    </row>
    <row r="38" spans="1:18">
      <c r="A38" s="67">
        <v>45079</v>
      </c>
      <c r="B38" s="68" t="s">
        <v>250</v>
      </c>
      <c r="C38" s="69" t="s">
        <v>18</v>
      </c>
      <c r="D38" s="69" t="s">
        <v>251</v>
      </c>
      <c r="E38" s="39" t="s">
        <v>252</v>
      </c>
      <c r="F38" s="69" t="s">
        <v>253</v>
      </c>
      <c r="G38" s="69" t="s">
        <v>254</v>
      </c>
      <c r="H38" s="69" t="s">
        <v>244</v>
      </c>
      <c r="I38" s="3" t="str">
        <f t="shared" si="0"/>
        <v>Attacker Applicati</v>
      </c>
      <c r="J38" s="44" t="s">
        <v>88</v>
      </c>
      <c r="K38" s="2" t="str">
        <f t="shared" si="1"/>
        <v>Self-signed/Unsign</v>
      </c>
      <c r="L38" s="44" t="s">
        <v>25</v>
      </c>
      <c r="M38" s="70" t="s">
        <v>26</v>
      </c>
      <c r="N38" s="93" t="s">
        <v>26</v>
      </c>
      <c r="O38" s="72">
        <f>YEAR(A38)</f>
        <v>2023</v>
      </c>
      <c r="P38" s="73">
        <v>2</v>
      </c>
      <c r="Q38" s="73">
        <v>1</v>
      </c>
      <c r="R38" s="2">
        <v>5</v>
      </c>
    </row>
    <row r="39" spans="1:18">
      <c r="A39" s="67">
        <v>43999</v>
      </c>
      <c r="B39" s="2" t="s">
        <v>255</v>
      </c>
      <c r="C39" s="92" t="s">
        <v>18</v>
      </c>
      <c r="D39" s="3" t="s">
        <v>256</v>
      </c>
      <c r="E39" s="9" t="s">
        <v>257</v>
      </c>
      <c r="F39" s="3" t="s">
        <v>125</v>
      </c>
      <c r="G39" s="3" t="s">
        <v>243</v>
      </c>
      <c r="H39" s="3" t="s">
        <v>258</v>
      </c>
      <c r="I39" s="3" t="str">
        <f t="shared" si="0"/>
        <v>Attacker Applicati</v>
      </c>
      <c r="J39" s="44" t="s">
        <v>88</v>
      </c>
      <c r="K39" s="2" t="str">
        <f t="shared" si="1"/>
        <v>Self-signed/Unsign</v>
      </c>
      <c r="L39" s="44" t="s">
        <v>25</v>
      </c>
      <c r="M39" s="4" t="s">
        <v>26</v>
      </c>
      <c r="N39" s="5" t="s">
        <v>26</v>
      </c>
      <c r="O39" s="72">
        <f>YEAR(A39)</f>
        <v>2020</v>
      </c>
      <c r="P39" s="78">
        <v>2</v>
      </c>
      <c r="Q39" s="78">
        <v>2</v>
      </c>
      <c r="R39" s="2">
        <v>0</v>
      </c>
    </row>
    <row r="40" spans="1:18">
      <c r="A40" s="67">
        <v>44685</v>
      </c>
      <c r="B40" s="44" t="s">
        <v>259</v>
      </c>
      <c r="C40" s="69" t="s">
        <v>61</v>
      </c>
      <c r="D40" s="69" t="s">
        <v>260</v>
      </c>
      <c r="E40" s="69" t="s">
        <v>261</v>
      </c>
      <c r="F40" s="3" t="s">
        <v>262</v>
      </c>
      <c r="G40" s="3" t="s">
        <v>263</v>
      </c>
      <c r="H40" s="3" t="s">
        <v>264</v>
      </c>
      <c r="I40" s="3" t="str">
        <f t="shared" si="0"/>
        <v>3rd Party Applicati</v>
      </c>
      <c r="J40" s="44" t="s">
        <v>33</v>
      </c>
      <c r="K40" s="2" t="str">
        <f t="shared" si="1"/>
        <v>Unknown Other or N</v>
      </c>
      <c r="L40" s="44" t="s">
        <v>57</v>
      </c>
      <c r="M40" s="4" t="s">
        <v>67</v>
      </c>
      <c r="N40" s="5" t="s">
        <v>67</v>
      </c>
      <c r="O40" s="72">
        <f>YEAR(A40)</f>
        <v>2022</v>
      </c>
      <c r="P40" s="73">
        <v>3</v>
      </c>
      <c r="Q40" s="73">
        <v>3</v>
      </c>
      <c r="R40" s="2">
        <v>4</v>
      </c>
    </row>
    <row r="41" spans="1:18" ht="120">
      <c r="A41" s="79">
        <v>43816</v>
      </c>
      <c r="B41" s="46" t="s">
        <v>265</v>
      </c>
      <c r="C41" s="85" t="s">
        <v>61</v>
      </c>
      <c r="D41" s="95" t="s">
        <v>266</v>
      </c>
      <c r="E41" s="96" t="s">
        <v>267</v>
      </c>
      <c r="F41" s="69" t="s">
        <v>268</v>
      </c>
      <c r="G41" s="97" t="s">
        <v>269</v>
      </c>
      <c r="H41" s="69" t="s">
        <v>270</v>
      </c>
      <c r="I41" s="3" t="str">
        <f t="shared" si="0"/>
        <v>3rd Party Applicati</v>
      </c>
      <c r="J41" s="44" t="s">
        <v>33</v>
      </c>
      <c r="K41" s="2" t="str">
        <f t="shared" si="1"/>
        <v>Unknown Other or N</v>
      </c>
      <c r="L41" s="44" t="s">
        <v>57</v>
      </c>
      <c r="M41" s="4" t="s">
        <v>67</v>
      </c>
      <c r="N41" s="5" t="s">
        <v>67</v>
      </c>
      <c r="O41" s="72">
        <f>YEAR(A41)</f>
        <v>2019</v>
      </c>
      <c r="P41" s="83">
        <v>3</v>
      </c>
      <c r="Q41" s="83">
        <v>2</v>
      </c>
      <c r="R41" s="2">
        <v>2</v>
      </c>
    </row>
    <row r="42" spans="1:18">
      <c r="A42" s="79">
        <v>44306</v>
      </c>
      <c r="B42" s="87" t="s">
        <v>271</v>
      </c>
      <c r="C42" s="80" t="s">
        <v>18</v>
      </c>
      <c r="D42" s="81" t="s">
        <v>272</v>
      </c>
      <c r="E42" s="98" t="s">
        <v>273</v>
      </c>
      <c r="F42" s="69" t="s">
        <v>274</v>
      </c>
      <c r="G42" s="69" t="s">
        <v>275</v>
      </c>
      <c r="H42" s="69" t="s">
        <v>276</v>
      </c>
      <c r="I42" s="3" t="str">
        <f t="shared" si="0"/>
        <v>3rd Party Applicati</v>
      </c>
      <c r="J42" s="44" t="s">
        <v>33</v>
      </c>
      <c r="K42" s="2" t="str">
        <f t="shared" si="1"/>
        <v>Unknown Other or N</v>
      </c>
      <c r="L42" s="44" t="s">
        <v>57</v>
      </c>
      <c r="M42" s="4" t="s">
        <v>26</v>
      </c>
      <c r="N42" s="5" t="s">
        <v>26</v>
      </c>
      <c r="O42" s="72">
        <f>YEAR(A42)</f>
        <v>2021</v>
      </c>
      <c r="P42" s="83">
        <v>2</v>
      </c>
      <c r="Q42" s="83">
        <v>2</v>
      </c>
      <c r="R42" s="2">
        <v>2</v>
      </c>
    </row>
    <row r="43" spans="1:18">
      <c r="A43" s="67">
        <v>44504</v>
      </c>
      <c r="B43" s="68" t="s">
        <v>277</v>
      </c>
      <c r="C43" s="69" t="s">
        <v>18</v>
      </c>
      <c r="D43" s="69" t="s">
        <v>278</v>
      </c>
      <c r="E43" s="98" t="s">
        <v>279</v>
      </c>
      <c r="F43" s="69" t="s">
        <v>280</v>
      </c>
      <c r="G43" s="69" t="s">
        <v>281</v>
      </c>
      <c r="H43" s="69" t="s">
        <v>282</v>
      </c>
      <c r="I43" s="3" t="str">
        <f t="shared" si="0"/>
        <v>O</v>
      </c>
      <c r="J43" s="44" t="s">
        <v>24</v>
      </c>
      <c r="K43" s="2" t="str">
        <f t="shared" si="1"/>
        <v>Account Acce</v>
      </c>
      <c r="L43" s="44" t="s">
        <v>163</v>
      </c>
      <c r="M43" s="70" t="s">
        <v>26</v>
      </c>
      <c r="N43" s="93" t="s">
        <v>26</v>
      </c>
      <c r="O43" s="72">
        <f>YEAR(A43)</f>
        <v>2021</v>
      </c>
      <c r="P43" s="73">
        <v>2</v>
      </c>
      <c r="Q43" s="73">
        <v>1</v>
      </c>
      <c r="R43" s="2">
        <v>5</v>
      </c>
    </row>
    <row r="44" spans="1:18">
      <c r="A44" s="79">
        <v>44227</v>
      </c>
      <c r="B44" s="87" t="s">
        <v>283</v>
      </c>
      <c r="C44" s="80" t="s">
        <v>18</v>
      </c>
      <c r="D44" s="81" t="s">
        <v>284</v>
      </c>
      <c r="E44" s="98" t="s">
        <v>285</v>
      </c>
      <c r="F44" s="69" t="s">
        <v>286</v>
      </c>
      <c r="G44" s="69" t="s">
        <v>283</v>
      </c>
      <c r="H44" s="69" t="s">
        <v>287</v>
      </c>
      <c r="I44" s="3" t="str">
        <f t="shared" si="0"/>
        <v>O</v>
      </c>
      <c r="J44" s="44" t="s">
        <v>24</v>
      </c>
      <c r="K44" s="2" t="str">
        <f t="shared" si="1"/>
        <v>Account Acce</v>
      </c>
      <c r="L44" s="44" t="s">
        <v>163</v>
      </c>
      <c r="M44" s="4" t="s">
        <v>26</v>
      </c>
      <c r="N44" s="5" t="s">
        <v>26</v>
      </c>
      <c r="O44" s="72">
        <f>YEAR(A44)</f>
        <v>2021</v>
      </c>
      <c r="P44" s="83">
        <v>3</v>
      </c>
      <c r="Q44" s="83">
        <v>1</v>
      </c>
      <c r="R44" s="2">
        <v>2</v>
      </c>
    </row>
    <row r="45" spans="1:18">
      <c r="A45" s="67">
        <v>44570</v>
      </c>
      <c r="B45" s="68" t="s">
        <v>288</v>
      </c>
      <c r="C45" s="69" t="s">
        <v>18</v>
      </c>
      <c r="D45" s="69" t="s">
        <v>289</v>
      </c>
      <c r="E45" s="39" t="s">
        <v>290</v>
      </c>
      <c r="F45" s="3" t="s">
        <v>291</v>
      </c>
      <c r="G45" s="3" t="s">
        <v>168</v>
      </c>
      <c r="H45" s="3" t="s">
        <v>292</v>
      </c>
      <c r="I45" s="3" t="str">
        <f t="shared" si="0"/>
        <v>O</v>
      </c>
      <c r="J45" s="44" t="s">
        <v>24</v>
      </c>
      <c r="K45" s="2" t="str">
        <f t="shared" si="1"/>
        <v>Self-signed/Unsign</v>
      </c>
      <c r="L45" s="44" t="s">
        <v>25</v>
      </c>
      <c r="M45" s="4" t="s">
        <v>293</v>
      </c>
      <c r="N45" s="5" t="s">
        <v>294</v>
      </c>
      <c r="O45" s="72">
        <f>YEAR(A45)</f>
        <v>2022</v>
      </c>
      <c r="P45" s="73">
        <v>1</v>
      </c>
      <c r="Q45" s="73">
        <v>1</v>
      </c>
      <c r="R45" s="2">
        <v>5</v>
      </c>
    </row>
    <row r="46" spans="1:18">
      <c r="A46" s="67">
        <v>44623</v>
      </c>
      <c r="B46" s="68" t="s">
        <v>295</v>
      </c>
      <c r="C46" s="69" t="s">
        <v>18</v>
      </c>
      <c r="D46" s="69" t="s">
        <v>296</v>
      </c>
      <c r="E46" s="69" t="s">
        <v>297</v>
      </c>
      <c r="F46" s="3" t="s">
        <v>298</v>
      </c>
      <c r="G46" s="3" t="s">
        <v>168</v>
      </c>
      <c r="H46" s="3" t="s">
        <v>299</v>
      </c>
      <c r="I46" s="3" t="str">
        <f t="shared" si="0"/>
        <v>O</v>
      </c>
      <c r="J46" s="44" t="s">
        <v>24</v>
      </c>
      <c r="K46" s="2" t="str">
        <f t="shared" si="1"/>
        <v>Self-signed/Unsign</v>
      </c>
      <c r="L46" s="44" t="s">
        <v>25</v>
      </c>
      <c r="M46" s="4" t="s">
        <v>26</v>
      </c>
      <c r="N46" s="5" t="s">
        <v>26</v>
      </c>
      <c r="O46" s="72">
        <f>YEAR(A46)</f>
        <v>2022</v>
      </c>
      <c r="P46" s="73">
        <v>2</v>
      </c>
      <c r="Q46" s="73">
        <v>3</v>
      </c>
      <c r="R46" s="2">
        <v>5</v>
      </c>
    </row>
    <row r="47" spans="1:18">
      <c r="A47" s="84">
        <v>43396</v>
      </c>
      <c r="B47" s="2" t="s">
        <v>300</v>
      </c>
      <c r="C47" s="99" t="s">
        <v>18</v>
      </c>
      <c r="D47" s="86" t="s">
        <v>301</v>
      </c>
      <c r="E47" s="11" t="s">
        <v>302</v>
      </c>
      <c r="F47" s="3" t="s">
        <v>303</v>
      </c>
      <c r="G47" s="3" t="s">
        <v>304</v>
      </c>
      <c r="H47" s="3" t="s">
        <v>305</v>
      </c>
      <c r="I47" s="3" t="str">
        <f t="shared" si="0"/>
        <v>OSS Attacker Applicati</v>
      </c>
      <c r="J47" s="44" t="s">
        <v>170</v>
      </c>
      <c r="K47" s="2" t="str">
        <f t="shared" si="1"/>
        <v>Self-signed/Unsign</v>
      </c>
      <c r="L47" s="44" t="s">
        <v>25</v>
      </c>
      <c r="M47" s="4" t="s">
        <v>26</v>
      </c>
      <c r="N47" s="5" t="s">
        <v>26</v>
      </c>
      <c r="O47" s="72">
        <f>YEAR(A47)</f>
        <v>2018</v>
      </c>
      <c r="P47" s="78">
        <v>2</v>
      </c>
      <c r="Q47" s="78">
        <v>1</v>
      </c>
      <c r="R47" s="2">
        <v>0</v>
      </c>
    </row>
    <row r="48" spans="1:18">
      <c r="A48" s="67">
        <v>44830</v>
      </c>
      <c r="B48" s="68" t="s">
        <v>306</v>
      </c>
      <c r="C48" s="69" t="s">
        <v>18</v>
      </c>
      <c r="D48" s="69" t="s">
        <v>307</v>
      </c>
      <c r="E48" s="98" t="s">
        <v>308</v>
      </c>
      <c r="F48" s="69" t="s">
        <v>309</v>
      </c>
      <c r="G48" s="69" t="s">
        <v>306</v>
      </c>
      <c r="H48" s="69" t="s">
        <v>310</v>
      </c>
      <c r="I48" s="3" t="str">
        <f t="shared" si="0"/>
        <v>3rd Party Applicati</v>
      </c>
      <c r="J48" s="44" t="s">
        <v>33</v>
      </c>
      <c r="K48" s="2" t="str">
        <f t="shared" si="1"/>
        <v>Unknown Other or N</v>
      </c>
      <c r="L48" s="44" t="s">
        <v>57</v>
      </c>
      <c r="M48" s="70" t="s">
        <v>311</v>
      </c>
      <c r="N48" s="93" t="s">
        <v>36</v>
      </c>
      <c r="O48" s="72">
        <f>YEAR(A48)</f>
        <v>2022</v>
      </c>
      <c r="P48" s="73">
        <v>3</v>
      </c>
      <c r="Q48" s="73">
        <v>3</v>
      </c>
      <c r="R48" s="2">
        <v>5</v>
      </c>
    </row>
    <row r="49" spans="1:18">
      <c r="A49" s="67">
        <v>44308</v>
      </c>
      <c r="B49" s="44" t="s">
        <v>312</v>
      </c>
      <c r="C49" s="69" t="s">
        <v>61</v>
      </c>
      <c r="D49" s="69" t="s">
        <v>313</v>
      </c>
      <c r="E49" s="69" t="s">
        <v>314</v>
      </c>
      <c r="F49" s="3" t="s">
        <v>315</v>
      </c>
      <c r="G49" s="3" t="s">
        <v>316</v>
      </c>
      <c r="H49" s="3" t="s">
        <v>317</v>
      </c>
      <c r="I49" s="3" t="str">
        <f t="shared" si="0"/>
        <v>O</v>
      </c>
      <c r="J49" s="44" t="s">
        <v>24</v>
      </c>
      <c r="K49" s="2" t="str">
        <f t="shared" si="1"/>
        <v>Account Access Unknown Other or N</v>
      </c>
      <c r="L49" s="44" t="s">
        <v>318</v>
      </c>
      <c r="M49" s="4" t="s">
        <v>319</v>
      </c>
      <c r="N49" s="5" t="s">
        <v>68</v>
      </c>
      <c r="O49" s="72">
        <f>YEAR(A49)</f>
        <v>2021</v>
      </c>
      <c r="P49" s="83">
        <v>2</v>
      </c>
      <c r="Q49" s="83">
        <v>1</v>
      </c>
      <c r="R49" s="2">
        <v>4</v>
      </c>
    </row>
    <row r="50" spans="1:18">
      <c r="A50" s="67">
        <v>44691</v>
      </c>
      <c r="B50" s="44" t="s">
        <v>320</v>
      </c>
      <c r="C50" s="69" t="s">
        <v>18</v>
      </c>
      <c r="D50" s="69" t="s">
        <v>321</v>
      </c>
      <c r="E50" s="69" t="s">
        <v>322</v>
      </c>
      <c r="F50" s="3" t="s">
        <v>323</v>
      </c>
      <c r="G50" s="3" t="s">
        <v>324</v>
      </c>
      <c r="H50" s="3" t="s">
        <v>325</v>
      </c>
      <c r="I50" s="3" t="str">
        <f t="shared" si="0"/>
        <v>O</v>
      </c>
      <c r="J50" s="44" t="s">
        <v>24</v>
      </c>
      <c r="K50" s="2" t="str">
        <f t="shared" si="1"/>
        <v>Self-signed/Unsign</v>
      </c>
      <c r="L50" s="44" t="s">
        <v>25</v>
      </c>
      <c r="M50" s="4" t="s">
        <v>26</v>
      </c>
      <c r="N50" s="5" t="s">
        <v>26</v>
      </c>
      <c r="O50" s="72">
        <f>YEAR(A50)</f>
        <v>2022</v>
      </c>
      <c r="P50" s="73">
        <v>1</v>
      </c>
      <c r="Q50" s="73">
        <v>2</v>
      </c>
      <c r="R50" s="2">
        <v>4</v>
      </c>
    </row>
    <row r="51" spans="1:18">
      <c r="A51" s="67">
        <v>44456</v>
      </c>
      <c r="B51" s="44" t="s">
        <v>326</v>
      </c>
      <c r="C51" s="3" t="s">
        <v>18</v>
      </c>
      <c r="D51" s="81" t="s">
        <v>327</v>
      </c>
      <c r="E51" s="39" t="s">
        <v>328</v>
      </c>
      <c r="F51" s="69" t="s">
        <v>329</v>
      </c>
      <c r="G51" s="69" t="s">
        <v>330</v>
      </c>
      <c r="H51" s="69" t="s">
        <v>331</v>
      </c>
      <c r="I51" s="3" t="str">
        <f t="shared" si="0"/>
        <v>O</v>
      </c>
      <c r="J51" s="44" t="s">
        <v>24</v>
      </c>
      <c r="K51" s="2" t="str">
        <f t="shared" si="1"/>
        <v>Account Access Self-signed/Unsign</v>
      </c>
      <c r="L51" s="44" t="s">
        <v>332</v>
      </c>
      <c r="M51" s="70" t="s">
        <v>26</v>
      </c>
      <c r="N51" s="5" t="s">
        <v>26</v>
      </c>
      <c r="O51" s="72">
        <f>YEAR(A51)</f>
        <v>2021</v>
      </c>
      <c r="P51" s="83">
        <v>3</v>
      </c>
      <c r="Q51" s="83">
        <v>2</v>
      </c>
      <c r="R51" s="2">
        <v>2</v>
      </c>
    </row>
    <row r="52" spans="1:18">
      <c r="A52" s="67">
        <v>44695</v>
      </c>
      <c r="B52" s="44" t="s">
        <v>333</v>
      </c>
      <c r="C52" s="69" t="s">
        <v>2</v>
      </c>
      <c r="D52" s="69" t="s">
        <v>334</v>
      </c>
      <c r="E52" s="69" t="s">
        <v>335</v>
      </c>
      <c r="F52" s="3" t="s">
        <v>336</v>
      </c>
      <c r="G52" s="3" t="s">
        <v>337</v>
      </c>
      <c r="H52" s="3" t="s">
        <v>338</v>
      </c>
      <c r="I52" s="3" t="str">
        <f t="shared" si="0"/>
        <v>O</v>
      </c>
      <c r="J52" s="44" t="s">
        <v>24</v>
      </c>
      <c r="K52" s="2" t="str">
        <f t="shared" si="1"/>
        <v>Account Acce</v>
      </c>
      <c r="L52" s="44" t="s">
        <v>163</v>
      </c>
      <c r="M52" s="4" t="s">
        <v>339</v>
      </c>
      <c r="N52" s="5" t="s">
        <v>68</v>
      </c>
      <c r="O52" s="72">
        <f>YEAR(A52)</f>
        <v>2022</v>
      </c>
      <c r="P52" s="73">
        <v>1</v>
      </c>
      <c r="Q52" s="73">
        <v>1</v>
      </c>
      <c r="R52" s="2">
        <v>4</v>
      </c>
    </row>
    <row r="53" spans="1:18">
      <c r="A53" s="67">
        <v>44619</v>
      </c>
      <c r="B53" s="44" t="s">
        <v>340</v>
      </c>
      <c r="C53" s="69" t="s">
        <v>18</v>
      </c>
      <c r="D53" s="69" t="s">
        <v>341</v>
      </c>
      <c r="E53" s="39" t="s">
        <v>342</v>
      </c>
      <c r="F53" s="3" t="s">
        <v>343</v>
      </c>
      <c r="G53" s="3" t="s">
        <v>344</v>
      </c>
      <c r="H53" s="3" t="s">
        <v>345</v>
      </c>
      <c r="I53" s="3" t="str">
        <f t="shared" si="0"/>
        <v>1st Party OS/Applications O</v>
      </c>
      <c r="J53" s="44" t="s">
        <v>346</v>
      </c>
      <c r="K53" s="2" t="str">
        <f t="shared" si="1"/>
        <v>Unknown Other or N</v>
      </c>
      <c r="L53" s="44" t="s">
        <v>57</v>
      </c>
      <c r="M53" s="4" t="s">
        <v>26</v>
      </c>
      <c r="N53" s="5" t="s">
        <v>26</v>
      </c>
      <c r="O53" s="72">
        <f>YEAR(A53)</f>
        <v>2022</v>
      </c>
      <c r="P53" s="73">
        <v>3</v>
      </c>
      <c r="Q53" s="73">
        <v>1</v>
      </c>
      <c r="R53" s="2">
        <v>4</v>
      </c>
    </row>
    <row r="54" spans="1:18">
      <c r="A54" s="67">
        <v>43146</v>
      </c>
      <c r="B54" s="20" t="s">
        <v>347</v>
      </c>
      <c r="C54" s="92" t="s">
        <v>18</v>
      </c>
      <c r="D54" s="86" t="s">
        <v>348</v>
      </c>
      <c r="E54" s="9" t="s">
        <v>349</v>
      </c>
      <c r="F54" s="3" t="s">
        <v>350</v>
      </c>
      <c r="G54" s="3" t="s">
        <v>351</v>
      </c>
      <c r="H54" s="3" t="s">
        <v>352</v>
      </c>
      <c r="I54" s="3" t="str">
        <f t="shared" si="0"/>
        <v>3rd Party Applicati</v>
      </c>
      <c r="J54" s="44" t="s">
        <v>33</v>
      </c>
      <c r="K54" s="2" t="str">
        <f t="shared" si="1"/>
        <v>Stolen/Purchased Certifica</v>
      </c>
      <c r="L54" s="44" t="s">
        <v>43</v>
      </c>
      <c r="M54" s="4" t="s">
        <v>26</v>
      </c>
      <c r="N54" s="5" t="s">
        <v>26</v>
      </c>
      <c r="O54" s="72">
        <f>YEAR(A54)</f>
        <v>2018</v>
      </c>
      <c r="P54" s="78">
        <v>3</v>
      </c>
      <c r="Q54" s="78">
        <v>2</v>
      </c>
      <c r="R54" s="2">
        <v>1</v>
      </c>
    </row>
    <row r="55" spans="1:18">
      <c r="A55" s="67">
        <v>41820</v>
      </c>
      <c r="B55" s="44" t="s">
        <v>353</v>
      </c>
      <c r="C55" s="69" t="s">
        <v>18</v>
      </c>
      <c r="D55" s="69" t="s">
        <v>354</v>
      </c>
      <c r="E55" s="39" t="s">
        <v>355</v>
      </c>
      <c r="F55" s="3" t="s">
        <v>356</v>
      </c>
      <c r="G55" s="3" t="s">
        <v>357</v>
      </c>
      <c r="H55" s="3" t="s">
        <v>358</v>
      </c>
      <c r="I55" s="3" t="str">
        <f t="shared" si="0"/>
        <v>3rd Party Applicati</v>
      </c>
      <c r="J55" s="44" t="s">
        <v>33</v>
      </c>
      <c r="K55" s="2" t="str">
        <f t="shared" si="1"/>
        <v>Unknown Other or N</v>
      </c>
      <c r="L55" s="44" t="s">
        <v>57</v>
      </c>
      <c r="M55" s="4"/>
      <c r="N55" s="5" t="s">
        <v>36</v>
      </c>
      <c r="O55" s="72">
        <f>YEAR(A55)</f>
        <v>2014</v>
      </c>
      <c r="P55" s="83">
        <v>3</v>
      </c>
      <c r="Q55" s="83">
        <v>2</v>
      </c>
      <c r="R55" s="2">
        <v>4</v>
      </c>
    </row>
    <row r="56" spans="1:18">
      <c r="A56" s="91">
        <v>42358</v>
      </c>
      <c r="B56" s="2" t="s">
        <v>359</v>
      </c>
      <c r="C56" s="92" t="s">
        <v>18</v>
      </c>
      <c r="D56" s="86" t="s">
        <v>360</v>
      </c>
      <c r="E56" s="9" t="s">
        <v>361</v>
      </c>
      <c r="F56" s="3" t="s">
        <v>362</v>
      </c>
      <c r="G56" s="3" t="s">
        <v>80</v>
      </c>
      <c r="H56" s="3" t="s">
        <v>363</v>
      </c>
      <c r="I56" s="3" t="str">
        <f t="shared" si="0"/>
        <v>3rd Party Applicati</v>
      </c>
      <c r="J56" s="44" t="s">
        <v>33</v>
      </c>
      <c r="K56" s="2" t="str">
        <f t="shared" si="1"/>
        <v>Account Access Unknown Other or N</v>
      </c>
      <c r="L56" s="44" t="s">
        <v>318</v>
      </c>
      <c r="M56" s="4" t="s">
        <v>364</v>
      </c>
      <c r="N56" s="5" t="s">
        <v>36</v>
      </c>
      <c r="O56" s="72">
        <f>YEAR(A56)</f>
        <v>2015</v>
      </c>
      <c r="P56" s="78">
        <v>3</v>
      </c>
      <c r="Q56" s="78">
        <v>2</v>
      </c>
      <c r="R56" s="2">
        <v>0</v>
      </c>
    </row>
    <row r="57" spans="1:18">
      <c r="A57" s="84">
        <v>40603</v>
      </c>
      <c r="B57" s="2" t="s">
        <v>365</v>
      </c>
      <c r="C57" s="85" t="s">
        <v>18</v>
      </c>
      <c r="D57" s="86" t="s">
        <v>366</v>
      </c>
      <c r="E57" s="9" t="s">
        <v>367</v>
      </c>
      <c r="F57" s="3" t="s">
        <v>125</v>
      </c>
      <c r="G57" s="3" t="s">
        <v>368</v>
      </c>
      <c r="H57" s="3" t="s">
        <v>186</v>
      </c>
      <c r="I57" s="3" t="str">
        <f t="shared" si="0"/>
        <v>Attacker Applicati</v>
      </c>
      <c r="J57" s="44" t="s">
        <v>88</v>
      </c>
      <c r="K57" s="2" t="str">
        <f t="shared" si="1"/>
        <v>Self-signed/Unsign</v>
      </c>
      <c r="L57" s="44" t="s">
        <v>25</v>
      </c>
      <c r="M57" s="4" t="s">
        <v>26</v>
      </c>
      <c r="N57" s="5" t="s">
        <v>59</v>
      </c>
      <c r="O57" s="72">
        <f>YEAR(A57)</f>
        <v>2011</v>
      </c>
      <c r="P57" s="78">
        <v>2</v>
      </c>
      <c r="Q57" s="78">
        <v>1</v>
      </c>
      <c r="R57" s="2">
        <v>0</v>
      </c>
    </row>
    <row r="58" spans="1:18">
      <c r="A58" s="84">
        <v>42559</v>
      </c>
      <c r="B58" s="20" t="s">
        <v>369</v>
      </c>
      <c r="C58" s="85" t="s">
        <v>18</v>
      </c>
      <c r="D58" s="86" t="s">
        <v>370</v>
      </c>
      <c r="E58" s="9" t="s">
        <v>371</v>
      </c>
      <c r="F58" s="3" t="s">
        <v>372</v>
      </c>
      <c r="G58" s="3" t="s">
        <v>373</v>
      </c>
      <c r="H58" s="3" t="s">
        <v>186</v>
      </c>
      <c r="I58" s="3" t="str">
        <f t="shared" si="0"/>
        <v>3rd Party Applicati</v>
      </c>
      <c r="J58" s="44" t="s">
        <v>33</v>
      </c>
      <c r="K58" s="2" t="str">
        <f t="shared" si="1"/>
        <v>Self-signed/Unsign</v>
      </c>
      <c r="L58" s="44" t="s">
        <v>25</v>
      </c>
      <c r="M58" s="4" t="s">
        <v>26</v>
      </c>
      <c r="N58" s="5" t="s">
        <v>59</v>
      </c>
      <c r="O58" s="72">
        <f>YEAR(A58)</f>
        <v>2016</v>
      </c>
      <c r="P58" s="78">
        <v>2</v>
      </c>
      <c r="Q58" s="78">
        <v>1</v>
      </c>
      <c r="R58" s="2">
        <v>0</v>
      </c>
    </row>
    <row r="59" spans="1:18">
      <c r="A59" s="84">
        <v>43187</v>
      </c>
      <c r="B59" s="2" t="s">
        <v>374</v>
      </c>
      <c r="C59" s="85" t="s">
        <v>61</v>
      </c>
      <c r="D59" s="86" t="s">
        <v>375</v>
      </c>
      <c r="E59" s="9" t="s">
        <v>376</v>
      </c>
      <c r="F59" s="3" t="s">
        <v>377</v>
      </c>
      <c r="G59" s="3" t="s">
        <v>378</v>
      </c>
      <c r="H59" s="3" t="s">
        <v>379</v>
      </c>
      <c r="I59" s="3" t="str">
        <f t="shared" si="0"/>
        <v>3rd Party Applicati</v>
      </c>
      <c r="J59" s="44" t="s">
        <v>33</v>
      </c>
      <c r="K59" s="2" t="str">
        <f t="shared" si="1"/>
        <v>Unknown Other or N</v>
      </c>
      <c r="L59" s="44" t="s">
        <v>57</v>
      </c>
      <c r="M59" s="4" t="s">
        <v>26</v>
      </c>
      <c r="N59" s="5" t="s">
        <v>67</v>
      </c>
      <c r="O59" s="72">
        <f>YEAR(A59)</f>
        <v>2018</v>
      </c>
      <c r="P59" s="78">
        <v>3</v>
      </c>
      <c r="Q59" s="78">
        <v>1</v>
      </c>
      <c r="R59" s="2">
        <v>0</v>
      </c>
    </row>
    <row r="60" spans="1:18">
      <c r="A60" s="84">
        <v>40563</v>
      </c>
      <c r="B60" s="2" t="s">
        <v>380</v>
      </c>
      <c r="C60" s="85" t="s">
        <v>18</v>
      </c>
      <c r="D60" s="86" t="s">
        <v>381</v>
      </c>
      <c r="E60" s="9" t="s">
        <v>382</v>
      </c>
      <c r="F60" s="3" t="s">
        <v>383</v>
      </c>
      <c r="G60" s="3" t="s">
        <v>384</v>
      </c>
      <c r="H60" s="3" t="s">
        <v>385</v>
      </c>
      <c r="I60" s="3" t="str">
        <f t="shared" si="0"/>
        <v>3rd Party Applicati</v>
      </c>
      <c r="J60" s="44" t="s">
        <v>33</v>
      </c>
      <c r="K60" s="2" t="str">
        <f t="shared" si="1"/>
        <v>Stolen/Purchased Certifica</v>
      </c>
      <c r="L60" s="44" t="s">
        <v>43</v>
      </c>
      <c r="M60" s="4" t="s">
        <v>386</v>
      </c>
      <c r="N60" s="5" t="s">
        <v>36</v>
      </c>
      <c r="O60" s="72">
        <f>YEAR(A60)</f>
        <v>2011</v>
      </c>
      <c r="P60" s="78">
        <v>4</v>
      </c>
      <c r="Q60" s="78">
        <v>4</v>
      </c>
      <c r="R60" s="2">
        <v>0</v>
      </c>
    </row>
    <row r="61" spans="1:18">
      <c r="A61" s="100">
        <v>43586</v>
      </c>
      <c r="B61" s="2" t="s">
        <v>387</v>
      </c>
      <c r="C61" s="92" t="s">
        <v>61</v>
      </c>
      <c r="D61" s="86" t="s">
        <v>388</v>
      </c>
      <c r="E61" s="9" t="s">
        <v>389</v>
      </c>
      <c r="F61" s="3" t="s">
        <v>390</v>
      </c>
      <c r="G61" s="3" t="s">
        <v>391</v>
      </c>
      <c r="H61" s="3" t="s">
        <v>215</v>
      </c>
      <c r="I61" s="3" t="str">
        <f t="shared" si="0"/>
        <v>1st Party OS/Applications 1st Party Firmwa</v>
      </c>
      <c r="J61" s="44" t="s">
        <v>392</v>
      </c>
      <c r="K61" s="2" t="str">
        <f t="shared" si="1"/>
        <v>Default Password Explo</v>
      </c>
      <c r="L61" s="44" t="s">
        <v>393</v>
      </c>
      <c r="M61" s="4" t="s">
        <v>67</v>
      </c>
      <c r="N61" s="5" t="s">
        <v>67</v>
      </c>
      <c r="O61" s="72">
        <f>YEAR(A61)</f>
        <v>2019</v>
      </c>
      <c r="P61" s="78">
        <v>3</v>
      </c>
      <c r="Q61" s="78">
        <v>4</v>
      </c>
      <c r="R61" s="2">
        <v>0</v>
      </c>
    </row>
    <row r="62" spans="1:18">
      <c r="A62" s="91">
        <v>42901</v>
      </c>
      <c r="B62" s="2" t="s">
        <v>394</v>
      </c>
      <c r="C62" s="92" t="s">
        <v>61</v>
      </c>
      <c r="D62" s="86" t="s">
        <v>395</v>
      </c>
      <c r="E62" s="14" t="s">
        <v>396</v>
      </c>
      <c r="F62" s="5" t="s">
        <v>397</v>
      </c>
      <c r="G62" s="3" t="s">
        <v>398</v>
      </c>
      <c r="H62" s="3" t="s">
        <v>399</v>
      </c>
      <c r="I62" s="3" t="str">
        <f t="shared" si="0"/>
        <v>3rd Party Applicati</v>
      </c>
      <c r="J62" s="44" t="s">
        <v>33</v>
      </c>
      <c r="K62" s="2" t="str">
        <f t="shared" si="1"/>
        <v>Default Password Explo</v>
      </c>
      <c r="L62" s="44" t="s">
        <v>393</v>
      </c>
      <c r="M62" s="4" t="s">
        <v>67</v>
      </c>
      <c r="N62" s="5" t="s">
        <v>67</v>
      </c>
      <c r="O62" s="72">
        <f>YEAR(A62)</f>
        <v>2017</v>
      </c>
      <c r="P62" s="78">
        <v>3</v>
      </c>
      <c r="Q62" s="78">
        <v>3</v>
      </c>
      <c r="R62" s="2">
        <v>0</v>
      </c>
    </row>
    <row r="63" spans="1:18">
      <c r="A63" s="67">
        <v>44827</v>
      </c>
      <c r="B63" s="68" t="s">
        <v>400</v>
      </c>
      <c r="C63" s="69" t="s">
        <v>18</v>
      </c>
      <c r="D63" s="69" t="s">
        <v>401</v>
      </c>
      <c r="E63" s="98" t="s">
        <v>402</v>
      </c>
      <c r="F63" s="69" t="s">
        <v>403</v>
      </c>
      <c r="G63" s="69" t="s">
        <v>404</v>
      </c>
      <c r="H63" s="69" t="s">
        <v>405</v>
      </c>
      <c r="I63" s="3" t="str">
        <f t="shared" si="0"/>
        <v>O</v>
      </c>
      <c r="J63" s="44" t="s">
        <v>24</v>
      </c>
      <c r="K63" s="2" t="str">
        <f t="shared" si="1"/>
        <v>Account Acce</v>
      </c>
      <c r="L63" s="44" t="s">
        <v>163</v>
      </c>
      <c r="M63" s="70" t="s">
        <v>26</v>
      </c>
      <c r="N63" s="93" t="s">
        <v>26</v>
      </c>
      <c r="O63" s="72">
        <f>YEAR(A63)</f>
        <v>2022</v>
      </c>
      <c r="P63" s="73">
        <v>2</v>
      </c>
      <c r="Q63" s="73">
        <v>1</v>
      </c>
      <c r="R63" s="2">
        <v>5</v>
      </c>
    </row>
    <row r="64" spans="1:18">
      <c r="A64" s="67">
        <v>44105</v>
      </c>
      <c r="B64" s="101" t="s">
        <v>406</v>
      </c>
      <c r="C64" s="3" t="s">
        <v>18</v>
      </c>
      <c r="D64" s="3" t="s">
        <v>407</v>
      </c>
      <c r="E64" s="9" t="s">
        <v>408</v>
      </c>
      <c r="F64" s="3" t="s">
        <v>409</v>
      </c>
      <c r="G64" s="3" t="s">
        <v>168</v>
      </c>
      <c r="H64" s="3" t="s">
        <v>149</v>
      </c>
      <c r="I64" s="3" t="str">
        <f t="shared" si="0"/>
        <v>O</v>
      </c>
      <c r="J64" s="44" t="s">
        <v>24</v>
      </c>
      <c r="K64" s="2" t="str">
        <f t="shared" si="1"/>
        <v>Unknown Other or N</v>
      </c>
      <c r="L64" s="44" t="s">
        <v>57</v>
      </c>
      <c r="M64" s="4" t="s">
        <v>410</v>
      </c>
      <c r="N64" s="5" t="s">
        <v>26</v>
      </c>
      <c r="O64" s="72">
        <f>YEAR(A64)</f>
        <v>2020</v>
      </c>
      <c r="P64" s="83"/>
      <c r="Q64" s="83"/>
      <c r="R64" s="2">
        <v>3</v>
      </c>
    </row>
    <row r="65" spans="1:18">
      <c r="A65" s="67">
        <v>44123</v>
      </c>
      <c r="B65" s="68" t="s">
        <v>411</v>
      </c>
      <c r="C65" s="92" t="s">
        <v>18</v>
      </c>
      <c r="D65" s="86" t="s">
        <v>412</v>
      </c>
      <c r="E65" s="39" t="s">
        <v>413</v>
      </c>
      <c r="F65" s="3" t="s">
        <v>414</v>
      </c>
      <c r="G65" s="3" t="s">
        <v>415</v>
      </c>
      <c r="H65" s="3" t="s">
        <v>416</v>
      </c>
      <c r="I65" s="3" t="str">
        <f t="shared" si="0"/>
        <v>3rd Party Applicati</v>
      </c>
      <c r="J65" s="44" t="s">
        <v>33</v>
      </c>
      <c r="K65" s="2" t="str">
        <f t="shared" si="1"/>
        <v>Stolen/Purchased Certificate Unknown Other or N</v>
      </c>
      <c r="L65" s="44" t="s">
        <v>417</v>
      </c>
      <c r="M65" s="4" t="s">
        <v>26</v>
      </c>
      <c r="N65" s="5" t="s">
        <v>26</v>
      </c>
      <c r="O65" s="72">
        <f>YEAR(A65)</f>
        <v>2020</v>
      </c>
      <c r="P65" s="78">
        <v>2</v>
      </c>
      <c r="Q65" s="78">
        <v>2</v>
      </c>
      <c r="R65" s="2">
        <v>1</v>
      </c>
    </row>
    <row r="66" spans="1:18">
      <c r="A66" s="84">
        <v>42057</v>
      </c>
      <c r="B66" s="2" t="s">
        <v>418</v>
      </c>
      <c r="C66" s="85" t="s">
        <v>18</v>
      </c>
      <c r="D66" s="86" t="s">
        <v>419</v>
      </c>
      <c r="E66" s="9" t="s">
        <v>420</v>
      </c>
      <c r="F66" s="3" t="s">
        <v>421</v>
      </c>
      <c r="G66" s="3" t="s">
        <v>26</v>
      </c>
      <c r="H66" s="3" t="s">
        <v>422</v>
      </c>
      <c r="I66" s="3" t="str">
        <f t="shared" ref="I66:I129" si="2">LEFT(J66, LEN(J66)-2)</f>
        <v>1st Party Firmware 3rd Party Firmwa</v>
      </c>
      <c r="J66" s="44" t="s">
        <v>423</v>
      </c>
      <c r="K66" s="2" t="str">
        <f t="shared" ref="K66:K129" si="3">LEFT(L66,LEN(L66)-2)</f>
        <v>Unknown Other or N</v>
      </c>
      <c r="L66" s="44" t="s">
        <v>57</v>
      </c>
      <c r="M66" s="4" t="s">
        <v>424</v>
      </c>
      <c r="N66" s="5" t="s">
        <v>36</v>
      </c>
      <c r="O66" s="72">
        <f>YEAR(A66)</f>
        <v>2015</v>
      </c>
      <c r="P66" s="78">
        <v>1</v>
      </c>
      <c r="Q66" s="78">
        <v>4</v>
      </c>
      <c r="R66" s="2">
        <v>0</v>
      </c>
    </row>
    <row r="67" spans="1:18">
      <c r="A67" s="91">
        <v>42989</v>
      </c>
      <c r="B67" s="2" t="s">
        <v>425</v>
      </c>
      <c r="C67" s="92" t="s">
        <v>18</v>
      </c>
      <c r="D67" s="86" t="s">
        <v>426</v>
      </c>
      <c r="E67" s="9" t="s">
        <v>427</v>
      </c>
      <c r="F67" s="3" t="s">
        <v>428</v>
      </c>
      <c r="G67" s="3" t="s">
        <v>429</v>
      </c>
      <c r="H67" s="3" t="s">
        <v>430</v>
      </c>
      <c r="I67" s="3" t="str">
        <f t="shared" si="2"/>
        <v>O</v>
      </c>
      <c r="J67" s="44" t="s">
        <v>24</v>
      </c>
      <c r="K67" s="2" t="str">
        <f t="shared" si="3"/>
        <v>Unknown Other or N</v>
      </c>
      <c r="L67" s="44" t="s">
        <v>57</v>
      </c>
      <c r="M67" s="4" t="s">
        <v>431</v>
      </c>
      <c r="N67" s="5" t="s">
        <v>36</v>
      </c>
      <c r="O67" s="72">
        <f>YEAR(A67)</f>
        <v>2017</v>
      </c>
      <c r="P67" s="78">
        <v>3</v>
      </c>
      <c r="Q67" s="78">
        <v>1</v>
      </c>
      <c r="R67" s="2">
        <v>0</v>
      </c>
    </row>
    <row r="68" spans="1:18" ht="16.5" customHeight="1">
      <c r="A68" s="67">
        <v>45042</v>
      </c>
      <c r="B68" s="68" t="s">
        <v>432</v>
      </c>
      <c r="C68" s="69" t="s">
        <v>18</v>
      </c>
      <c r="D68" s="69" t="s">
        <v>433</v>
      </c>
      <c r="E68" s="39" t="s">
        <v>434</v>
      </c>
      <c r="F68" s="69" t="s">
        <v>435</v>
      </c>
      <c r="G68" s="69" t="s">
        <v>436</v>
      </c>
      <c r="H68" s="69" t="s">
        <v>437</v>
      </c>
      <c r="I68" s="3" t="str">
        <f t="shared" si="2"/>
        <v>3rd Party Applicati</v>
      </c>
      <c r="J68" s="44" t="s">
        <v>33</v>
      </c>
      <c r="K68" s="2" t="str">
        <f t="shared" si="3"/>
        <v>Unknown Other or N</v>
      </c>
      <c r="L68" s="44" t="s">
        <v>57</v>
      </c>
      <c r="M68" s="70" t="s">
        <v>438</v>
      </c>
      <c r="N68" s="71" t="s">
        <v>26</v>
      </c>
      <c r="O68" s="72">
        <f>YEAR(A68)</f>
        <v>2023</v>
      </c>
      <c r="P68" s="73">
        <v>2</v>
      </c>
      <c r="Q68" s="73">
        <v>3</v>
      </c>
      <c r="R68" s="2">
        <v>5</v>
      </c>
    </row>
    <row r="69" spans="1:18">
      <c r="A69" s="67">
        <v>43553</v>
      </c>
      <c r="B69" s="20" t="s">
        <v>439</v>
      </c>
      <c r="C69" s="3" t="s">
        <v>18</v>
      </c>
      <c r="D69" s="3" t="s">
        <v>440</v>
      </c>
      <c r="E69" s="9" t="s">
        <v>441</v>
      </c>
      <c r="F69" s="3" t="s">
        <v>442</v>
      </c>
      <c r="G69" s="3" t="s">
        <v>443</v>
      </c>
      <c r="H69" s="3" t="s">
        <v>444</v>
      </c>
      <c r="I69" s="3" t="str">
        <f t="shared" si="2"/>
        <v>Attacker Applicati</v>
      </c>
      <c r="J69" s="44" t="s">
        <v>88</v>
      </c>
      <c r="K69" s="2" t="str">
        <f t="shared" si="3"/>
        <v>Stolen/Purchased Certifica</v>
      </c>
      <c r="L69" s="44" t="s">
        <v>43</v>
      </c>
      <c r="M69" s="4" t="s">
        <v>445</v>
      </c>
      <c r="N69" s="5" t="s">
        <v>68</v>
      </c>
      <c r="O69" s="72">
        <f>YEAR(A69)</f>
        <v>2019</v>
      </c>
      <c r="P69" s="83"/>
      <c r="Q69" s="83"/>
      <c r="R69" s="2">
        <v>3</v>
      </c>
    </row>
    <row r="70" spans="1:18">
      <c r="A70" s="84">
        <v>42992</v>
      </c>
      <c r="B70" s="2" t="s">
        <v>446</v>
      </c>
      <c r="C70" s="85" t="s">
        <v>18</v>
      </c>
      <c r="D70" s="86" t="s">
        <v>447</v>
      </c>
      <c r="E70" s="9" t="s">
        <v>448</v>
      </c>
      <c r="F70" s="3" t="s">
        <v>449</v>
      </c>
      <c r="G70" s="3" t="s">
        <v>142</v>
      </c>
      <c r="H70" s="3" t="s">
        <v>186</v>
      </c>
      <c r="I70" s="3" t="e">
        <f t="shared" si="2"/>
        <v>#REF!</v>
      </c>
      <c r="J70" s="1" t="e">
        <f>_xlfn.CONCAT(IF(#REF!, _xlfn.CONCAT(#REF!, ", "), ""), IF(#REF!, _xlfn.CONCAT(#REF!, ", "), ""),IF(#REF!, _xlfn.CONCAT(#REF!, ", "), ""),IF(#REF!, _xlfn.CONCAT(#REF!, ", "), ""),IF(#REF!, _xlfn.CONCAT(#REF!, ", "), ""),IF(#REF!, _xlfn.CONCAT(#REF!, ", "), ""),IF(#REF!, _xlfn.CONCAT(#REF!, ", "), ""))</f>
        <v>#REF!</v>
      </c>
      <c r="K70" s="2" t="str">
        <f t="shared" si="3"/>
        <v>Self-signed/Unsign</v>
      </c>
      <c r="L70" s="44" t="s">
        <v>25</v>
      </c>
      <c r="M70" s="4" t="s">
        <v>26</v>
      </c>
      <c r="N70" s="5" t="s">
        <v>59</v>
      </c>
      <c r="O70" s="72">
        <f>YEAR(A70)</f>
        <v>2017</v>
      </c>
      <c r="P70" s="78">
        <v>2</v>
      </c>
      <c r="Q70" s="78">
        <v>1</v>
      </c>
      <c r="R70" s="2">
        <v>0</v>
      </c>
    </row>
    <row r="71" spans="1:18">
      <c r="A71" s="67">
        <v>44602</v>
      </c>
      <c r="B71" s="68" t="s">
        <v>450</v>
      </c>
      <c r="C71" s="69" t="s">
        <v>61</v>
      </c>
      <c r="D71" s="69" t="s">
        <v>451</v>
      </c>
      <c r="E71" s="39" t="s">
        <v>452</v>
      </c>
      <c r="F71" s="3" t="s">
        <v>291</v>
      </c>
      <c r="G71" s="3" t="s">
        <v>168</v>
      </c>
      <c r="H71" s="3" t="s">
        <v>453</v>
      </c>
      <c r="I71" s="3" t="e">
        <f t="shared" si="2"/>
        <v>#REF!</v>
      </c>
      <c r="J71" s="1" t="e">
        <f>_xlfn.CONCAT(IF(#REF!, _xlfn.CONCAT(#REF!, ", "), ""), IF(#REF!, _xlfn.CONCAT(#REF!, ", "), ""),IF(#REF!, _xlfn.CONCAT(#REF!, ", "), ""),IF(#REF!, _xlfn.CONCAT(#REF!, ", "), ""),IF(#REF!, _xlfn.CONCAT(#REF!, ", "), ""),IF(#REF!, _xlfn.CONCAT(#REF!, ", "), ""),IF(#REF!, _xlfn.CONCAT(#REF!, ", "), ""))</f>
        <v>#REF!</v>
      </c>
      <c r="K71" s="2" t="str">
        <f t="shared" si="3"/>
        <v>Account Acce</v>
      </c>
      <c r="L71" s="44" t="s">
        <v>163</v>
      </c>
      <c r="M71" s="4" t="s">
        <v>67</v>
      </c>
      <c r="N71" s="5" t="s">
        <v>67</v>
      </c>
      <c r="O71" s="72">
        <f>YEAR(A71)</f>
        <v>2022</v>
      </c>
      <c r="P71" s="73">
        <v>2</v>
      </c>
      <c r="Q71" s="102">
        <v>1</v>
      </c>
      <c r="R71" s="2">
        <v>5</v>
      </c>
    </row>
    <row r="72" spans="1:18">
      <c r="A72" s="67">
        <v>44690</v>
      </c>
      <c r="B72" s="68" t="s">
        <v>454</v>
      </c>
      <c r="C72" s="69" t="s">
        <v>18</v>
      </c>
      <c r="D72" s="69" t="s">
        <v>455</v>
      </c>
      <c r="E72" s="39" t="s">
        <v>456</v>
      </c>
      <c r="F72" s="69" t="s">
        <v>457</v>
      </c>
      <c r="G72" s="3" t="s">
        <v>458</v>
      </c>
      <c r="H72" s="69" t="s">
        <v>459</v>
      </c>
      <c r="I72" s="3" t="e">
        <f t="shared" si="2"/>
        <v>#REF!</v>
      </c>
      <c r="J72" s="1" t="e">
        <f>_xlfn.CONCAT(IF(#REF!, _xlfn.CONCAT(#REF!, ", "), ""), IF(#REF!, _xlfn.CONCAT(#REF!, ", "), ""),IF(#REF!, _xlfn.CONCAT(#REF!, ", "), ""),IF(#REF!, _xlfn.CONCAT(#REF!, ", "), ""),IF(#REF!, _xlfn.CONCAT(#REF!, ", "), ""),IF(#REF!, _xlfn.CONCAT(#REF!, ", "), ""),IF(#REF!, _xlfn.CONCAT(#REF!, ", "), ""))</f>
        <v>#REF!</v>
      </c>
      <c r="K72" s="2" t="str">
        <f t="shared" si="3"/>
        <v>Unknown Other or N</v>
      </c>
      <c r="L72" s="44" t="s">
        <v>57</v>
      </c>
      <c r="M72" s="70" t="s">
        <v>67</v>
      </c>
      <c r="N72" s="93" t="s">
        <v>67</v>
      </c>
      <c r="O72" s="72">
        <f>YEAR(A72)</f>
        <v>2022</v>
      </c>
      <c r="P72" s="73">
        <v>3</v>
      </c>
      <c r="Q72" s="73">
        <v>3</v>
      </c>
      <c r="R72" s="2">
        <v>5</v>
      </c>
    </row>
    <row r="73" spans="1:18" ht="30">
      <c r="A73" s="79">
        <v>44036</v>
      </c>
      <c r="B73" s="46" t="s">
        <v>460</v>
      </c>
      <c r="C73" s="85" t="s">
        <v>61</v>
      </c>
      <c r="D73" s="95" t="s">
        <v>461</v>
      </c>
      <c r="E73" s="82" t="s">
        <v>462</v>
      </c>
      <c r="F73" s="69" t="s">
        <v>463</v>
      </c>
      <c r="G73" s="69" t="s">
        <v>458</v>
      </c>
      <c r="H73" s="69" t="s">
        <v>464</v>
      </c>
      <c r="I73" s="3" t="e">
        <f t="shared" si="2"/>
        <v>#REF!</v>
      </c>
      <c r="J73" s="1" t="e">
        <f>_xlfn.CONCAT(IF(#REF!, _xlfn.CONCAT(#REF!, ", "), ""), IF(#REF!, _xlfn.CONCAT(#REF!, ", "), ""),IF(#REF!, _xlfn.CONCAT(#REF!, ", "), ""),IF(#REF!, _xlfn.CONCAT(#REF!, ", "), ""),IF(#REF!, _xlfn.CONCAT(#REF!, ", "), ""),IF(#REF!, _xlfn.CONCAT(#REF!, ", "), ""),IF(#REF!, _xlfn.CONCAT(#REF!, ", "), ""))</f>
        <v>#REF!</v>
      </c>
      <c r="K73" s="2" t="str">
        <f t="shared" si="3"/>
        <v>Unknown Other or N</v>
      </c>
      <c r="L73" s="44" t="s">
        <v>57</v>
      </c>
      <c r="M73" s="4" t="s">
        <v>67</v>
      </c>
      <c r="N73" s="5" t="s">
        <v>67</v>
      </c>
      <c r="O73" s="72">
        <f>YEAR(A73)</f>
        <v>2020</v>
      </c>
      <c r="P73" s="83">
        <v>3</v>
      </c>
      <c r="Q73" s="83">
        <v>2</v>
      </c>
      <c r="R73" s="2">
        <v>2</v>
      </c>
    </row>
    <row r="74" spans="1:18">
      <c r="A74" s="91">
        <v>43045</v>
      </c>
      <c r="B74" s="2" t="s">
        <v>465</v>
      </c>
      <c r="C74" s="92" t="s">
        <v>18</v>
      </c>
      <c r="D74" s="86" t="s">
        <v>466</v>
      </c>
      <c r="E74" s="13" t="s">
        <v>467</v>
      </c>
      <c r="F74" s="3" t="s">
        <v>125</v>
      </c>
      <c r="G74" s="3" t="s">
        <v>142</v>
      </c>
      <c r="H74" s="3" t="s">
        <v>186</v>
      </c>
      <c r="I74" s="3" t="e">
        <f t="shared" si="2"/>
        <v>#REF!</v>
      </c>
      <c r="J74" s="1" t="e">
        <f>_xlfn.CONCAT(IF(#REF!, _xlfn.CONCAT(#REF!, ", "), ""), IF(#REF!, _xlfn.CONCAT(#REF!, ", "), ""),IF(#REF!, _xlfn.CONCAT(#REF!, ", "), ""),IF(#REF!, _xlfn.CONCAT(#REF!, ", "), ""),IF(#REF!, _xlfn.CONCAT(#REF!, ", "), ""),IF(#REF!, _xlfn.CONCAT(#REF!, ", "), ""),IF(#REF!, _xlfn.CONCAT(#REF!, ", "), ""))</f>
        <v>#REF!</v>
      </c>
      <c r="K74" s="2" t="str">
        <f t="shared" si="3"/>
        <v>Self-signed/Unsign</v>
      </c>
      <c r="L74" s="44" t="s">
        <v>25</v>
      </c>
      <c r="M74" s="4" t="s">
        <v>26</v>
      </c>
      <c r="N74" s="5" t="s">
        <v>59</v>
      </c>
      <c r="O74" s="72">
        <f>YEAR(A74)</f>
        <v>2017</v>
      </c>
      <c r="P74" s="78">
        <v>2</v>
      </c>
      <c r="Q74" s="78">
        <v>1</v>
      </c>
      <c r="R74" s="2">
        <v>0</v>
      </c>
    </row>
    <row r="75" spans="1:18">
      <c r="A75" s="67">
        <v>44068</v>
      </c>
      <c r="B75" s="20" t="s">
        <v>468</v>
      </c>
      <c r="C75" s="85" t="s">
        <v>18</v>
      </c>
      <c r="D75" s="86" t="s">
        <v>469</v>
      </c>
      <c r="E75" s="9" t="s">
        <v>470</v>
      </c>
      <c r="F75" s="3" t="s">
        <v>471</v>
      </c>
      <c r="G75" s="3" t="s">
        <v>168</v>
      </c>
      <c r="H75" s="3" t="s">
        <v>149</v>
      </c>
      <c r="I75" s="3" t="e">
        <f t="shared" si="2"/>
        <v>#REF!</v>
      </c>
      <c r="J75" s="1" t="e">
        <f>_xlfn.CONCAT(IF(#REF!, _xlfn.CONCAT(#REF!, ", "), ""), IF(#REF!, _xlfn.CONCAT(#REF!, ", "), ""),IF(#REF!, _xlfn.CONCAT(#REF!, ", "), ""),IF(#REF!, _xlfn.CONCAT(#REF!, ", "), ""),IF(#REF!, _xlfn.CONCAT(#REF!, ", "), ""),IF(#REF!, _xlfn.CONCAT(#REF!, ", "), ""),IF(#REF!, _xlfn.CONCAT(#REF!, ", "), ""))</f>
        <v>#REF!</v>
      </c>
      <c r="K75" s="2" t="str">
        <f t="shared" si="3"/>
        <v>Self-signed/Unsign</v>
      </c>
      <c r="L75" s="44" t="s">
        <v>25</v>
      </c>
      <c r="M75" s="4" t="s">
        <v>26</v>
      </c>
      <c r="N75" s="5" t="s">
        <v>26</v>
      </c>
      <c r="O75" s="72">
        <f>YEAR(A75)</f>
        <v>2020</v>
      </c>
      <c r="P75" s="78">
        <v>2</v>
      </c>
      <c r="Q75" s="78">
        <v>1</v>
      </c>
      <c r="R75" s="2">
        <v>1</v>
      </c>
    </row>
    <row r="76" spans="1:18">
      <c r="A76" s="67">
        <v>44817</v>
      </c>
      <c r="B76" s="68" t="s">
        <v>472</v>
      </c>
      <c r="C76" s="69" t="s">
        <v>18</v>
      </c>
      <c r="D76" s="44" t="s">
        <v>473</v>
      </c>
      <c r="E76" s="39" t="s">
        <v>474</v>
      </c>
      <c r="F76" s="69" t="s">
        <v>475</v>
      </c>
      <c r="G76" s="69" t="s">
        <v>476</v>
      </c>
      <c r="H76" s="69" t="s">
        <v>477</v>
      </c>
      <c r="I76" s="3" t="e">
        <f t="shared" si="2"/>
        <v>#REF!</v>
      </c>
      <c r="J76" s="1" t="e">
        <f>_xlfn.CONCAT(IF(#REF!, _xlfn.CONCAT(#REF!, ", "), ""), IF(#REF!, _xlfn.CONCAT(#REF!, ", "), ""),IF(#REF!, _xlfn.CONCAT(#REF!, ", "), ""),IF(#REF!, _xlfn.CONCAT(#REF!, ", "), ""),IF(#REF!, _xlfn.CONCAT(#REF!, ", "), ""),IF(#REF!, _xlfn.CONCAT(#REF!, ", "), ""),IF(#REF!, _xlfn.CONCAT(#REF!, ", "), ""))</f>
        <v>#REF!</v>
      </c>
      <c r="K76" s="2" t="str">
        <f t="shared" si="3"/>
        <v>Unknown Other or N</v>
      </c>
      <c r="L76" s="44" t="s">
        <v>57</v>
      </c>
      <c r="M76" s="70" t="s">
        <v>26</v>
      </c>
      <c r="N76" s="93" t="s">
        <v>26</v>
      </c>
      <c r="O76" s="72">
        <f>YEAR(A76)</f>
        <v>2022</v>
      </c>
      <c r="P76" s="73">
        <v>3</v>
      </c>
      <c r="Q76" s="73">
        <v>2</v>
      </c>
      <c r="R76" s="2">
        <v>5</v>
      </c>
    </row>
    <row r="77" spans="1:18">
      <c r="A77" s="67">
        <v>44652</v>
      </c>
      <c r="B77" s="68" t="s">
        <v>478</v>
      </c>
      <c r="C77" s="69" t="s">
        <v>18</v>
      </c>
      <c r="D77" s="69" t="s">
        <v>479</v>
      </c>
      <c r="E77" s="39" t="s">
        <v>480</v>
      </c>
      <c r="F77" s="3" t="s">
        <v>481</v>
      </c>
      <c r="G77" s="3" t="s">
        <v>168</v>
      </c>
      <c r="H77" s="3" t="s">
        <v>482</v>
      </c>
      <c r="I77" s="3" t="e">
        <f t="shared" si="2"/>
        <v>#REF!</v>
      </c>
      <c r="J77" s="1" t="e">
        <f>_xlfn.CONCAT(IF(#REF!, _xlfn.CONCAT(#REF!, ", "), ""), IF(#REF!, _xlfn.CONCAT(#REF!, ", "), ""),IF(#REF!, _xlfn.CONCAT(#REF!, ", "), ""),IF(#REF!, _xlfn.CONCAT(#REF!, ", "), ""),IF(#REF!, _xlfn.CONCAT(#REF!, ", "), ""),IF(#REF!, _xlfn.CONCAT(#REF!, ", "), ""),IF(#REF!, _xlfn.CONCAT(#REF!, ", "), ""))</f>
        <v>#REF!</v>
      </c>
      <c r="K77" s="2" t="str">
        <f t="shared" si="3"/>
        <v>Self-signed/Unsign</v>
      </c>
      <c r="L77" s="44" t="s">
        <v>25</v>
      </c>
      <c r="M77" s="4" t="s">
        <v>26</v>
      </c>
      <c r="N77" s="5" t="s">
        <v>26</v>
      </c>
      <c r="O77" s="72">
        <f>YEAR(A77)</f>
        <v>2022</v>
      </c>
      <c r="P77" s="73">
        <v>2</v>
      </c>
      <c r="Q77" s="73">
        <v>1</v>
      </c>
      <c r="R77" s="2">
        <v>5</v>
      </c>
    </row>
    <row r="78" spans="1:18">
      <c r="A78" s="91">
        <v>40391</v>
      </c>
      <c r="B78" s="2" t="s">
        <v>483</v>
      </c>
      <c r="C78" s="85" t="s">
        <v>18</v>
      </c>
      <c r="D78" s="86" t="s">
        <v>484</v>
      </c>
      <c r="E78" s="9" t="s">
        <v>485</v>
      </c>
      <c r="F78" s="3" t="s">
        <v>486</v>
      </c>
      <c r="G78" s="3" t="s">
        <v>161</v>
      </c>
      <c r="H78" s="3" t="s">
        <v>487</v>
      </c>
      <c r="I78" s="3" t="e">
        <f t="shared" si="2"/>
        <v>#REF!</v>
      </c>
      <c r="J78" s="1" t="e">
        <f>_xlfn.CONCAT(IF(#REF!, _xlfn.CONCAT(#REF!, ", "), ""), IF(#REF!, _xlfn.CONCAT(#REF!, ", "), ""),IF(#REF!, _xlfn.CONCAT(#REF!, ", "), ""),IF(#REF!, _xlfn.CONCAT(#REF!, ", "), ""),IF(#REF!, _xlfn.CONCAT(#REF!, ", "), ""),IF(#REF!, _xlfn.CONCAT(#REF!, ", "), ""),IF(#REF!, _xlfn.CONCAT(#REF!, ", "), ""))</f>
        <v>#REF!</v>
      </c>
      <c r="K78" s="2" t="str">
        <f t="shared" si="3"/>
        <v>Broken Signature Syst</v>
      </c>
      <c r="L78" s="44" t="s">
        <v>114</v>
      </c>
      <c r="M78" s="4" t="s">
        <v>26</v>
      </c>
      <c r="N78" s="5" t="s">
        <v>36</v>
      </c>
      <c r="O78" s="72">
        <f>YEAR(A78)</f>
        <v>2010</v>
      </c>
      <c r="P78" s="78">
        <v>4</v>
      </c>
      <c r="Q78" s="78">
        <v>2</v>
      </c>
      <c r="R78" s="2">
        <v>0</v>
      </c>
    </row>
    <row r="79" spans="1:18">
      <c r="A79" s="67">
        <v>44729</v>
      </c>
      <c r="B79" s="44" t="s">
        <v>488</v>
      </c>
      <c r="C79" s="69" t="s">
        <v>18</v>
      </c>
      <c r="D79" s="69" t="s">
        <v>489</v>
      </c>
      <c r="E79" s="39" t="s">
        <v>490</v>
      </c>
      <c r="F79" s="3" t="s">
        <v>491</v>
      </c>
      <c r="G79" s="3" t="s">
        <v>168</v>
      </c>
      <c r="H79" s="3" t="s">
        <v>492</v>
      </c>
      <c r="I79" s="3" t="e">
        <f t="shared" si="2"/>
        <v>#REF!</v>
      </c>
      <c r="J79" s="1" t="e">
        <f>_xlfn.CONCAT(IF(#REF!, _xlfn.CONCAT(#REF!, ", "), ""), IF(#REF!, _xlfn.CONCAT(#REF!, ", "), ""),IF(#REF!, _xlfn.CONCAT(#REF!, ", "), ""),IF(#REF!, _xlfn.CONCAT(#REF!, ", "), ""),IF(#REF!, _xlfn.CONCAT(#REF!, ", "), ""),IF(#REF!, _xlfn.CONCAT(#REF!, ", "), ""),IF(#REF!, _xlfn.CONCAT(#REF!, ", "), ""))</f>
        <v>#REF!</v>
      </c>
      <c r="K79" s="2" t="str">
        <f t="shared" si="3"/>
        <v>Self-signed/Unsign</v>
      </c>
      <c r="L79" s="44" t="s">
        <v>25</v>
      </c>
      <c r="M79" s="4" t="s">
        <v>493</v>
      </c>
      <c r="N79" s="5" t="s">
        <v>26</v>
      </c>
      <c r="O79" s="72">
        <f>YEAR(A79)</f>
        <v>2022</v>
      </c>
      <c r="P79" s="73">
        <v>2</v>
      </c>
      <c r="Q79" s="73">
        <v>3</v>
      </c>
      <c r="R79" s="2">
        <v>5</v>
      </c>
    </row>
    <row r="80" spans="1:18">
      <c r="A80" s="67">
        <v>44685</v>
      </c>
      <c r="B80" s="44" t="s">
        <v>494</v>
      </c>
      <c r="C80" s="69" t="s">
        <v>61</v>
      </c>
      <c r="D80" s="69" t="s">
        <v>495</v>
      </c>
      <c r="E80" s="39" t="s">
        <v>496</v>
      </c>
      <c r="F80" s="3" t="s">
        <v>497</v>
      </c>
      <c r="G80" s="3" t="s">
        <v>498</v>
      </c>
      <c r="H80" s="3" t="s">
        <v>499</v>
      </c>
      <c r="I80" s="3" t="e">
        <f t="shared" si="2"/>
        <v>#REF!</v>
      </c>
      <c r="J80" s="1" t="e">
        <f>_xlfn.CONCAT(IF(#REF!, _xlfn.CONCAT(#REF!, ", "), ""), IF(#REF!, _xlfn.CONCAT(#REF!, ", "), ""),IF(#REF!, _xlfn.CONCAT(#REF!, ", "), ""),IF(#REF!, _xlfn.CONCAT(#REF!, ", "), ""),IF(#REF!, _xlfn.CONCAT(#REF!, ", "), ""),IF(#REF!, _xlfn.CONCAT(#REF!, ", "), ""),IF(#REF!, _xlfn.CONCAT(#REF!, ", "), ""))</f>
        <v>#REF!</v>
      </c>
      <c r="K80" s="2" t="str">
        <f t="shared" si="3"/>
        <v>Unknown Other or N</v>
      </c>
      <c r="L80" s="44" t="s">
        <v>57</v>
      </c>
      <c r="M80" s="4" t="s">
        <v>498</v>
      </c>
      <c r="N80" s="5" t="s">
        <v>68</v>
      </c>
      <c r="O80" s="72">
        <f>YEAR(A80)</f>
        <v>2022</v>
      </c>
      <c r="P80" s="73">
        <v>1</v>
      </c>
      <c r="Q80" s="73">
        <v>2</v>
      </c>
      <c r="R80" s="2">
        <v>4</v>
      </c>
    </row>
    <row r="81" spans="1:18">
      <c r="A81" s="67">
        <v>42584</v>
      </c>
      <c r="B81" s="20" t="s">
        <v>500</v>
      </c>
      <c r="C81" s="92" t="s">
        <v>18</v>
      </c>
      <c r="D81" s="86" t="s">
        <v>501</v>
      </c>
      <c r="E81" s="9" t="s">
        <v>502</v>
      </c>
      <c r="F81" s="3" t="s">
        <v>503</v>
      </c>
      <c r="G81" s="3" t="s">
        <v>504</v>
      </c>
      <c r="H81" s="3" t="s">
        <v>505</v>
      </c>
      <c r="I81" s="3" t="e">
        <f t="shared" si="2"/>
        <v>#REF!</v>
      </c>
      <c r="J81" s="1" t="e">
        <f>_xlfn.CONCAT(IF(#REF!, _xlfn.CONCAT(#REF!, ", "), ""), IF(#REF!, _xlfn.CONCAT(#REF!, ", "), ""),IF(#REF!, _xlfn.CONCAT(#REF!, ", "), ""),IF(#REF!, _xlfn.CONCAT(#REF!, ", "), ""),IF(#REF!, _xlfn.CONCAT(#REF!, ", "), ""),IF(#REF!, _xlfn.CONCAT(#REF!, ", "), ""),IF(#REF!, _xlfn.CONCAT(#REF!, ", "), ""))</f>
        <v>#REF!</v>
      </c>
      <c r="K81" s="2" t="str">
        <f t="shared" si="3"/>
        <v>Account Access Unknown Other or N</v>
      </c>
      <c r="L81" s="44" t="s">
        <v>318</v>
      </c>
      <c r="M81" s="4" t="s">
        <v>506</v>
      </c>
      <c r="N81" s="5" t="s">
        <v>59</v>
      </c>
      <c r="O81" s="72">
        <f>YEAR(A81)</f>
        <v>2016</v>
      </c>
      <c r="P81" s="78">
        <v>2</v>
      </c>
      <c r="Q81" s="78">
        <v>1</v>
      </c>
      <c r="R81" s="2">
        <v>1</v>
      </c>
    </row>
    <row r="82" spans="1:18">
      <c r="A82" s="84">
        <v>40543</v>
      </c>
      <c r="B82" s="2" t="s">
        <v>507</v>
      </c>
      <c r="C82" s="99" t="s">
        <v>18</v>
      </c>
      <c r="D82" s="86" t="s">
        <v>508</v>
      </c>
      <c r="E82" s="9" t="s">
        <v>509</v>
      </c>
      <c r="F82" s="3" t="s">
        <v>125</v>
      </c>
      <c r="G82" s="3" t="s">
        <v>373</v>
      </c>
      <c r="H82" s="3" t="s">
        <v>186</v>
      </c>
      <c r="I82" s="3" t="e">
        <f t="shared" si="2"/>
        <v>#REF!</v>
      </c>
      <c r="J82" s="1" t="e">
        <f>_xlfn.CONCAT(IF(#REF!, _xlfn.CONCAT(#REF!, ", "), ""), IF(#REF!, _xlfn.CONCAT(#REF!, ", "), ""),IF(#REF!, _xlfn.CONCAT(#REF!, ", "), ""),IF(#REF!, _xlfn.CONCAT(#REF!, ", "), ""),IF(#REF!, _xlfn.CONCAT(#REF!, ", "), ""),IF(#REF!, _xlfn.CONCAT(#REF!, ", "), ""),IF(#REF!, _xlfn.CONCAT(#REF!, ", "), ""))</f>
        <v>#REF!</v>
      </c>
      <c r="K82" s="2" t="str">
        <f t="shared" si="3"/>
        <v>Self-signed/Unsign</v>
      </c>
      <c r="L82" s="44" t="s">
        <v>25</v>
      </c>
      <c r="M82" s="4" t="s">
        <v>67</v>
      </c>
      <c r="N82" s="5" t="s">
        <v>59</v>
      </c>
      <c r="O82" s="72">
        <f>YEAR(A82)</f>
        <v>2010</v>
      </c>
      <c r="P82" s="78">
        <v>2</v>
      </c>
      <c r="Q82" s="78">
        <v>1</v>
      </c>
      <c r="R82" s="2">
        <v>0</v>
      </c>
    </row>
    <row r="83" spans="1:18">
      <c r="A83" s="67">
        <v>44692</v>
      </c>
      <c r="B83" s="44" t="s">
        <v>510</v>
      </c>
      <c r="C83" s="69" t="s">
        <v>18</v>
      </c>
      <c r="D83" s="69" t="s">
        <v>511</v>
      </c>
      <c r="E83" s="39" t="s">
        <v>512</v>
      </c>
      <c r="F83" s="3" t="s">
        <v>291</v>
      </c>
      <c r="G83" s="3" t="s">
        <v>168</v>
      </c>
      <c r="H83" s="3" t="s">
        <v>513</v>
      </c>
      <c r="I83" s="3" t="e">
        <f t="shared" si="2"/>
        <v>#REF!</v>
      </c>
      <c r="J83" s="1" t="e">
        <f>_xlfn.CONCAT(IF(#REF!, _xlfn.CONCAT(#REF!, ", "), ""), IF(#REF!, _xlfn.CONCAT(#REF!, ", "), ""),IF(#REF!, _xlfn.CONCAT(#REF!, ", "), ""),IF(#REF!, _xlfn.CONCAT(#REF!, ", "), ""),IF(#REF!, _xlfn.CONCAT(#REF!, ", "), ""),IF(#REF!, _xlfn.CONCAT(#REF!, ", "), ""),IF(#REF!, _xlfn.CONCAT(#REF!, ", "), ""))</f>
        <v>#REF!</v>
      </c>
      <c r="K83" s="2" t="str">
        <f t="shared" si="3"/>
        <v>Self-signed/Unsign</v>
      </c>
      <c r="L83" s="44" t="s">
        <v>25</v>
      </c>
      <c r="M83" s="4" t="s">
        <v>514</v>
      </c>
      <c r="N83" s="5" t="s">
        <v>515</v>
      </c>
      <c r="O83" s="72">
        <f>YEAR(A83)</f>
        <v>2022</v>
      </c>
      <c r="P83" s="73">
        <v>2</v>
      </c>
      <c r="Q83" s="73">
        <v>1</v>
      </c>
      <c r="R83" s="2">
        <v>4</v>
      </c>
    </row>
    <row r="84" spans="1:18">
      <c r="A84" s="84">
        <v>43222</v>
      </c>
      <c r="B84" s="2" t="s">
        <v>516</v>
      </c>
      <c r="C84" s="85" t="s">
        <v>18</v>
      </c>
      <c r="D84" s="86" t="s">
        <v>517</v>
      </c>
      <c r="E84" s="9" t="s">
        <v>518</v>
      </c>
      <c r="F84" s="3" t="s">
        <v>519</v>
      </c>
      <c r="G84" s="3" t="s">
        <v>168</v>
      </c>
      <c r="H84" s="3" t="s">
        <v>305</v>
      </c>
      <c r="I84" s="3" t="e">
        <f t="shared" si="2"/>
        <v>#REF!</v>
      </c>
      <c r="J84" s="1" t="e">
        <f>_xlfn.CONCAT(IF(#REF!, _xlfn.CONCAT(#REF!, ", "), ""), IF(#REF!, _xlfn.CONCAT(#REF!, ", "), ""),IF(#REF!, _xlfn.CONCAT(#REF!, ", "), ""),IF(#REF!, _xlfn.CONCAT(#REF!, ", "), ""),IF(#REF!, _xlfn.CONCAT(#REF!, ", "), ""),IF(#REF!, _xlfn.CONCAT(#REF!, ", "), ""),IF(#REF!, _xlfn.CONCAT(#REF!, ", "), ""))</f>
        <v>#REF!</v>
      </c>
      <c r="K84" s="2" t="str">
        <f t="shared" si="3"/>
        <v>Self-signed/Unsign</v>
      </c>
      <c r="L84" s="44" t="s">
        <v>25</v>
      </c>
      <c r="M84" s="4" t="s">
        <v>520</v>
      </c>
      <c r="N84" s="5" t="s">
        <v>59</v>
      </c>
      <c r="O84" s="72">
        <f>YEAR(A84)</f>
        <v>2018</v>
      </c>
      <c r="P84" s="78">
        <v>3</v>
      </c>
      <c r="Q84" s="78">
        <v>1</v>
      </c>
      <c r="R84" s="2">
        <v>0</v>
      </c>
    </row>
    <row r="85" spans="1:18">
      <c r="A85" s="67">
        <v>45092</v>
      </c>
      <c r="B85" s="68" t="s">
        <v>521</v>
      </c>
      <c r="C85" s="69" t="s">
        <v>18</v>
      </c>
      <c r="D85" s="69" t="s">
        <v>522</v>
      </c>
      <c r="E85" s="39" t="s">
        <v>523</v>
      </c>
      <c r="F85" s="69" t="s">
        <v>291</v>
      </c>
      <c r="G85" s="69" t="s">
        <v>168</v>
      </c>
      <c r="H85" s="69" t="s">
        <v>524</v>
      </c>
      <c r="I85" s="3" t="e">
        <f t="shared" si="2"/>
        <v>#REF!</v>
      </c>
      <c r="J85" s="1" t="e">
        <f>_xlfn.CONCAT(IF(#REF!, _xlfn.CONCAT(#REF!, ", "), ""), IF(#REF!, _xlfn.CONCAT(#REF!, ", "), ""),IF(#REF!, _xlfn.CONCAT(#REF!, ", "), ""),IF(#REF!, _xlfn.CONCAT(#REF!, ", "), ""),IF(#REF!, _xlfn.CONCAT(#REF!, ", "), ""),IF(#REF!, _xlfn.CONCAT(#REF!, ", "), ""),IF(#REF!, _xlfn.CONCAT(#REF!, ", "), ""))</f>
        <v>#REF!</v>
      </c>
      <c r="K85" s="2" t="str">
        <f t="shared" si="3"/>
        <v>Unknown Other or N</v>
      </c>
      <c r="L85" s="44" t="s">
        <v>57</v>
      </c>
      <c r="M85" s="70" t="s">
        <v>26</v>
      </c>
      <c r="N85" s="93" t="s">
        <v>26</v>
      </c>
      <c r="O85" s="72">
        <f>YEAR(A85)</f>
        <v>2023</v>
      </c>
      <c r="P85" s="73">
        <v>1</v>
      </c>
      <c r="Q85" s="73">
        <v>1</v>
      </c>
      <c r="R85" s="2">
        <v>5</v>
      </c>
    </row>
    <row r="86" spans="1:18">
      <c r="A86" s="67">
        <v>44511</v>
      </c>
      <c r="B86" s="44" t="s">
        <v>525</v>
      </c>
      <c r="C86" s="69" t="s">
        <v>61</v>
      </c>
      <c r="D86" s="69" t="s">
        <v>526</v>
      </c>
      <c r="E86" s="39" t="s">
        <v>527</v>
      </c>
      <c r="F86" s="3" t="s">
        <v>528</v>
      </c>
      <c r="G86" s="3" t="s">
        <v>529</v>
      </c>
      <c r="H86" s="3" t="s">
        <v>530</v>
      </c>
      <c r="I86" s="3" t="e">
        <f t="shared" si="2"/>
        <v>#REF!</v>
      </c>
      <c r="J86" s="1" t="e">
        <f>_xlfn.CONCAT(IF(#REF!, _xlfn.CONCAT(#REF!, ", "), ""), IF(#REF!, _xlfn.CONCAT(#REF!, ", "), ""),IF(#REF!, _xlfn.CONCAT(#REF!, ", "), ""),IF(#REF!, _xlfn.CONCAT(#REF!, ", "), ""),IF(#REF!, _xlfn.CONCAT(#REF!, ", "), ""),IF(#REF!, _xlfn.CONCAT(#REF!, ", "), ""),IF(#REF!, _xlfn.CONCAT(#REF!, ", "), ""))</f>
        <v>#REF!</v>
      </c>
      <c r="K86" s="2" t="str">
        <f t="shared" si="3"/>
        <v>Pre-signature Insertion Account Acce</v>
      </c>
      <c r="L86" s="44" t="s">
        <v>531</v>
      </c>
      <c r="M86" s="4" t="s">
        <v>67</v>
      </c>
      <c r="N86" s="5" t="s">
        <v>67</v>
      </c>
      <c r="O86" s="72">
        <f>YEAR(A86)</f>
        <v>2021</v>
      </c>
      <c r="P86" s="73">
        <v>3</v>
      </c>
      <c r="Q86" s="73">
        <v>2</v>
      </c>
      <c r="R86" s="2"/>
    </row>
    <row r="87" spans="1:18">
      <c r="A87" s="67">
        <v>43922</v>
      </c>
      <c r="B87" s="2" t="s">
        <v>532</v>
      </c>
      <c r="C87" s="92" t="s">
        <v>18</v>
      </c>
      <c r="D87" s="3" t="s">
        <v>533</v>
      </c>
      <c r="E87" s="9" t="s">
        <v>534</v>
      </c>
      <c r="F87" s="3" t="s">
        <v>535</v>
      </c>
      <c r="G87" s="3" t="s">
        <v>536</v>
      </c>
      <c r="H87" s="3" t="s">
        <v>537</v>
      </c>
      <c r="I87" s="3" t="e">
        <f t="shared" si="2"/>
        <v>#REF!</v>
      </c>
      <c r="J87" s="1" t="e">
        <f>_xlfn.CONCAT(IF(#REF!, _xlfn.CONCAT(#REF!, ", "), ""), IF(#REF!, _xlfn.CONCAT(#REF!, ", "), ""),IF(#REF!, _xlfn.CONCAT(#REF!, ", "), ""),IF(#REF!, _xlfn.CONCAT(#REF!, ", "), ""),IF(#REF!, _xlfn.CONCAT(#REF!, ", "), ""),IF(#REF!, _xlfn.CONCAT(#REF!, ", "), ""),IF(#REF!, _xlfn.CONCAT(#REF!, ", "), ""))</f>
        <v>#REF!</v>
      </c>
      <c r="K87" s="2" t="str">
        <f t="shared" si="3"/>
        <v>Self-signed/Unsign</v>
      </c>
      <c r="L87" s="44" t="s">
        <v>25</v>
      </c>
      <c r="M87" s="4" t="s">
        <v>26</v>
      </c>
      <c r="N87" s="5" t="s">
        <v>36</v>
      </c>
      <c r="O87" s="72">
        <f>YEAR(A87)</f>
        <v>2020</v>
      </c>
      <c r="P87" s="78">
        <v>2</v>
      </c>
      <c r="Q87" s="78">
        <v>3</v>
      </c>
      <c r="R87" s="2">
        <v>0</v>
      </c>
    </row>
    <row r="88" spans="1:18">
      <c r="A88" s="84">
        <v>43470</v>
      </c>
      <c r="B88" s="2" t="s">
        <v>538</v>
      </c>
      <c r="C88" s="85" t="s">
        <v>18</v>
      </c>
      <c r="D88" s="86" t="s">
        <v>539</v>
      </c>
      <c r="E88" s="9" t="s">
        <v>540</v>
      </c>
      <c r="F88" s="3" t="s">
        <v>125</v>
      </c>
      <c r="G88" s="3" t="s">
        <v>86</v>
      </c>
      <c r="H88" s="3" t="s">
        <v>87</v>
      </c>
      <c r="I88" s="3" t="e">
        <f t="shared" si="2"/>
        <v>#REF!</v>
      </c>
      <c r="J88" s="1" t="e">
        <f>_xlfn.CONCAT(IF(#REF!, _xlfn.CONCAT(#REF!, ", "), ""), IF(#REF!, _xlfn.CONCAT(#REF!, ", "), ""),IF(#REF!, _xlfn.CONCAT(#REF!, ", "), ""),IF(#REF!, _xlfn.CONCAT(#REF!, ", "), ""),IF(#REF!, _xlfn.CONCAT(#REF!, ", "), ""),IF(#REF!, _xlfn.CONCAT(#REF!, ", "), ""),IF(#REF!, _xlfn.CONCAT(#REF!, ", "), ""))</f>
        <v>#REF!</v>
      </c>
      <c r="K88" s="2" t="str">
        <f t="shared" si="3"/>
        <v>Self-signed/Unsign</v>
      </c>
      <c r="L88" s="44" t="s">
        <v>25</v>
      </c>
      <c r="M88" s="4" t="s">
        <v>26</v>
      </c>
      <c r="N88" s="5" t="s">
        <v>59</v>
      </c>
      <c r="O88" s="72">
        <f>YEAR(A88)</f>
        <v>2019</v>
      </c>
      <c r="P88" s="78">
        <v>2</v>
      </c>
      <c r="Q88" s="78">
        <v>1</v>
      </c>
      <c r="R88" s="2">
        <v>0</v>
      </c>
    </row>
    <row r="89" spans="1:18">
      <c r="A89" s="84">
        <v>43424</v>
      </c>
      <c r="B89" s="2" t="s">
        <v>541</v>
      </c>
      <c r="C89" s="85" t="s">
        <v>18</v>
      </c>
      <c r="D89" s="86" t="s">
        <v>542</v>
      </c>
      <c r="E89" s="9" t="s">
        <v>543</v>
      </c>
      <c r="F89" s="3" t="s">
        <v>125</v>
      </c>
      <c r="G89" s="3" t="s">
        <v>142</v>
      </c>
      <c r="H89" s="3" t="s">
        <v>186</v>
      </c>
      <c r="I89" s="3" t="e">
        <f t="shared" si="2"/>
        <v>#REF!</v>
      </c>
      <c r="J89" s="1" t="e">
        <f>_xlfn.CONCAT(IF(#REF!, _xlfn.CONCAT(#REF!, ", "), ""), IF(#REF!, _xlfn.CONCAT(#REF!, ", "), ""),IF(#REF!, _xlfn.CONCAT(#REF!, ", "), ""),IF(#REF!, _xlfn.CONCAT(#REF!, ", "), ""),IF(#REF!, _xlfn.CONCAT(#REF!, ", "), ""),IF(#REF!, _xlfn.CONCAT(#REF!, ", "), ""),IF(#REF!, _xlfn.CONCAT(#REF!, ", "), ""))</f>
        <v>#REF!</v>
      </c>
      <c r="K89" s="2" t="str">
        <f t="shared" si="3"/>
        <v>Self-signed/Unsign</v>
      </c>
      <c r="L89" s="44" t="s">
        <v>25</v>
      </c>
      <c r="M89" s="4" t="s">
        <v>26</v>
      </c>
      <c r="N89" s="5" t="s">
        <v>26</v>
      </c>
      <c r="O89" s="72">
        <f>YEAR(A89)</f>
        <v>2018</v>
      </c>
      <c r="P89" s="78">
        <v>2</v>
      </c>
      <c r="Q89" s="78">
        <v>1</v>
      </c>
      <c r="R89" s="2">
        <v>0</v>
      </c>
    </row>
    <row r="90" spans="1:18">
      <c r="A90" s="84">
        <v>43314</v>
      </c>
      <c r="B90" s="2" t="s">
        <v>544</v>
      </c>
      <c r="C90" s="85" t="s">
        <v>18</v>
      </c>
      <c r="D90" s="86" t="s">
        <v>545</v>
      </c>
      <c r="E90" s="9" t="s">
        <v>546</v>
      </c>
      <c r="F90" s="3" t="s">
        <v>125</v>
      </c>
      <c r="G90" s="3" t="s">
        <v>142</v>
      </c>
      <c r="H90" s="3" t="s">
        <v>186</v>
      </c>
      <c r="I90" s="3" t="e">
        <f t="shared" si="2"/>
        <v>#REF!</v>
      </c>
      <c r="J90" s="1" t="e">
        <f>_xlfn.CONCAT(IF(#REF!, _xlfn.CONCAT(#REF!, ", "), ""), IF(#REF!, _xlfn.CONCAT(#REF!, ", "), ""),IF(#REF!, _xlfn.CONCAT(#REF!, ", "), ""),IF(#REF!, _xlfn.CONCAT(#REF!, ", "), ""),IF(#REF!, _xlfn.CONCAT(#REF!, ", "), ""),IF(#REF!, _xlfn.CONCAT(#REF!, ", "), ""),IF(#REF!, _xlfn.CONCAT(#REF!, ", "), ""))</f>
        <v>#REF!</v>
      </c>
      <c r="K90" s="2" t="str">
        <f t="shared" si="3"/>
        <v>Pre-signature Insertion Unknown Other or N</v>
      </c>
      <c r="L90" s="44" t="s">
        <v>547</v>
      </c>
      <c r="M90" s="4" t="s">
        <v>26</v>
      </c>
      <c r="N90" s="5" t="s">
        <v>26</v>
      </c>
      <c r="O90" s="72">
        <f>YEAR(A90)</f>
        <v>2018</v>
      </c>
      <c r="P90" s="78">
        <v>2</v>
      </c>
      <c r="Q90" s="78">
        <v>1</v>
      </c>
      <c r="R90" s="2">
        <v>0</v>
      </c>
    </row>
    <row r="91" spans="1:18">
      <c r="A91" s="84">
        <v>42694</v>
      </c>
      <c r="B91" s="2" t="s">
        <v>548</v>
      </c>
      <c r="C91" s="85" t="s">
        <v>18</v>
      </c>
      <c r="D91" s="86" t="s">
        <v>549</v>
      </c>
      <c r="E91" s="9" t="s">
        <v>550</v>
      </c>
      <c r="F91" s="3" t="s">
        <v>125</v>
      </c>
      <c r="G91" s="3" t="s">
        <v>142</v>
      </c>
      <c r="H91" s="3" t="s">
        <v>186</v>
      </c>
      <c r="I91" s="3" t="e">
        <f t="shared" si="2"/>
        <v>#REF!</v>
      </c>
      <c r="J91" s="1" t="e">
        <f>_xlfn.CONCAT(IF(#REF!, _xlfn.CONCAT(#REF!, ", "), ""), IF(#REF!, _xlfn.CONCAT(#REF!, ", "), ""),IF(#REF!, _xlfn.CONCAT(#REF!, ", "), ""),IF(#REF!, _xlfn.CONCAT(#REF!, ", "), ""),IF(#REF!, _xlfn.CONCAT(#REF!, ", "), ""),IF(#REF!, _xlfn.CONCAT(#REF!, ", "), ""),IF(#REF!, _xlfn.CONCAT(#REF!, ", "), ""))</f>
        <v>#REF!</v>
      </c>
      <c r="K91" s="2" t="str">
        <f t="shared" si="3"/>
        <v>Self-signed/Unsign</v>
      </c>
      <c r="L91" s="44" t="s">
        <v>25</v>
      </c>
      <c r="M91" s="4" t="s">
        <v>26</v>
      </c>
      <c r="N91" s="5" t="s">
        <v>59</v>
      </c>
      <c r="O91" s="72">
        <f>YEAR(A91)</f>
        <v>2016</v>
      </c>
      <c r="P91" s="78">
        <v>2</v>
      </c>
      <c r="Q91" s="78">
        <v>1</v>
      </c>
      <c r="R91" s="2">
        <v>0</v>
      </c>
    </row>
    <row r="92" spans="1:18">
      <c r="A92" s="67">
        <v>44706</v>
      </c>
      <c r="B92" s="68" t="s">
        <v>551</v>
      </c>
      <c r="C92" s="69" t="s">
        <v>61</v>
      </c>
      <c r="D92" s="69" t="s">
        <v>552</v>
      </c>
      <c r="E92" s="69" t="s">
        <v>553</v>
      </c>
      <c r="F92" s="3" t="s">
        <v>554</v>
      </c>
      <c r="G92" s="3" t="s">
        <v>551</v>
      </c>
      <c r="H92" s="3" t="s">
        <v>555</v>
      </c>
      <c r="I92" s="3" t="e">
        <f t="shared" si="2"/>
        <v>#REF!</v>
      </c>
      <c r="J92" s="1" t="e">
        <f>_xlfn.CONCAT(IF(#REF!, _xlfn.CONCAT(#REF!, ", "), ""), IF(#REF!, _xlfn.CONCAT(#REF!, ", "), ""),IF(#REF!, _xlfn.CONCAT(#REF!, ", "), ""),IF(#REF!, _xlfn.CONCAT(#REF!, ", "), ""),IF(#REF!, _xlfn.CONCAT(#REF!, ", "), ""),IF(#REF!, _xlfn.CONCAT(#REF!, ", "), ""),IF(#REF!, _xlfn.CONCAT(#REF!, ", "), ""))</f>
        <v>#REF!</v>
      </c>
      <c r="K92" s="2" t="str">
        <f t="shared" si="3"/>
        <v>Unknown Other or N</v>
      </c>
      <c r="L92" s="44" t="s">
        <v>57</v>
      </c>
      <c r="M92" s="4" t="s">
        <v>67</v>
      </c>
      <c r="N92" s="5" t="s">
        <v>67</v>
      </c>
      <c r="O92" s="72">
        <f>YEAR(A92)</f>
        <v>2022</v>
      </c>
      <c r="P92" s="73">
        <v>1</v>
      </c>
      <c r="Q92" s="73">
        <v>1</v>
      </c>
      <c r="R92" s="2">
        <v>5</v>
      </c>
    </row>
    <row r="93" spans="1:18">
      <c r="A93" s="84">
        <v>42932</v>
      </c>
      <c r="B93" s="2" t="s">
        <v>556</v>
      </c>
      <c r="C93" s="85" t="s">
        <v>18</v>
      </c>
      <c r="D93" s="86" t="s">
        <v>557</v>
      </c>
      <c r="E93" s="9" t="s">
        <v>558</v>
      </c>
      <c r="F93" s="3" t="s">
        <v>559</v>
      </c>
      <c r="G93" s="3" t="s">
        <v>560</v>
      </c>
      <c r="H93" s="3" t="s">
        <v>305</v>
      </c>
      <c r="I93" s="3" t="e">
        <f t="shared" si="2"/>
        <v>#REF!</v>
      </c>
      <c r="J93" s="1" t="e">
        <f>_xlfn.CONCAT(IF(#REF!, _xlfn.CONCAT(#REF!, ", "), ""), IF(#REF!, _xlfn.CONCAT(#REF!, ", "), ""),IF(#REF!, _xlfn.CONCAT(#REF!, ", "), ""),IF(#REF!, _xlfn.CONCAT(#REF!, ", "), ""),IF(#REF!, _xlfn.CONCAT(#REF!, ", "), ""),IF(#REF!, _xlfn.CONCAT(#REF!, ", "), ""),IF(#REF!, _xlfn.CONCAT(#REF!, ", "), ""))</f>
        <v>#REF!</v>
      </c>
      <c r="K93" s="2" t="str">
        <f t="shared" si="3"/>
        <v>Self-signed/Unsign</v>
      </c>
      <c r="L93" s="44" t="s">
        <v>25</v>
      </c>
      <c r="M93" s="4" t="s">
        <v>561</v>
      </c>
      <c r="N93" s="5" t="s">
        <v>59</v>
      </c>
      <c r="O93" s="72">
        <f>YEAR(A93)</f>
        <v>2017</v>
      </c>
      <c r="P93" s="78">
        <v>2</v>
      </c>
      <c r="Q93" s="78">
        <v>1</v>
      </c>
      <c r="R93" s="2">
        <v>0</v>
      </c>
    </row>
    <row r="94" spans="1:18">
      <c r="A94" s="91">
        <v>42863</v>
      </c>
      <c r="B94" s="2" t="s">
        <v>562</v>
      </c>
      <c r="C94" s="92" t="s">
        <v>18</v>
      </c>
      <c r="D94" s="86" t="s">
        <v>563</v>
      </c>
      <c r="E94" s="17" t="s">
        <v>564</v>
      </c>
      <c r="F94" s="3" t="s">
        <v>565</v>
      </c>
      <c r="G94" s="3" t="s">
        <v>565</v>
      </c>
      <c r="H94" s="3" t="s">
        <v>566</v>
      </c>
      <c r="I94" s="3" t="e">
        <f t="shared" si="2"/>
        <v>#REF!</v>
      </c>
      <c r="J94" s="1" t="e">
        <f>_xlfn.CONCAT(IF(#REF!, _xlfn.CONCAT(#REF!, ", "), ""), IF(#REF!, _xlfn.CONCAT(#REF!, ", "), ""),IF(#REF!, _xlfn.CONCAT(#REF!, ", "), ""),IF(#REF!, _xlfn.CONCAT(#REF!, ", "), ""),IF(#REF!, _xlfn.CONCAT(#REF!, ", "), ""),IF(#REF!, _xlfn.CONCAT(#REF!, ", "), ""),IF(#REF!, _xlfn.CONCAT(#REF!, ", "), ""))</f>
        <v>#REF!</v>
      </c>
      <c r="K94" s="2" t="str">
        <f t="shared" si="3"/>
        <v>Self-signed/Unsign</v>
      </c>
      <c r="L94" s="44" t="s">
        <v>25</v>
      </c>
      <c r="M94" s="4" t="s">
        <v>26</v>
      </c>
      <c r="N94" s="5" t="s">
        <v>26</v>
      </c>
      <c r="O94" s="72">
        <f>YEAR(A94)</f>
        <v>2017</v>
      </c>
      <c r="P94" s="78">
        <v>2</v>
      </c>
      <c r="Q94" s="78">
        <v>2</v>
      </c>
      <c r="R94" s="2">
        <v>0</v>
      </c>
    </row>
    <row r="95" spans="1:18">
      <c r="A95" s="103">
        <v>41736</v>
      </c>
      <c r="B95" s="2" t="s">
        <v>567</v>
      </c>
      <c r="C95" s="85" t="s">
        <v>61</v>
      </c>
      <c r="D95" s="86" t="s">
        <v>568</v>
      </c>
      <c r="E95" s="15" t="s">
        <v>569</v>
      </c>
      <c r="F95" s="3" t="s">
        <v>570</v>
      </c>
      <c r="G95" s="3" t="s">
        <v>571</v>
      </c>
      <c r="H95" s="3" t="s">
        <v>572</v>
      </c>
      <c r="I95" s="3" t="e">
        <f t="shared" si="2"/>
        <v>#REF!</v>
      </c>
      <c r="J95" s="1" t="e">
        <f>_xlfn.CONCAT(IF(#REF!, _xlfn.CONCAT(#REF!, ", "), ""), IF(#REF!, _xlfn.CONCAT(#REF!, ", "), ""),IF(#REF!, _xlfn.CONCAT(#REF!, ", "), ""),IF(#REF!, _xlfn.CONCAT(#REF!, ", "), ""),IF(#REF!, _xlfn.CONCAT(#REF!, ", "), ""),IF(#REF!, _xlfn.CONCAT(#REF!, ", "), ""),IF(#REF!, _xlfn.CONCAT(#REF!, ", "), ""))</f>
        <v>#REF!</v>
      </c>
      <c r="K95" s="2" t="str">
        <f t="shared" si="3"/>
        <v>Unknown Other or N</v>
      </c>
      <c r="L95" s="44" t="s">
        <v>57</v>
      </c>
      <c r="M95" s="4" t="s">
        <v>67</v>
      </c>
      <c r="N95" s="5" t="s">
        <v>67</v>
      </c>
      <c r="O95" s="72">
        <f>YEAR(A95)</f>
        <v>2014</v>
      </c>
      <c r="P95" s="78">
        <v>3</v>
      </c>
      <c r="Q95" s="78">
        <v>1</v>
      </c>
      <c r="R95" s="2">
        <v>0</v>
      </c>
    </row>
    <row r="96" spans="1:18">
      <c r="A96" s="67">
        <v>44658</v>
      </c>
      <c r="B96" s="44" t="s">
        <v>573</v>
      </c>
      <c r="C96" s="69" t="s">
        <v>18</v>
      </c>
      <c r="D96" s="69" t="s">
        <v>574</v>
      </c>
      <c r="E96" s="39" t="s">
        <v>575</v>
      </c>
      <c r="F96" s="3" t="s">
        <v>576</v>
      </c>
      <c r="G96" s="3" t="s">
        <v>577</v>
      </c>
      <c r="H96" s="3" t="s">
        <v>578</v>
      </c>
      <c r="I96" s="3" t="e">
        <f t="shared" si="2"/>
        <v>#REF!</v>
      </c>
      <c r="J96" s="1" t="e">
        <f>_xlfn.CONCAT(IF(#REF!, _xlfn.CONCAT(#REF!, ", "), ""), IF(#REF!, _xlfn.CONCAT(#REF!, ", "), ""),IF(#REF!, _xlfn.CONCAT(#REF!, ", "), ""),IF(#REF!, _xlfn.CONCAT(#REF!, ", "), ""),IF(#REF!, _xlfn.CONCAT(#REF!, ", "), ""),IF(#REF!, _xlfn.CONCAT(#REF!, ", "), ""),IF(#REF!, _xlfn.CONCAT(#REF!, ", "), ""))</f>
        <v>#REF!</v>
      </c>
      <c r="K96" s="2" t="str">
        <f t="shared" si="3"/>
        <v>Account Acce</v>
      </c>
      <c r="L96" s="44" t="s">
        <v>163</v>
      </c>
      <c r="M96" s="4" t="s">
        <v>26</v>
      </c>
      <c r="N96" s="5" t="s">
        <v>26</v>
      </c>
      <c r="O96" s="72">
        <f>YEAR(A96)</f>
        <v>2022</v>
      </c>
      <c r="P96" s="73">
        <v>1</v>
      </c>
      <c r="Q96" s="73">
        <v>2</v>
      </c>
      <c r="R96" s="2">
        <v>4</v>
      </c>
    </row>
    <row r="97" spans="1:18">
      <c r="A97" s="41">
        <v>44089</v>
      </c>
      <c r="B97" s="20" t="s">
        <v>579</v>
      </c>
      <c r="C97" s="104" t="s">
        <v>18</v>
      </c>
      <c r="D97" s="21" t="s">
        <v>580</v>
      </c>
      <c r="E97" s="12" t="s">
        <v>581</v>
      </c>
      <c r="F97" s="2" t="s">
        <v>582</v>
      </c>
      <c r="G97" s="2" t="s">
        <v>583</v>
      </c>
      <c r="H97" s="2" t="s">
        <v>584</v>
      </c>
      <c r="I97" s="2" t="e">
        <f t="shared" si="2"/>
        <v>#REF!</v>
      </c>
      <c r="J97" s="1" t="e">
        <f>_xlfn.CONCAT(IF(#REF!, _xlfn.CONCAT(#REF!, ", "), ""), IF(#REF!, _xlfn.CONCAT(#REF!, ", "), ""),IF(#REF!, _xlfn.CONCAT(#REF!, ", "), ""),IF(#REF!, _xlfn.CONCAT(#REF!, ", "), ""),IF(#REF!, _xlfn.CONCAT(#REF!, ", "), ""),IF(#REF!, _xlfn.CONCAT(#REF!, ", "), ""),IF(#REF!, _xlfn.CONCAT(#REF!, ", "), ""))</f>
        <v>#REF!</v>
      </c>
      <c r="K97" s="2" t="str">
        <f t="shared" si="3"/>
        <v>Self-signed/Unsign</v>
      </c>
      <c r="L97" s="44" t="s">
        <v>25</v>
      </c>
      <c r="M97" s="2" t="s">
        <v>585</v>
      </c>
      <c r="N97" s="2" t="s">
        <v>26</v>
      </c>
      <c r="O97" s="72">
        <f>YEAR(A97)</f>
        <v>2020</v>
      </c>
      <c r="P97" s="105">
        <v>2</v>
      </c>
      <c r="Q97" s="105">
        <v>1</v>
      </c>
      <c r="R97" s="2">
        <v>1</v>
      </c>
    </row>
    <row r="98" spans="1:18" ht="30">
      <c r="A98" s="106">
        <v>43865</v>
      </c>
      <c r="B98" s="20" t="s">
        <v>586</v>
      </c>
      <c r="C98" s="107" t="s">
        <v>61</v>
      </c>
      <c r="D98" s="108" t="s">
        <v>587</v>
      </c>
      <c r="E98" s="12" t="s">
        <v>588</v>
      </c>
      <c r="F98" s="2" t="s">
        <v>589</v>
      </c>
      <c r="G98" s="2" t="s">
        <v>589</v>
      </c>
      <c r="H98" s="2" t="s">
        <v>590</v>
      </c>
      <c r="I98" s="2" t="e">
        <f t="shared" si="2"/>
        <v>#REF!</v>
      </c>
      <c r="J98" s="1" t="e">
        <f>_xlfn.CONCAT(IF(#REF!, _xlfn.CONCAT(#REF!, ", "), ""), IF(#REF!, _xlfn.CONCAT(#REF!, ", "), ""),IF(#REF!, _xlfn.CONCAT(#REF!, ", "), ""),IF(#REF!, _xlfn.CONCAT(#REF!, ", "), ""),IF(#REF!, _xlfn.CONCAT(#REF!, ", "), ""),IF(#REF!, _xlfn.CONCAT(#REF!, ", "), ""),IF(#REF!, _xlfn.CONCAT(#REF!, ", "), ""))</f>
        <v>#REF!</v>
      </c>
      <c r="K98" s="2" t="str">
        <f t="shared" si="3"/>
        <v>Unknown Other or N</v>
      </c>
      <c r="L98" s="44" t="s">
        <v>57</v>
      </c>
      <c r="M98" s="2" t="s">
        <v>67</v>
      </c>
      <c r="N98" s="2" t="s">
        <v>67</v>
      </c>
      <c r="O98" s="72">
        <f>YEAR(A98)</f>
        <v>2020</v>
      </c>
      <c r="P98" s="105">
        <v>3</v>
      </c>
      <c r="Q98" s="105">
        <v>4</v>
      </c>
      <c r="R98" s="2">
        <v>1</v>
      </c>
    </row>
    <row r="99" spans="1:18">
      <c r="A99" s="41">
        <v>44712</v>
      </c>
      <c r="B99" s="44" t="s">
        <v>591</v>
      </c>
      <c r="C99" s="109" t="s">
        <v>61</v>
      </c>
      <c r="D99" s="44" t="s">
        <v>592</v>
      </c>
      <c r="E99" s="22" t="s">
        <v>593</v>
      </c>
      <c r="F99" s="2" t="s">
        <v>594</v>
      </c>
      <c r="G99" s="2" t="s">
        <v>529</v>
      </c>
      <c r="H99" s="2" t="s">
        <v>595</v>
      </c>
      <c r="I99" s="2" t="e">
        <f t="shared" si="2"/>
        <v>#REF!</v>
      </c>
      <c r="J99" s="1" t="e">
        <f>_xlfn.CONCAT(IF(#REF!, _xlfn.CONCAT(#REF!, ", "), ""), IF(#REF!, _xlfn.CONCAT(#REF!, ", "), ""),IF(#REF!, _xlfn.CONCAT(#REF!, ", "), ""),IF(#REF!, _xlfn.CONCAT(#REF!, ", "), ""),IF(#REF!, _xlfn.CONCAT(#REF!, ", "), ""),IF(#REF!, _xlfn.CONCAT(#REF!, ", "), ""),IF(#REF!, _xlfn.CONCAT(#REF!, ", "), ""))</f>
        <v>#REF!</v>
      </c>
      <c r="K99" s="2" t="str">
        <f t="shared" si="3"/>
        <v>Unknown Other or N</v>
      </c>
      <c r="L99" s="44" t="s">
        <v>57</v>
      </c>
      <c r="M99" s="2" t="s">
        <v>67</v>
      </c>
      <c r="N99" s="2" t="s">
        <v>67</v>
      </c>
      <c r="O99" s="72">
        <f>YEAR(A99)</f>
        <v>2022</v>
      </c>
      <c r="P99" s="110">
        <v>3</v>
      </c>
      <c r="Q99" s="110">
        <v>1</v>
      </c>
      <c r="R99" s="2">
        <v>4</v>
      </c>
    </row>
    <row r="100" spans="1:18" s="25" customFormat="1">
      <c r="A100" s="111">
        <v>44453</v>
      </c>
      <c r="B100" s="87" t="s">
        <v>596</v>
      </c>
      <c r="C100" s="104" t="s">
        <v>61</v>
      </c>
      <c r="D100" s="112" t="s">
        <v>597</v>
      </c>
      <c r="E100" s="113" t="s">
        <v>598</v>
      </c>
      <c r="F100" s="44" t="s">
        <v>599</v>
      </c>
      <c r="G100" s="112" t="s">
        <v>600</v>
      </c>
      <c r="H100" s="44" t="s">
        <v>601</v>
      </c>
      <c r="I100" s="2" t="e">
        <f t="shared" si="2"/>
        <v>#REF!</v>
      </c>
      <c r="J100" s="1" t="e">
        <f>_xlfn.CONCAT(IF(#REF!, _xlfn.CONCAT(#REF!, ", "), ""), IF(#REF!, _xlfn.CONCAT(#REF!, ", "), ""),IF(#REF!, _xlfn.CONCAT(#REF!, ", "), ""),IF(#REF!, _xlfn.CONCAT(#REF!, ", "), ""),IF(#REF!, _xlfn.CONCAT(#REF!, ", "), ""),IF(#REF!, _xlfn.CONCAT(#REF!, ", "), ""),IF(#REF!, _xlfn.CONCAT(#REF!, ", "), ""))</f>
        <v>#REF!</v>
      </c>
      <c r="K100" s="2" t="str">
        <f t="shared" si="3"/>
        <v>Unknown Other or N</v>
      </c>
      <c r="L100" s="44" t="s">
        <v>57</v>
      </c>
      <c r="M100" s="2" t="s">
        <v>67</v>
      </c>
      <c r="N100" s="2" t="s">
        <v>67</v>
      </c>
      <c r="O100" s="72">
        <f>YEAR(A100)</f>
        <v>2021</v>
      </c>
      <c r="P100" s="114">
        <v>2</v>
      </c>
      <c r="Q100" s="114">
        <v>3</v>
      </c>
      <c r="R100" s="2">
        <v>2</v>
      </c>
    </row>
    <row r="101" spans="1:18" s="25" customFormat="1">
      <c r="A101" s="106">
        <v>43376</v>
      </c>
      <c r="B101" s="2" t="s">
        <v>602</v>
      </c>
      <c r="C101" s="115" t="s">
        <v>61</v>
      </c>
      <c r="D101" s="108" t="s">
        <v>603</v>
      </c>
      <c r="E101" s="17" t="s">
        <v>604</v>
      </c>
      <c r="F101" s="2" t="s">
        <v>605</v>
      </c>
      <c r="G101" s="2" t="s">
        <v>606</v>
      </c>
      <c r="H101" s="2" t="s">
        <v>607</v>
      </c>
      <c r="I101" s="3" t="e">
        <f t="shared" si="2"/>
        <v>#REF!</v>
      </c>
      <c r="J101" s="1" t="e">
        <f>_xlfn.CONCAT(IF(#REF!, _xlfn.CONCAT(#REF!, ", "), ""), IF(#REF!, _xlfn.CONCAT(#REF!, ", "), ""),IF(#REF!, _xlfn.CONCAT(#REF!, ", "), ""),IF(#REF!, _xlfn.CONCAT(#REF!, ", "), ""),IF(#REF!, _xlfn.CONCAT(#REF!, ", "), ""),IF(#REF!, _xlfn.CONCAT(#REF!, ", "), ""),IF(#REF!, _xlfn.CONCAT(#REF!, ", "), ""))</f>
        <v>#REF!</v>
      </c>
      <c r="K101" s="2" t="str">
        <f t="shared" si="3"/>
        <v>Broken Signature System Unknown Other or N</v>
      </c>
      <c r="L101" s="44" t="s">
        <v>608</v>
      </c>
      <c r="M101" s="2" t="s">
        <v>67</v>
      </c>
      <c r="N101" s="2" t="s">
        <v>67</v>
      </c>
      <c r="O101" s="72">
        <f>YEAR(A101)</f>
        <v>2018</v>
      </c>
      <c r="P101" s="105">
        <v>1</v>
      </c>
      <c r="Q101" s="105">
        <v>4</v>
      </c>
      <c r="R101" s="2">
        <v>0</v>
      </c>
    </row>
    <row r="102" spans="1:18">
      <c r="A102" s="116">
        <v>43581</v>
      </c>
      <c r="B102" s="2" t="s">
        <v>609</v>
      </c>
      <c r="C102" s="117" t="s">
        <v>61</v>
      </c>
      <c r="D102" s="108" t="s">
        <v>610</v>
      </c>
      <c r="E102" s="12" t="s">
        <v>611</v>
      </c>
      <c r="F102" s="2" t="s">
        <v>609</v>
      </c>
      <c r="G102" s="2" t="s">
        <v>612</v>
      </c>
      <c r="H102" s="2" t="s">
        <v>613</v>
      </c>
      <c r="I102" s="3" t="e">
        <f t="shared" si="2"/>
        <v>#REF!</v>
      </c>
      <c r="J102" s="1" t="e">
        <f>_xlfn.CONCAT(IF(#REF!, _xlfn.CONCAT(#REF!, ", "), ""), IF(#REF!, _xlfn.CONCAT(#REF!, ", "), ""),IF(#REF!, _xlfn.CONCAT(#REF!, ", "), ""),IF(#REF!, _xlfn.CONCAT(#REF!, ", "), ""),IF(#REF!, _xlfn.CONCAT(#REF!, ", "), ""),IF(#REF!, _xlfn.CONCAT(#REF!, ", "), ""),IF(#REF!, _xlfn.CONCAT(#REF!, ", "), ""))</f>
        <v>#REF!</v>
      </c>
      <c r="K102" s="2" t="str">
        <f t="shared" si="3"/>
        <v>Default Password Explo</v>
      </c>
      <c r="L102" s="44" t="s">
        <v>393</v>
      </c>
      <c r="M102" s="2" t="s">
        <v>67</v>
      </c>
      <c r="N102" s="2" t="s">
        <v>67</v>
      </c>
      <c r="O102" s="72">
        <f>YEAR(A102)</f>
        <v>2019</v>
      </c>
      <c r="P102" s="105">
        <v>3</v>
      </c>
      <c r="Q102" s="105">
        <v>1</v>
      </c>
      <c r="R102" s="2">
        <v>0</v>
      </c>
    </row>
    <row r="103" spans="1:18">
      <c r="A103" s="116">
        <v>41337</v>
      </c>
      <c r="B103" s="2" t="s">
        <v>614</v>
      </c>
      <c r="C103" s="117" t="s">
        <v>18</v>
      </c>
      <c r="D103" s="108" t="s">
        <v>615</v>
      </c>
      <c r="E103" s="12" t="s">
        <v>616</v>
      </c>
      <c r="F103" s="2" t="s">
        <v>617</v>
      </c>
      <c r="G103" s="2" t="s">
        <v>618</v>
      </c>
      <c r="H103" s="2" t="s">
        <v>619</v>
      </c>
      <c r="I103" s="3" t="e">
        <f t="shared" si="2"/>
        <v>#REF!</v>
      </c>
      <c r="J103" s="1" t="e">
        <f>_xlfn.CONCAT(IF(#REF!, _xlfn.CONCAT(#REF!, ", "), ""), IF(#REF!, _xlfn.CONCAT(#REF!, ", "), ""),IF(#REF!, _xlfn.CONCAT(#REF!, ", "), ""),IF(#REF!, _xlfn.CONCAT(#REF!, ", "), ""),IF(#REF!, _xlfn.CONCAT(#REF!, ", "), ""),IF(#REF!, _xlfn.CONCAT(#REF!, ", "), ""),IF(#REF!, _xlfn.CONCAT(#REF!, ", "), ""))</f>
        <v>#REF!</v>
      </c>
      <c r="K103" s="2" t="str">
        <f t="shared" si="3"/>
        <v>Stolen/Purchased Certifica</v>
      </c>
      <c r="L103" s="44" t="s">
        <v>43</v>
      </c>
      <c r="M103" s="2" t="s">
        <v>44</v>
      </c>
      <c r="N103" s="2" t="s">
        <v>26</v>
      </c>
      <c r="O103" s="72">
        <f>YEAR(A103)</f>
        <v>2013</v>
      </c>
      <c r="P103" s="43">
        <v>3</v>
      </c>
      <c r="Q103" s="43">
        <v>2</v>
      </c>
      <c r="R103" s="2">
        <v>0</v>
      </c>
    </row>
    <row r="104" spans="1:18">
      <c r="A104" s="116">
        <v>43430</v>
      </c>
      <c r="B104" s="2" t="s">
        <v>620</v>
      </c>
      <c r="C104" s="117" t="s">
        <v>18</v>
      </c>
      <c r="D104" s="108" t="s">
        <v>621</v>
      </c>
      <c r="E104" s="12" t="s">
        <v>622</v>
      </c>
      <c r="F104" s="2" t="s">
        <v>623</v>
      </c>
      <c r="G104" s="2" t="s">
        <v>624</v>
      </c>
      <c r="H104" s="2" t="s">
        <v>625</v>
      </c>
      <c r="I104" s="3" t="e">
        <f t="shared" si="2"/>
        <v>#REF!</v>
      </c>
      <c r="J104" s="1" t="e">
        <f>_xlfn.CONCAT(IF(#REF!, _xlfn.CONCAT(#REF!, ", "), ""), IF(#REF!, _xlfn.CONCAT(#REF!, ", "), ""),IF(#REF!, _xlfn.CONCAT(#REF!, ", "), ""),IF(#REF!, _xlfn.CONCAT(#REF!, ", "), ""),IF(#REF!, _xlfn.CONCAT(#REF!, ", "), ""),IF(#REF!, _xlfn.CONCAT(#REF!, ", "), ""),IF(#REF!, _xlfn.CONCAT(#REF!, ", "), ""))</f>
        <v>#REF!</v>
      </c>
      <c r="K104" s="2" t="str">
        <f t="shared" si="3"/>
        <v>Account Acce</v>
      </c>
      <c r="L104" s="44" t="s">
        <v>163</v>
      </c>
      <c r="M104" s="2" t="s">
        <v>624</v>
      </c>
      <c r="N104" s="2" t="s">
        <v>59</v>
      </c>
      <c r="O104" s="72">
        <f>YEAR(A104)</f>
        <v>2018</v>
      </c>
      <c r="P104" s="43">
        <v>3</v>
      </c>
      <c r="Q104" s="43">
        <v>1</v>
      </c>
      <c r="R104" s="2">
        <v>0</v>
      </c>
    </row>
    <row r="105" spans="1:18" ht="30">
      <c r="A105" s="41">
        <v>44673</v>
      </c>
      <c r="B105" s="20" t="s">
        <v>626</v>
      </c>
      <c r="C105" s="117" t="s">
        <v>61</v>
      </c>
      <c r="D105" s="2" t="s">
        <v>627</v>
      </c>
      <c r="E105" s="118" t="s">
        <v>628</v>
      </c>
      <c r="F105" s="2" t="s">
        <v>629</v>
      </c>
      <c r="G105" s="2" t="s">
        <v>630</v>
      </c>
      <c r="H105" s="2" t="s">
        <v>631</v>
      </c>
      <c r="I105" s="3" t="e">
        <f t="shared" si="2"/>
        <v>#REF!</v>
      </c>
      <c r="J105" s="1" t="e">
        <f>_xlfn.CONCAT(IF(#REF!, _xlfn.CONCAT(#REF!, ", "), ""), IF(#REF!, _xlfn.CONCAT(#REF!, ", "), ""),IF(#REF!, _xlfn.CONCAT(#REF!, ", "), ""),IF(#REF!, _xlfn.CONCAT(#REF!, ", "), ""),IF(#REF!, _xlfn.CONCAT(#REF!, ", "), ""),IF(#REF!, _xlfn.CONCAT(#REF!, ", "), ""),IF(#REF!, _xlfn.CONCAT(#REF!, ", "), ""))</f>
        <v>#REF!</v>
      </c>
      <c r="K105" s="2" t="str">
        <f t="shared" si="3"/>
        <v>Self-signed/Unsign</v>
      </c>
      <c r="L105" s="44" t="s">
        <v>25</v>
      </c>
      <c r="M105" s="2" t="s">
        <v>67</v>
      </c>
      <c r="N105" s="5" t="s">
        <v>632</v>
      </c>
      <c r="O105" s="72">
        <f>YEAR(A105)</f>
        <v>2022</v>
      </c>
      <c r="P105" s="119">
        <v>3</v>
      </c>
      <c r="Q105" s="119">
        <v>1</v>
      </c>
      <c r="R105" s="2">
        <v>3</v>
      </c>
    </row>
    <row r="106" spans="1:18" ht="30">
      <c r="A106" s="41">
        <v>44021</v>
      </c>
      <c r="B106" s="20" t="s">
        <v>633</v>
      </c>
      <c r="C106" s="115" t="s">
        <v>18</v>
      </c>
      <c r="D106" s="2" t="s">
        <v>634</v>
      </c>
      <c r="E106" s="12" t="s">
        <v>635</v>
      </c>
      <c r="F106" s="2" t="s">
        <v>636</v>
      </c>
      <c r="G106" s="20" t="s">
        <v>637</v>
      </c>
      <c r="H106" s="20" t="s">
        <v>638</v>
      </c>
      <c r="I106" s="3" t="e">
        <f t="shared" si="2"/>
        <v>#REF!</v>
      </c>
      <c r="J106" s="1" t="e">
        <f>_xlfn.CONCAT(IF(#REF!, _xlfn.CONCAT(#REF!, ", "), ""), IF(#REF!, _xlfn.CONCAT(#REF!, ", "), ""),IF(#REF!, _xlfn.CONCAT(#REF!, ", "), ""),IF(#REF!, _xlfn.CONCAT(#REF!, ", "), ""),IF(#REF!, _xlfn.CONCAT(#REF!, ", "), ""),IF(#REF!, _xlfn.CONCAT(#REF!, ", "), ""),IF(#REF!, _xlfn.CONCAT(#REF!, ", "), ""))</f>
        <v>#REF!</v>
      </c>
      <c r="K106" s="2" t="str">
        <f t="shared" si="3"/>
        <v>Self-signed/Unsign</v>
      </c>
      <c r="L106" s="44" t="s">
        <v>25</v>
      </c>
      <c r="M106" s="2" t="s">
        <v>639</v>
      </c>
      <c r="N106" s="8" t="s">
        <v>59</v>
      </c>
      <c r="O106" s="72">
        <f>YEAR(A106)</f>
        <v>2020</v>
      </c>
      <c r="P106" s="43">
        <v>2</v>
      </c>
      <c r="Q106" s="43">
        <v>1</v>
      </c>
      <c r="R106" s="2">
        <v>0</v>
      </c>
    </row>
    <row r="107" spans="1:18">
      <c r="A107" s="41">
        <v>44805</v>
      </c>
      <c r="B107" s="68" t="s">
        <v>640</v>
      </c>
      <c r="C107" s="44" t="s">
        <v>18</v>
      </c>
      <c r="D107" s="44" t="s">
        <v>641</v>
      </c>
      <c r="E107" s="29" t="s">
        <v>642</v>
      </c>
      <c r="F107" s="44" t="s">
        <v>643</v>
      </c>
      <c r="G107" s="44" t="s">
        <v>148</v>
      </c>
      <c r="H107" s="44" t="s">
        <v>644</v>
      </c>
      <c r="I107" s="3" t="e">
        <f t="shared" si="2"/>
        <v>#REF!</v>
      </c>
      <c r="J107" s="1" t="e">
        <f>_xlfn.CONCAT(IF(#REF!, _xlfn.CONCAT(#REF!, ", "), ""), IF(#REF!, _xlfn.CONCAT(#REF!, ", "), ""),IF(#REF!, _xlfn.CONCAT(#REF!, ", "), ""),IF(#REF!, _xlfn.CONCAT(#REF!, ", "), ""),IF(#REF!, _xlfn.CONCAT(#REF!, ", "), ""),IF(#REF!, _xlfn.CONCAT(#REF!, ", "), ""),IF(#REF!, _xlfn.CONCAT(#REF!, ", "), ""))</f>
        <v>#REF!</v>
      </c>
      <c r="K107" s="2" t="str">
        <f t="shared" si="3"/>
        <v>Account Acce</v>
      </c>
      <c r="L107" s="44" t="s">
        <v>163</v>
      </c>
      <c r="M107" s="44" t="s">
        <v>645</v>
      </c>
      <c r="N107" s="44" t="s">
        <v>26</v>
      </c>
      <c r="O107" s="72">
        <f>YEAR(A107)</f>
        <v>2022</v>
      </c>
      <c r="P107" s="119">
        <v>1</v>
      </c>
      <c r="Q107" s="119">
        <v>1</v>
      </c>
      <c r="R107" s="2">
        <v>5</v>
      </c>
    </row>
    <row r="108" spans="1:18">
      <c r="A108" s="41">
        <v>44762</v>
      </c>
      <c r="B108" s="68" t="s">
        <v>646</v>
      </c>
      <c r="C108" s="44" t="s">
        <v>18</v>
      </c>
      <c r="D108" s="44" t="s">
        <v>647</v>
      </c>
      <c r="E108" s="22" t="s">
        <v>648</v>
      </c>
      <c r="F108" s="44" t="s">
        <v>649</v>
      </c>
      <c r="G108" s="44" t="s">
        <v>650</v>
      </c>
      <c r="H108" s="44" t="s">
        <v>651</v>
      </c>
      <c r="I108" s="3" t="e">
        <f t="shared" si="2"/>
        <v>#REF!</v>
      </c>
      <c r="J108" s="1" t="e">
        <f>_xlfn.CONCAT(IF(#REF!, _xlfn.CONCAT(#REF!, ", "), ""), IF(#REF!, _xlfn.CONCAT(#REF!, ", "), ""),IF(#REF!, _xlfn.CONCAT(#REF!, ", "), ""),IF(#REF!, _xlfn.CONCAT(#REF!, ", "), ""),IF(#REF!, _xlfn.CONCAT(#REF!, ", "), ""),IF(#REF!, _xlfn.CONCAT(#REF!, ", "), ""),IF(#REF!, _xlfn.CONCAT(#REF!, ", "), ""))</f>
        <v>#REF!</v>
      </c>
      <c r="K108" s="2" t="str">
        <f t="shared" si="3"/>
        <v>Account Acce</v>
      </c>
      <c r="L108" s="44" t="s">
        <v>163</v>
      </c>
      <c r="M108" s="44" t="s">
        <v>652</v>
      </c>
      <c r="N108" s="93" t="s">
        <v>36</v>
      </c>
      <c r="O108" s="72">
        <f>YEAR(A108)</f>
        <v>2022</v>
      </c>
      <c r="P108" s="119">
        <v>1</v>
      </c>
      <c r="Q108" s="119">
        <v>1</v>
      </c>
      <c r="R108" s="2">
        <v>5</v>
      </c>
    </row>
    <row r="109" spans="1:18">
      <c r="A109" s="116">
        <v>42339</v>
      </c>
      <c r="B109" s="2" t="s">
        <v>653</v>
      </c>
      <c r="C109" s="117" t="s">
        <v>18</v>
      </c>
      <c r="D109" s="108" t="s">
        <v>654</v>
      </c>
      <c r="E109" s="12" t="s">
        <v>655</v>
      </c>
      <c r="F109" s="2" t="s">
        <v>656</v>
      </c>
      <c r="G109" s="2" t="s">
        <v>657</v>
      </c>
      <c r="H109" s="2" t="s">
        <v>658</v>
      </c>
      <c r="I109" s="3" t="e">
        <f t="shared" si="2"/>
        <v>#REF!</v>
      </c>
      <c r="J109" s="1" t="e">
        <f>_xlfn.CONCAT(IF(#REF!, _xlfn.CONCAT(#REF!, ", "), ""), IF(#REF!, _xlfn.CONCAT(#REF!, ", "), ""),IF(#REF!, _xlfn.CONCAT(#REF!, ", "), ""),IF(#REF!, _xlfn.CONCAT(#REF!, ", "), ""),IF(#REF!, _xlfn.CONCAT(#REF!, ", "), ""),IF(#REF!, _xlfn.CONCAT(#REF!, ", "), ""),IF(#REF!, _xlfn.CONCAT(#REF!, ", "), ""))</f>
        <v>#REF!</v>
      </c>
      <c r="K109" s="2" t="str">
        <f t="shared" si="3"/>
        <v>Account Access Unknown Other or N</v>
      </c>
      <c r="L109" s="44" t="s">
        <v>318</v>
      </c>
      <c r="M109" s="2" t="s">
        <v>26</v>
      </c>
      <c r="N109" s="5" t="s">
        <v>26</v>
      </c>
      <c r="O109" s="72">
        <f>YEAR(A109)</f>
        <v>2015</v>
      </c>
      <c r="P109" s="43">
        <v>3</v>
      </c>
      <c r="Q109" s="43">
        <v>4</v>
      </c>
      <c r="R109" s="2">
        <v>0</v>
      </c>
    </row>
    <row r="110" spans="1:18">
      <c r="A110" s="106">
        <v>41306</v>
      </c>
      <c r="B110" s="2" t="s">
        <v>659</v>
      </c>
      <c r="C110" s="115" t="s">
        <v>61</v>
      </c>
      <c r="D110" s="120" t="s">
        <v>660</v>
      </c>
      <c r="E110" s="17" t="s">
        <v>661</v>
      </c>
      <c r="F110" s="2" t="s">
        <v>662</v>
      </c>
      <c r="G110" s="2" t="s">
        <v>657</v>
      </c>
      <c r="H110" s="2" t="s">
        <v>215</v>
      </c>
      <c r="I110" s="3" t="e">
        <f t="shared" si="2"/>
        <v>#REF!</v>
      </c>
      <c r="J110" s="1" t="e">
        <f>_xlfn.CONCAT(IF(#REF!, _xlfn.CONCAT(#REF!, ", "), ""), IF(#REF!, _xlfn.CONCAT(#REF!, ", "), ""),IF(#REF!, _xlfn.CONCAT(#REF!, ", "), ""),IF(#REF!, _xlfn.CONCAT(#REF!, ", "), ""),IF(#REF!, _xlfn.CONCAT(#REF!, ", "), ""),IF(#REF!, _xlfn.CONCAT(#REF!, ", "), ""),IF(#REF!, _xlfn.CONCAT(#REF!, ", "), ""))</f>
        <v>#REF!</v>
      </c>
      <c r="K110" s="2" t="str">
        <f t="shared" si="3"/>
        <v>Unknown Other or N</v>
      </c>
      <c r="L110" s="44" t="s">
        <v>57</v>
      </c>
      <c r="M110" s="2" t="s">
        <v>67</v>
      </c>
      <c r="N110" s="2" t="s">
        <v>67</v>
      </c>
      <c r="O110" s="72">
        <f>YEAR(A110)</f>
        <v>2013</v>
      </c>
      <c r="P110" s="43">
        <v>3</v>
      </c>
      <c r="Q110" s="43">
        <v>4</v>
      </c>
      <c r="R110" s="2">
        <v>0</v>
      </c>
    </row>
    <row r="111" spans="1:18">
      <c r="A111" s="111">
        <v>44379</v>
      </c>
      <c r="B111" s="87" t="s">
        <v>663</v>
      </c>
      <c r="C111" s="2" t="s">
        <v>18</v>
      </c>
      <c r="D111" s="121" t="s">
        <v>664</v>
      </c>
      <c r="E111" s="113" t="s">
        <v>665</v>
      </c>
      <c r="F111" s="44" t="s">
        <v>666</v>
      </c>
      <c r="G111" s="44" t="s">
        <v>663</v>
      </c>
      <c r="H111" s="44" t="s">
        <v>667</v>
      </c>
      <c r="I111" s="3" t="e">
        <f t="shared" si="2"/>
        <v>#REF!</v>
      </c>
      <c r="J111" s="1" t="e">
        <f>_xlfn.CONCAT(IF(#REF!, _xlfn.CONCAT(#REF!, ", "), ""), IF(#REF!, _xlfn.CONCAT(#REF!, ", "), ""),IF(#REF!, _xlfn.CONCAT(#REF!, ", "), ""),IF(#REF!, _xlfn.CONCAT(#REF!, ", "), ""),IF(#REF!, _xlfn.CONCAT(#REF!, ", "), ""),IF(#REF!, _xlfn.CONCAT(#REF!, ", "), ""),IF(#REF!, _xlfn.CONCAT(#REF!, ", "), ""))</f>
        <v>#REF!</v>
      </c>
      <c r="K111" s="2" t="str">
        <f t="shared" si="3"/>
        <v>Stolen/Purchased Certificate Account Acce</v>
      </c>
      <c r="L111" s="44" t="s">
        <v>224</v>
      </c>
      <c r="M111" s="2" t="s">
        <v>668</v>
      </c>
      <c r="N111" s="2" t="s">
        <v>59</v>
      </c>
      <c r="O111" s="72">
        <f>YEAR(A111)</f>
        <v>2021</v>
      </c>
      <c r="P111" s="51">
        <v>3</v>
      </c>
      <c r="Q111" s="51">
        <v>2</v>
      </c>
      <c r="R111" s="2">
        <v>2</v>
      </c>
    </row>
    <row r="112" spans="1:18">
      <c r="A112" s="106">
        <v>42436</v>
      </c>
      <c r="B112" s="2" t="s">
        <v>669</v>
      </c>
      <c r="C112" s="115" t="s">
        <v>18</v>
      </c>
      <c r="D112" s="108" t="s">
        <v>670</v>
      </c>
      <c r="E112" s="12" t="s">
        <v>671</v>
      </c>
      <c r="F112" s="2" t="s">
        <v>672</v>
      </c>
      <c r="G112" s="2" t="s">
        <v>672</v>
      </c>
      <c r="H112" s="2" t="s">
        <v>113</v>
      </c>
      <c r="I112" s="3" t="e">
        <f t="shared" si="2"/>
        <v>#REF!</v>
      </c>
      <c r="J112" s="1" t="e">
        <f>_xlfn.CONCAT(IF(#REF!, _xlfn.CONCAT(#REF!, ", "), ""), IF(#REF!, _xlfn.CONCAT(#REF!, ", "), ""),IF(#REF!, _xlfn.CONCAT(#REF!, ", "), ""),IF(#REF!, _xlfn.CONCAT(#REF!, ", "), ""),IF(#REF!, _xlfn.CONCAT(#REF!, ", "), ""),IF(#REF!, _xlfn.CONCAT(#REF!, ", "), ""),IF(#REF!, _xlfn.CONCAT(#REF!, ", "), ""))</f>
        <v>#REF!</v>
      </c>
      <c r="K112" s="2" t="str">
        <f t="shared" si="3"/>
        <v>Stolen/Purchased Certifica</v>
      </c>
      <c r="L112" s="44" t="s">
        <v>43</v>
      </c>
      <c r="M112" s="2" t="s">
        <v>26</v>
      </c>
      <c r="N112" s="2" t="s">
        <v>59</v>
      </c>
      <c r="O112" s="72">
        <f>YEAR(A112)</f>
        <v>2016</v>
      </c>
      <c r="P112" s="43">
        <v>3</v>
      </c>
      <c r="Q112" s="43">
        <v>2</v>
      </c>
      <c r="R112" s="2">
        <v>0</v>
      </c>
    </row>
    <row r="113" spans="1:18">
      <c r="A113" s="106">
        <v>42452</v>
      </c>
      <c r="B113" s="2" t="s">
        <v>673</v>
      </c>
      <c r="C113" s="115" t="s">
        <v>18</v>
      </c>
      <c r="D113" s="108" t="s">
        <v>674</v>
      </c>
      <c r="E113" s="17" t="s">
        <v>675</v>
      </c>
      <c r="F113" s="2" t="s">
        <v>676</v>
      </c>
      <c r="G113" s="2" t="s">
        <v>677</v>
      </c>
      <c r="H113" s="2" t="s">
        <v>305</v>
      </c>
      <c r="I113" s="3" t="e">
        <f t="shared" si="2"/>
        <v>#REF!</v>
      </c>
      <c r="J113" s="1" t="e">
        <f>_xlfn.CONCAT(IF(#REF!, _xlfn.CONCAT(#REF!, ", "), ""), IF(#REF!, _xlfn.CONCAT(#REF!, ", "), ""),IF(#REF!, _xlfn.CONCAT(#REF!, ", "), ""),IF(#REF!, _xlfn.CONCAT(#REF!, ", "), ""),IF(#REF!, _xlfn.CONCAT(#REF!, ", "), ""),IF(#REF!, _xlfn.CONCAT(#REF!, ", "), ""),IF(#REF!, _xlfn.CONCAT(#REF!, ", "), ""))</f>
        <v>#REF!</v>
      </c>
      <c r="K113" s="2" t="str">
        <f t="shared" si="3"/>
        <v>Account Access Self-signed/Unsign</v>
      </c>
      <c r="L113" s="44" t="s">
        <v>332</v>
      </c>
      <c r="M113" s="2" t="s">
        <v>678</v>
      </c>
      <c r="N113" s="2" t="s">
        <v>68</v>
      </c>
      <c r="O113" s="72">
        <f>YEAR(A113)</f>
        <v>2016</v>
      </c>
      <c r="P113" s="43">
        <v>3</v>
      </c>
      <c r="Q113" s="43">
        <v>1</v>
      </c>
      <c r="R113" s="2">
        <v>0</v>
      </c>
    </row>
    <row r="114" spans="1:18">
      <c r="A114" s="116">
        <v>42779</v>
      </c>
      <c r="B114" s="2" t="s">
        <v>679</v>
      </c>
      <c r="C114" s="117" t="s">
        <v>18</v>
      </c>
      <c r="D114" s="108" t="s">
        <v>680</v>
      </c>
      <c r="E114" s="16" t="s">
        <v>681</v>
      </c>
      <c r="F114" s="2" t="s">
        <v>682</v>
      </c>
      <c r="G114" s="2" t="s">
        <v>80</v>
      </c>
      <c r="H114" s="2" t="s">
        <v>683</v>
      </c>
      <c r="I114" s="3" t="e">
        <f t="shared" si="2"/>
        <v>#REF!</v>
      </c>
      <c r="J114" s="1" t="e">
        <f>_xlfn.CONCAT(IF(#REF!, _xlfn.CONCAT(#REF!, ", "), ""), IF(#REF!, _xlfn.CONCAT(#REF!, ", "), ""),IF(#REF!, _xlfn.CONCAT(#REF!, ", "), ""),IF(#REF!, _xlfn.CONCAT(#REF!, ", "), ""),IF(#REF!, _xlfn.CONCAT(#REF!, ", "), ""),IF(#REF!, _xlfn.CONCAT(#REF!, ", "), ""),IF(#REF!, _xlfn.CONCAT(#REF!, ", "), ""))</f>
        <v>#REF!</v>
      </c>
      <c r="K114" s="2" t="str">
        <f t="shared" si="3"/>
        <v>Stolen/Purchased Certifica</v>
      </c>
      <c r="L114" s="44" t="s">
        <v>43</v>
      </c>
      <c r="M114" s="2" t="s">
        <v>684</v>
      </c>
      <c r="N114" s="2" t="s">
        <v>36</v>
      </c>
      <c r="O114" s="72">
        <f>YEAR(A114)</f>
        <v>2017</v>
      </c>
      <c r="P114" s="43">
        <v>3</v>
      </c>
      <c r="Q114" s="43">
        <v>2</v>
      </c>
      <c r="R114" s="2">
        <v>0</v>
      </c>
    </row>
    <row r="115" spans="1:18">
      <c r="A115" s="116">
        <v>43437</v>
      </c>
      <c r="B115" s="2" t="s">
        <v>685</v>
      </c>
      <c r="C115" s="117" t="s">
        <v>61</v>
      </c>
      <c r="D115" s="108" t="s">
        <v>686</v>
      </c>
      <c r="E115" s="12" t="s">
        <v>687</v>
      </c>
      <c r="F115" s="2" t="s">
        <v>685</v>
      </c>
      <c r="G115" s="2" t="s">
        <v>688</v>
      </c>
      <c r="H115" s="2" t="s">
        <v>305</v>
      </c>
      <c r="I115" s="3" t="e">
        <f t="shared" si="2"/>
        <v>#REF!</v>
      </c>
      <c r="J115" s="1" t="e">
        <f>_xlfn.CONCAT(IF(#REF!, _xlfn.CONCAT(#REF!, ", "), ""), IF(#REF!, _xlfn.CONCAT(#REF!, ", "), ""),IF(#REF!, _xlfn.CONCAT(#REF!, ", "), ""),IF(#REF!, _xlfn.CONCAT(#REF!, ", "), ""),IF(#REF!, _xlfn.CONCAT(#REF!, ", "), ""),IF(#REF!, _xlfn.CONCAT(#REF!, ", "), ""),IF(#REF!, _xlfn.CONCAT(#REF!, ", "), ""))</f>
        <v>#REF!</v>
      </c>
      <c r="K115" s="2" t="str">
        <f t="shared" si="3"/>
        <v>Unknown Other or N</v>
      </c>
      <c r="L115" s="44" t="s">
        <v>57</v>
      </c>
      <c r="M115" s="2" t="s">
        <v>67</v>
      </c>
      <c r="N115" s="2" t="s">
        <v>67</v>
      </c>
      <c r="O115" s="72">
        <f>YEAR(A115)</f>
        <v>2018</v>
      </c>
      <c r="P115" s="43">
        <v>3</v>
      </c>
      <c r="Q115" s="43">
        <v>1</v>
      </c>
      <c r="R115" s="2">
        <v>0</v>
      </c>
    </row>
    <row r="116" spans="1:18">
      <c r="A116" s="41">
        <v>42369</v>
      </c>
      <c r="B116" s="2" t="s">
        <v>689</v>
      </c>
      <c r="C116" s="115" t="s">
        <v>18</v>
      </c>
      <c r="D116" s="2" t="s">
        <v>690</v>
      </c>
      <c r="E116" s="12" t="s">
        <v>691</v>
      </c>
      <c r="F116" s="2" t="s">
        <v>692</v>
      </c>
      <c r="G116" s="2" t="s">
        <v>693</v>
      </c>
      <c r="H116" s="2" t="s">
        <v>694</v>
      </c>
      <c r="I116" s="3" t="e">
        <f t="shared" si="2"/>
        <v>#REF!</v>
      </c>
      <c r="J116" s="1" t="e">
        <f>_xlfn.CONCAT(IF(#REF!, _xlfn.CONCAT(#REF!, ", "), ""), IF(#REF!, _xlfn.CONCAT(#REF!, ", "), ""),IF(#REF!, _xlfn.CONCAT(#REF!, ", "), ""),IF(#REF!, _xlfn.CONCAT(#REF!, ", "), ""),IF(#REF!, _xlfn.CONCAT(#REF!, ", "), ""),IF(#REF!, _xlfn.CONCAT(#REF!, ", "), ""),IF(#REF!, _xlfn.CONCAT(#REF!, ", "), ""))</f>
        <v>#REF!</v>
      </c>
      <c r="K116" s="2" t="str">
        <f t="shared" si="3"/>
        <v>Unknown Other or N</v>
      </c>
      <c r="L116" s="44" t="s">
        <v>57</v>
      </c>
      <c r="M116" s="2" t="s">
        <v>695</v>
      </c>
      <c r="N116" s="2" t="s">
        <v>36</v>
      </c>
      <c r="O116" s="72">
        <f>YEAR(A116)</f>
        <v>2015</v>
      </c>
      <c r="P116" s="43">
        <v>3</v>
      </c>
      <c r="Q116" s="43">
        <v>2</v>
      </c>
      <c r="R116" s="2">
        <v>0</v>
      </c>
    </row>
    <row r="117" spans="1:18">
      <c r="A117" s="41">
        <v>44577</v>
      </c>
      <c r="B117" s="68" t="s">
        <v>696</v>
      </c>
      <c r="C117" s="44" t="s">
        <v>18</v>
      </c>
      <c r="D117" s="44" t="s">
        <v>697</v>
      </c>
      <c r="E117" s="22" t="s">
        <v>698</v>
      </c>
      <c r="F117" s="44" t="s">
        <v>699</v>
      </c>
      <c r="G117" s="44" t="s">
        <v>700</v>
      </c>
      <c r="H117" s="44" t="s">
        <v>701</v>
      </c>
      <c r="I117" s="3" t="e">
        <f t="shared" si="2"/>
        <v>#REF!</v>
      </c>
      <c r="J117" s="1" t="e">
        <f>_xlfn.CONCAT(IF(#REF!, _xlfn.CONCAT(#REF!, ", "), ""), IF(#REF!, _xlfn.CONCAT(#REF!, ", "), ""),IF(#REF!, _xlfn.CONCAT(#REF!, ", "), ""),IF(#REF!, _xlfn.CONCAT(#REF!, ", "), ""),IF(#REF!, _xlfn.CONCAT(#REF!, ", "), ""),IF(#REF!, _xlfn.CONCAT(#REF!, ", "), ""),IF(#REF!, _xlfn.CONCAT(#REF!, ", "), ""))</f>
        <v>#REF!</v>
      </c>
      <c r="K117" s="2" t="str">
        <f t="shared" si="3"/>
        <v>Account Acce</v>
      </c>
      <c r="L117" s="44" t="s">
        <v>163</v>
      </c>
      <c r="M117" s="44" t="s">
        <v>702</v>
      </c>
      <c r="N117" s="44" t="s">
        <v>59</v>
      </c>
      <c r="O117" s="72">
        <f>YEAR(A117)</f>
        <v>2022</v>
      </c>
      <c r="P117" s="119">
        <v>1</v>
      </c>
      <c r="Q117" s="119">
        <v>2</v>
      </c>
      <c r="R117" s="2">
        <v>5</v>
      </c>
    </row>
    <row r="118" spans="1:18">
      <c r="A118" s="116">
        <v>43663</v>
      </c>
      <c r="B118" s="2" t="s">
        <v>703</v>
      </c>
      <c r="C118" s="117" t="s">
        <v>61</v>
      </c>
      <c r="D118" s="108" t="s">
        <v>704</v>
      </c>
      <c r="E118" s="12" t="s">
        <v>705</v>
      </c>
      <c r="F118" s="2" t="s">
        <v>706</v>
      </c>
      <c r="G118" s="2" t="s">
        <v>707</v>
      </c>
      <c r="H118" s="2" t="s">
        <v>708</v>
      </c>
      <c r="I118" s="3" t="e">
        <f t="shared" si="2"/>
        <v>#REF!</v>
      </c>
      <c r="J118" s="1" t="e">
        <f>_xlfn.CONCAT(IF(#REF!, _xlfn.CONCAT(#REF!, ", "), ""), IF(#REF!, _xlfn.CONCAT(#REF!, ", "), ""),IF(#REF!, _xlfn.CONCAT(#REF!, ", "), ""),IF(#REF!, _xlfn.CONCAT(#REF!, ", "), ""),IF(#REF!, _xlfn.CONCAT(#REF!, ", "), ""),IF(#REF!, _xlfn.CONCAT(#REF!, ", "), ""),IF(#REF!, _xlfn.CONCAT(#REF!, ", "), ""))</f>
        <v>#REF!</v>
      </c>
      <c r="K118" s="2" t="str">
        <f t="shared" si="3"/>
        <v>Broken Signature Syst</v>
      </c>
      <c r="L118" s="44" t="s">
        <v>114</v>
      </c>
      <c r="M118" s="2" t="s">
        <v>67</v>
      </c>
      <c r="N118" s="2" t="s">
        <v>67</v>
      </c>
      <c r="O118" s="72">
        <f>YEAR(A118)</f>
        <v>2019</v>
      </c>
      <c r="P118" s="43">
        <v>1</v>
      </c>
      <c r="Q118" s="43">
        <v>4</v>
      </c>
      <c r="R118" s="2">
        <v>0</v>
      </c>
    </row>
    <row r="119" spans="1:18">
      <c r="A119" s="41">
        <v>43953</v>
      </c>
      <c r="B119" s="2" t="s">
        <v>709</v>
      </c>
      <c r="C119" s="115" t="s">
        <v>18</v>
      </c>
      <c r="D119" s="2" t="s">
        <v>710</v>
      </c>
      <c r="E119" s="12" t="s">
        <v>711</v>
      </c>
      <c r="F119" s="2" t="s">
        <v>712</v>
      </c>
      <c r="G119" s="2" t="s">
        <v>713</v>
      </c>
      <c r="H119" s="2" t="s">
        <v>714</v>
      </c>
      <c r="I119" s="3" t="e">
        <f t="shared" si="2"/>
        <v>#REF!</v>
      </c>
      <c r="J119" s="1" t="e">
        <f>_xlfn.CONCAT(IF(#REF!, _xlfn.CONCAT(#REF!, ", "), ""), IF(#REF!, _xlfn.CONCAT(#REF!, ", "), ""),IF(#REF!, _xlfn.CONCAT(#REF!, ", "), ""),IF(#REF!, _xlfn.CONCAT(#REF!, ", "), ""),IF(#REF!, _xlfn.CONCAT(#REF!, ", "), ""),IF(#REF!, _xlfn.CONCAT(#REF!, ", "), ""),IF(#REF!, _xlfn.CONCAT(#REF!, ", "), ""))</f>
        <v>#REF!</v>
      </c>
      <c r="K119" s="2" t="str">
        <f t="shared" si="3"/>
        <v>Account Access Unknown Other or N</v>
      </c>
      <c r="L119" s="44" t="s">
        <v>318</v>
      </c>
      <c r="M119" s="2" t="s">
        <v>26</v>
      </c>
      <c r="N119" s="2" t="s">
        <v>26</v>
      </c>
      <c r="O119" s="72">
        <f>YEAR(A119)</f>
        <v>2020</v>
      </c>
      <c r="P119" s="43">
        <v>4</v>
      </c>
      <c r="Q119" s="43">
        <v>4</v>
      </c>
      <c r="R119" s="2">
        <v>0</v>
      </c>
    </row>
    <row r="120" spans="1:18">
      <c r="A120" s="116">
        <v>41402</v>
      </c>
      <c r="B120" s="2" t="s">
        <v>715</v>
      </c>
      <c r="C120" s="117" t="s">
        <v>18</v>
      </c>
      <c r="D120" s="108" t="s">
        <v>716</v>
      </c>
      <c r="E120" s="12" t="s">
        <v>717</v>
      </c>
      <c r="F120" s="2" t="s">
        <v>718</v>
      </c>
      <c r="G120" s="2" t="s">
        <v>719</v>
      </c>
      <c r="H120" s="2" t="s">
        <v>720</v>
      </c>
      <c r="I120" s="3" t="e">
        <f t="shared" si="2"/>
        <v>#REF!</v>
      </c>
      <c r="J120" s="1" t="e">
        <f>_xlfn.CONCAT(IF(#REF!, _xlfn.CONCAT(#REF!, ", "), ""), IF(#REF!, _xlfn.CONCAT(#REF!, ", "), ""),IF(#REF!, _xlfn.CONCAT(#REF!, ", "), ""),IF(#REF!, _xlfn.CONCAT(#REF!, ", "), ""),IF(#REF!, _xlfn.CONCAT(#REF!, ", "), ""),IF(#REF!, _xlfn.CONCAT(#REF!, ", "), ""),IF(#REF!, _xlfn.CONCAT(#REF!, ", "), ""))</f>
        <v>#REF!</v>
      </c>
      <c r="K120" s="2" t="str">
        <f t="shared" si="3"/>
        <v>Unknown Other or N</v>
      </c>
      <c r="L120" s="44" t="s">
        <v>57</v>
      </c>
      <c r="M120" s="2" t="s">
        <v>26</v>
      </c>
      <c r="N120" s="2" t="s">
        <v>26</v>
      </c>
      <c r="O120" s="72">
        <f>YEAR(A120)</f>
        <v>2013</v>
      </c>
      <c r="P120" s="43">
        <v>3</v>
      </c>
      <c r="Q120" s="43">
        <v>3</v>
      </c>
      <c r="R120" s="2">
        <v>0</v>
      </c>
    </row>
    <row r="121" spans="1:18">
      <c r="A121" s="41">
        <v>42420</v>
      </c>
      <c r="B121" s="108" t="s">
        <v>721</v>
      </c>
      <c r="C121" s="115" t="s">
        <v>18</v>
      </c>
      <c r="D121" s="108" t="s">
        <v>722</v>
      </c>
      <c r="E121" s="12" t="s">
        <v>723</v>
      </c>
      <c r="F121" s="2" t="s">
        <v>724</v>
      </c>
      <c r="G121" s="2" t="s">
        <v>725</v>
      </c>
      <c r="H121" s="2" t="s">
        <v>726</v>
      </c>
      <c r="I121" s="3" t="e">
        <f t="shared" si="2"/>
        <v>#REF!</v>
      </c>
      <c r="J121" s="1" t="e">
        <f>_xlfn.CONCAT(IF(#REF!, _xlfn.CONCAT(#REF!, ", "), ""), IF(#REF!, _xlfn.CONCAT(#REF!, ", "), ""),IF(#REF!, _xlfn.CONCAT(#REF!, ", "), ""),IF(#REF!, _xlfn.CONCAT(#REF!, ", "), ""),IF(#REF!, _xlfn.CONCAT(#REF!, ", "), ""),IF(#REF!, _xlfn.CONCAT(#REF!, ", "), ""),IF(#REF!, _xlfn.CONCAT(#REF!, ", "), ""))</f>
        <v>#REF!</v>
      </c>
      <c r="K121" s="2" t="str">
        <f t="shared" si="3"/>
        <v>Account Access Self-signed/Unsigned Unknown Other or N</v>
      </c>
      <c r="L121" s="44" t="s">
        <v>727</v>
      </c>
      <c r="M121" s="2" t="s">
        <v>728</v>
      </c>
      <c r="N121" s="2" t="s">
        <v>59</v>
      </c>
      <c r="O121" s="72">
        <f>YEAR(A121)</f>
        <v>2016</v>
      </c>
      <c r="P121" s="43">
        <v>2</v>
      </c>
      <c r="Q121" s="43">
        <v>3</v>
      </c>
      <c r="R121" s="2">
        <v>1</v>
      </c>
    </row>
    <row r="122" spans="1:18">
      <c r="A122" s="41">
        <v>43647</v>
      </c>
      <c r="B122" s="20" t="s">
        <v>729</v>
      </c>
      <c r="C122" s="2" t="s">
        <v>61</v>
      </c>
      <c r="D122" s="108" t="s">
        <v>730</v>
      </c>
      <c r="E122" s="12" t="s">
        <v>731</v>
      </c>
      <c r="F122" s="2" t="s">
        <v>732</v>
      </c>
      <c r="G122" s="2" t="s">
        <v>22</v>
      </c>
      <c r="H122" s="2" t="s">
        <v>733</v>
      </c>
      <c r="I122" s="3" t="e">
        <f t="shared" si="2"/>
        <v>#REF!</v>
      </c>
      <c r="J122" s="1" t="e">
        <f>_xlfn.CONCAT(IF(#REF!, _xlfn.CONCAT(#REF!, ", "), ""), IF(#REF!, _xlfn.CONCAT(#REF!, ", "), ""),IF(#REF!, _xlfn.CONCAT(#REF!, ", "), ""),IF(#REF!, _xlfn.CONCAT(#REF!, ", "), ""),IF(#REF!, _xlfn.CONCAT(#REF!, ", "), ""),IF(#REF!, _xlfn.CONCAT(#REF!, ", "), ""),IF(#REF!, _xlfn.CONCAT(#REF!, ", "), ""))</f>
        <v>#REF!</v>
      </c>
      <c r="K122" s="2" t="str">
        <f t="shared" si="3"/>
        <v>Unknown Other or N</v>
      </c>
      <c r="L122" s="44" t="s">
        <v>57</v>
      </c>
      <c r="M122" s="2" t="s">
        <v>67</v>
      </c>
      <c r="N122" s="2" t="s">
        <v>67</v>
      </c>
      <c r="O122" s="72">
        <f>YEAR(A122)</f>
        <v>2019</v>
      </c>
      <c r="P122" s="43">
        <v>3</v>
      </c>
      <c r="Q122" s="43">
        <v>1</v>
      </c>
      <c r="R122" s="2">
        <v>1</v>
      </c>
    </row>
    <row r="123" spans="1:18">
      <c r="A123" s="41">
        <v>44478</v>
      </c>
      <c r="B123" s="68" t="s">
        <v>734</v>
      </c>
      <c r="C123" s="44" t="s">
        <v>61</v>
      </c>
      <c r="D123" s="44" t="s">
        <v>735</v>
      </c>
      <c r="E123" s="44" t="s">
        <v>736</v>
      </c>
      <c r="F123" s="2" t="s">
        <v>737</v>
      </c>
      <c r="G123" s="2" t="s">
        <v>738</v>
      </c>
      <c r="H123" s="2" t="s">
        <v>739</v>
      </c>
      <c r="I123" s="3" t="e">
        <f t="shared" si="2"/>
        <v>#REF!</v>
      </c>
      <c r="J123" s="1" t="e">
        <f>_xlfn.CONCAT(IF(#REF!, _xlfn.CONCAT(#REF!, ", "), ""), IF(#REF!, _xlfn.CONCAT(#REF!, ", "), ""),IF(#REF!, _xlfn.CONCAT(#REF!, ", "), ""),IF(#REF!, _xlfn.CONCAT(#REF!, ", "), ""),IF(#REF!, _xlfn.CONCAT(#REF!, ", "), ""),IF(#REF!, _xlfn.CONCAT(#REF!, ", "), ""),IF(#REF!, _xlfn.CONCAT(#REF!, ", "), ""))</f>
        <v>#REF!</v>
      </c>
      <c r="K123" s="2" t="str">
        <f t="shared" si="3"/>
        <v>Unknown Other or N</v>
      </c>
      <c r="L123" s="44" t="s">
        <v>57</v>
      </c>
      <c r="M123" s="2" t="s">
        <v>26</v>
      </c>
      <c r="N123" s="2" t="s">
        <v>26</v>
      </c>
      <c r="O123" s="72">
        <f>YEAR(A123)</f>
        <v>2021</v>
      </c>
      <c r="P123" s="119">
        <v>3</v>
      </c>
      <c r="Q123" s="119">
        <v>3</v>
      </c>
      <c r="R123" s="2">
        <v>5</v>
      </c>
    </row>
    <row r="124" spans="1:18" ht="15.75">
      <c r="A124" s="41">
        <v>44942</v>
      </c>
      <c r="B124" s="68" t="s">
        <v>740</v>
      </c>
      <c r="C124" s="44" t="s">
        <v>18</v>
      </c>
      <c r="D124" s="122" t="s">
        <v>741</v>
      </c>
      <c r="E124" s="22" t="s">
        <v>742</v>
      </c>
      <c r="F124" s="2" t="s">
        <v>743</v>
      </c>
      <c r="G124" s="2" t="s">
        <v>304</v>
      </c>
      <c r="H124" s="2" t="s">
        <v>744</v>
      </c>
      <c r="I124" s="3" t="e">
        <f t="shared" si="2"/>
        <v>#REF!</v>
      </c>
      <c r="J124" s="1" t="e">
        <f>_xlfn.CONCAT(IF(#REF!, _xlfn.CONCAT(#REF!, ", "), ""), IF(#REF!, _xlfn.CONCAT(#REF!, ", "), ""),IF(#REF!, _xlfn.CONCAT(#REF!, ", "), ""),IF(#REF!, _xlfn.CONCAT(#REF!, ", "), ""),IF(#REF!, _xlfn.CONCAT(#REF!, ", "), ""),IF(#REF!, _xlfn.CONCAT(#REF!, ", "), ""),IF(#REF!, _xlfn.CONCAT(#REF!, ", "), ""))</f>
        <v>#REF!</v>
      </c>
      <c r="K124" s="2" t="str">
        <f t="shared" si="3"/>
        <v>Self-signed/Unsign</v>
      </c>
      <c r="L124" s="44" t="s">
        <v>25</v>
      </c>
      <c r="M124" s="2" t="s">
        <v>745</v>
      </c>
      <c r="N124" s="2" t="s">
        <v>26</v>
      </c>
      <c r="O124" s="72">
        <f>YEAR(A124)</f>
        <v>2023</v>
      </c>
      <c r="P124" s="119">
        <v>2</v>
      </c>
      <c r="Q124" s="119">
        <v>1</v>
      </c>
      <c r="R124" s="2">
        <v>5</v>
      </c>
    </row>
    <row r="125" spans="1:18">
      <c r="A125" s="106">
        <v>40746</v>
      </c>
      <c r="B125" s="2" t="s">
        <v>746</v>
      </c>
      <c r="C125" s="115" t="s">
        <v>61</v>
      </c>
      <c r="D125" s="108" t="s">
        <v>747</v>
      </c>
      <c r="E125" s="17" t="s">
        <v>748</v>
      </c>
      <c r="F125" s="2" t="s">
        <v>749</v>
      </c>
      <c r="G125" s="2" t="s">
        <v>750</v>
      </c>
      <c r="H125" s="2" t="s">
        <v>751</v>
      </c>
      <c r="I125" s="3" t="e">
        <f t="shared" si="2"/>
        <v>#REF!</v>
      </c>
      <c r="J125" s="1" t="e">
        <f>_xlfn.CONCAT(IF(#REF!, _xlfn.CONCAT(#REF!, ", "), ""), IF(#REF!, _xlfn.CONCAT(#REF!, ", "), ""),IF(#REF!, _xlfn.CONCAT(#REF!, ", "), ""),IF(#REF!, _xlfn.CONCAT(#REF!, ", "), ""),IF(#REF!, _xlfn.CONCAT(#REF!, ", "), ""),IF(#REF!, _xlfn.CONCAT(#REF!, ", "), ""),IF(#REF!, _xlfn.CONCAT(#REF!, ", "), ""))</f>
        <v>#REF!</v>
      </c>
      <c r="K125" s="2" t="str">
        <f t="shared" si="3"/>
        <v>Default Password Explo</v>
      </c>
      <c r="L125" s="44" t="s">
        <v>393</v>
      </c>
      <c r="M125" s="2" t="s">
        <v>67</v>
      </c>
      <c r="N125" s="2" t="s">
        <v>67</v>
      </c>
      <c r="O125" s="72">
        <f>YEAR(A125)</f>
        <v>2011</v>
      </c>
      <c r="P125" s="43">
        <v>3</v>
      </c>
      <c r="Q125" s="43">
        <v>5</v>
      </c>
      <c r="R125" s="2">
        <v>0</v>
      </c>
    </row>
    <row r="126" spans="1:18">
      <c r="A126" s="111">
        <v>44205</v>
      </c>
      <c r="B126" s="87" t="s">
        <v>752</v>
      </c>
      <c r="C126" s="47" t="s">
        <v>18</v>
      </c>
      <c r="D126" s="121" t="s">
        <v>753</v>
      </c>
      <c r="E126" s="113" t="s">
        <v>754</v>
      </c>
      <c r="F126" s="44" t="s">
        <v>755</v>
      </c>
      <c r="G126" s="44" t="s">
        <v>756</v>
      </c>
      <c r="H126" s="44" t="s">
        <v>757</v>
      </c>
      <c r="I126" s="3" t="e">
        <f t="shared" si="2"/>
        <v>#REF!</v>
      </c>
      <c r="J126" s="1" t="e">
        <f>_xlfn.CONCAT(IF(#REF!, _xlfn.CONCAT(#REF!, ", "), ""), IF(#REF!, _xlfn.CONCAT(#REF!, ", "), ""),IF(#REF!, _xlfn.CONCAT(#REF!, ", "), ""),IF(#REF!, _xlfn.CONCAT(#REF!, ", "), ""),IF(#REF!, _xlfn.CONCAT(#REF!, ", "), ""),IF(#REF!, _xlfn.CONCAT(#REF!, ", "), ""),IF(#REF!, _xlfn.CONCAT(#REF!, ", "), ""))</f>
        <v>#REF!</v>
      </c>
      <c r="K126" s="2" t="str">
        <f t="shared" si="3"/>
        <v>Self-signed/Unsigned Broken Signature Syst</v>
      </c>
      <c r="L126" s="44" t="s">
        <v>202</v>
      </c>
      <c r="M126" s="2" t="s">
        <v>26</v>
      </c>
      <c r="N126" s="2" t="s">
        <v>26</v>
      </c>
      <c r="O126" s="72">
        <f>YEAR(A126)</f>
        <v>2021</v>
      </c>
      <c r="P126" s="51">
        <v>2</v>
      </c>
      <c r="Q126" s="51">
        <v>1</v>
      </c>
      <c r="R126" s="2">
        <v>2</v>
      </c>
    </row>
    <row r="127" spans="1:18">
      <c r="A127" s="41">
        <v>43480</v>
      </c>
      <c r="B127" s="2" t="s">
        <v>758</v>
      </c>
      <c r="C127" s="115" t="s">
        <v>18</v>
      </c>
      <c r="D127" s="2" t="s">
        <v>759</v>
      </c>
      <c r="E127" s="12" t="s">
        <v>760</v>
      </c>
      <c r="F127" s="2" t="s">
        <v>125</v>
      </c>
      <c r="G127" s="2" t="s">
        <v>243</v>
      </c>
      <c r="H127" s="2" t="s">
        <v>258</v>
      </c>
      <c r="I127" s="3" t="e">
        <f t="shared" si="2"/>
        <v>#REF!</v>
      </c>
      <c r="J127" s="1" t="e">
        <f>_xlfn.CONCAT(IF(#REF!, _xlfn.CONCAT(#REF!, ", "), ""), IF(#REF!, _xlfn.CONCAT(#REF!, ", "), ""),IF(#REF!, _xlfn.CONCAT(#REF!, ", "), ""),IF(#REF!, _xlfn.CONCAT(#REF!, ", "), ""),IF(#REF!, _xlfn.CONCAT(#REF!, ", "), ""),IF(#REF!, _xlfn.CONCAT(#REF!, ", "), ""),IF(#REF!, _xlfn.CONCAT(#REF!, ", "), ""))</f>
        <v>#REF!</v>
      </c>
      <c r="K127" s="2" t="str">
        <f t="shared" si="3"/>
        <v>Self-signed/Unsign</v>
      </c>
      <c r="L127" s="44" t="s">
        <v>25</v>
      </c>
      <c r="M127" s="2" t="s">
        <v>26</v>
      </c>
      <c r="N127" s="2" t="s">
        <v>59</v>
      </c>
      <c r="O127" s="72">
        <f>YEAR(A127)</f>
        <v>2019</v>
      </c>
      <c r="P127" s="43">
        <v>2</v>
      </c>
      <c r="Q127" s="43">
        <v>1</v>
      </c>
      <c r="R127" s="2">
        <v>0</v>
      </c>
    </row>
    <row r="128" spans="1:18">
      <c r="A128" s="41">
        <v>44182</v>
      </c>
      <c r="B128" s="20" t="s">
        <v>758</v>
      </c>
      <c r="C128" s="117" t="s">
        <v>18</v>
      </c>
      <c r="D128" s="2" t="s">
        <v>761</v>
      </c>
      <c r="E128" s="118" t="s">
        <v>762</v>
      </c>
      <c r="F128" s="2" t="s">
        <v>763</v>
      </c>
      <c r="G128" s="2" t="s">
        <v>764</v>
      </c>
      <c r="H128" s="2" t="s">
        <v>765</v>
      </c>
      <c r="I128" s="3" t="e">
        <f t="shared" si="2"/>
        <v>#REF!</v>
      </c>
      <c r="J128" s="1" t="e">
        <f>_xlfn.CONCAT(IF(#REF!, _xlfn.CONCAT(#REF!, ", "), ""), IF(#REF!, _xlfn.CONCAT(#REF!, ", "), ""),IF(#REF!, _xlfn.CONCAT(#REF!, ", "), ""),IF(#REF!, _xlfn.CONCAT(#REF!, ", "), ""),IF(#REF!, _xlfn.CONCAT(#REF!, ", "), ""),IF(#REF!, _xlfn.CONCAT(#REF!, ", "), ""),IF(#REF!, _xlfn.CONCAT(#REF!, ", "), ""))</f>
        <v>#REF!</v>
      </c>
      <c r="K128" s="2" t="str">
        <f t="shared" si="3"/>
        <v>Self-signed/Unsign</v>
      </c>
      <c r="L128" s="44" t="s">
        <v>25</v>
      </c>
      <c r="M128" s="2" t="s">
        <v>26</v>
      </c>
      <c r="N128" s="2" t="s">
        <v>59</v>
      </c>
      <c r="O128" s="72">
        <f>YEAR(A128)</f>
        <v>2020</v>
      </c>
      <c r="R128" s="2">
        <v>3</v>
      </c>
    </row>
    <row r="129" spans="1:18">
      <c r="A129" s="41">
        <v>43322</v>
      </c>
      <c r="B129" s="44" t="s">
        <v>766</v>
      </c>
      <c r="C129" s="44" t="s">
        <v>18</v>
      </c>
      <c r="D129" s="44" t="s">
        <v>767</v>
      </c>
      <c r="E129" s="44" t="s">
        <v>768</v>
      </c>
      <c r="F129" s="2" t="s">
        <v>769</v>
      </c>
      <c r="G129" s="2" t="s">
        <v>770</v>
      </c>
      <c r="H129" s="2" t="s">
        <v>771</v>
      </c>
      <c r="I129" s="3" t="e">
        <f t="shared" si="2"/>
        <v>#REF!</v>
      </c>
      <c r="J129" s="1" t="e">
        <f>_xlfn.CONCAT(IF(#REF!, _xlfn.CONCAT(#REF!, ", "), ""), IF(#REF!, _xlfn.CONCAT(#REF!, ", "), ""),IF(#REF!, _xlfn.CONCAT(#REF!, ", "), ""),IF(#REF!, _xlfn.CONCAT(#REF!, ", "), ""),IF(#REF!, _xlfn.CONCAT(#REF!, ", "), ""),IF(#REF!, _xlfn.CONCAT(#REF!, ", "), ""),IF(#REF!, _xlfn.CONCAT(#REF!, ", "), ""))</f>
        <v>#REF!</v>
      </c>
      <c r="K129" s="2" t="str">
        <f t="shared" si="3"/>
        <v>Self-signed/Unsign</v>
      </c>
      <c r="L129" s="44" t="s">
        <v>25</v>
      </c>
      <c r="M129" s="2"/>
      <c r="N129" s="2" t="s">
        <v>26</v>
      </c>
      <c r="O129" s="72">
        <f>YEAR(A129)</f>
        <v>2018</v>
      </c>
      <c r="P129" s="51">
        <v>2</v>
      </c>
      <c r="Q129" s="51">
        <v>1</v>
      </c>
      <c r="R129" s="2">
        <v>4</v>
      </c>
    </row>
    <row r="130" spans="1:18">
      <c r="A130" s="41">
        <v>43445</v>
      </c>
      <c r="B130" s="2" t="s">
        <v>772</v>
      </c>
      <c r="C130" s="115" t="s">
        <v>18</v>
      </c>
      <c r="D130" s="2" t="s">
        <v>773</v>
      </c>
      <c r="E130" s="12" t="s">
        <v>774</v>
      </c>
      <c r="F130" s="2" t="s">
        <v>775</v>
      </c>
      <c r="G130" s="2" t="s">
        <v>776</v>
      </c>
      <c r="H130" s="2" t="s">
        <v>777</v>
      </c>
      <c r="I130" s="3" t="e">
        <f t="shared" ref="I130:I193" si="4">LEFT(J130, LEN(J130)-2)</f>
        <v>#REF!</v>
      </c>
      <c r="J130" s="1" t="e">
        <f>_xlfn.CONCAT(IF(#REF!, _xlfn.CONCAT(#REF!, ", "), ""), IF(#REF!, _xlfn.CONCAT(#REF!, ", "), ""),IF(#REF!, _xlfn.CONCAT(#REF!, ", "), ""),IF(#REF!, _xlfn.CONCAT(#REF!, ", "), ""),IF(#REF!, _xlfn.CONCAT(#REF!, ", "), ""),IF(#REF!, _xlfn.CONCAT(#REF!, ", "), ""),IF(#REF!, _xlfn.CONCAT(#REF!, ", "), ""))</f>
        <v>#REF!</v>
      </c>
      <c r="K130" s="2" t="str">
        <f t="shared" ref="K130:K193" si="5">LEFT(L130,LEN(L130)-2)</f>
        <v>Self-signed/Unsign</v>
      </c>
      <c r="L130" s="44" t="s">
        <v>25</v>
      </c>
      <c r="M130" s="2" t="s">
        <v>778</v>
      </c>
      <c r="N130" s="2" t="s">
        <v>26</v>
      </c>
      <c r="O130" s="72">
        <f>YEAR(A130)</f>
        <v>2018</v>
      </c>
      <c r="P130" s="43">
        <v>3</v>
      </c>
      <c r="Q130" s="43">
        <v>1</v>
      </c>
      <c r="R130" s="2">
        <v>0</v>
      </c>
    </row>
    <row r="131" spans="1:18">
      <c r="A131" s="106">
        <v>41429</v>
      </c>
      <c r="B131" s="2" t="s">
        <v>779</v>
      </c>
      <c r="C131" s="115" t="s">
        <v>61</v>
      </c>
      <c r="D131" s="108" t="s">
        <v>780</v>
      </c>
      <c r="E131" s="17" t="s">
        <v>781</v>
      </c>
      <c r="F131" s="2" t="s">
        <v>782</v>
      </c>
      <c r="G131" s="2" t="s">
        <v>373</v>
      </c>
      <c r="H131" s="2" t="s">
        <v>186</v>
      </c>
      <c r="I131" s="3" t="e">
        <f t="shared" si="4"/>
        <v>#REF!</v>
      </c>
      <c r="J131" s="1" t="e">
        <f>_xlfn.CONCAT(IF(#REF!, _xlfn.CONCAT(#REF!, ", "), ""), IF(#REF!, _xlfn.CONCAT(#REF!, ", "), ""),IF(#REF!, _xlfn.CONCAT(#REF!, ", "), ""),IF(#REF!, _xlfn.CONCAT(#REF!, ", "), ""),IF(#REF!, _xlfn.CONCAT(#REF!, ", "), ""),IF(#REF!, _xlfn.CONCAT(#REF!, ", "), ""),IF(#REF!, _xlfn.CONCAT(#REF!, ", "), ""))</f>
        <v>#REF!</v>
      </c>
      <c r="K131" s="2" t="str">
        <f t="shared" si="5"/>
        <v>Broken Signature Syst</v>
      </c>
      <c r="L131" s="44" t="s">
        <v>114</v>
      </c>
      <c r="M131" s="2" t="s">
        <v>67</v>
      </c>
      <c r="N131" s="2" t="s">
        <v>67</v>
      </c>
      <c r="O131" s="72">
        <f>YEAR(A131)</f>
        <v>2013</v>
      </c>
      <c r="P131" s="43">
        <v>3</v>
      </c>
      <c r="Q131" s="43">
        <v>2</v>
      </c>
      <c r="R131" s="2">
        <v>0</v>
      </c>
    </row>
    <row r="132" spans="1:18">
      <c r="A132" s="41">
        <v>44826</v>
      </c>
      <c r="B132" s="68" t="s">
        <v>783</v>
      </c>
      <c r="C132" s="44" t="s">
        <v>18</v>
      </c>
      <c r="D132" s="44" t="s">
        <v>784</v>
      </c>
      <c r="E132" s="29" t="s">
        <v>785</v>
      </c>
      <c r="F132" s="44" t="s">
        <v>783</v>
      </c>
      <c r="G132" s="44" t="s">
        <v>281</v>
      </c>
      <c r="H132" s="44" t="s">
        <v>786</v>
      </c>
      <c r="I132" s="3" t="e">
        <f t="shared" si="4"/>
        <v>#REF!</v>
      </c>
      <c r="J132" s="1" t="e">
        <f>_xlfn.CONCAT(IF(#REF!, _xlfn.CONCAT(#REF!, ", "), ""), IF(#REF!, _xlfn.CONCAT(#REF!, ", "), ""),IF(#REF!, _xlfn.CONCAT(#REF!, ", "), ""),IF(#REF!, _xlfn.CONCAT(#REF!, ", "), ""),IF(#REF!, _xlfn.CONCAT(#REF!, ", "), ""),IF(#REF!, _xlfn.CONCAT(#REF!, ", "), ""),IF(#REF!, _xlfn.CONCAT(#REF!, ", "), ""))</f>
        <v>#REF!</v>
      </c>
      <c r="K132" s="2" t="str">
        <f t="shared" si="5"/>
        <v>Self-signed/Unsign</v>
      </c>
      <c r="L132" s="44" t="s">
        <v>25</v>
      </c>
      <c r="M132" s="44" t="s">
        <v>26</v>
      </c>
      <c r="N132" s="44" t="s">
        <v>26</v>
      </c>
      <c r="O132" s="72">
        <f>YEAR(A132)</f>
        <v>2022</v>
      </c>
      <c r="P132" s="119">
        <v>2</v>
      </c>
      <c r="Q132" s="119">
        <v>3</v>
      </c>
      <c r="R132" s="2">
        <v>5</v>
      </c>
    </row>
    <row r="133" spans="1:18" ht="30">
      <c r="A133" s="41">
        <v>44671</v>
      </c>
      <c r="B133" s="20" t="s">
        <v>787</v>
      </c>
      <c r="C133" s="2" t="s">
        <v>18</v>
      </c>
      <c r="D133" s="2" t="s">
        <v>788</v>
      </c>
      <c r="E133" s="118" t="s">
        <v>789</v>
      </c>
      <c r="F133" s="2" t="s">
        <v>790</v>
      </c>
      <c r="G133" s="2" t="s">
        <v>791</v>
      </c>
      <c r="H133" s="2" t="s">
        <v>792</v>
      </c>
      <c r="I133" s="3" t="e">
        <f t="shared" si="4"/>
        <v>#REF!</v>
      </c>
      <c r="J133" s="1" t="e">
        <f>_xlfn.CONCAT(IF(#REF!, _xlfn.CONCAT(#REF!, ", "), ""), IF(#REF!, _xlfn.CONCAT(#REF!, ", "), ""),IF(#REF!, _xlfn.CONCAT(#REF!, ", "), ""),IF(#REF!, _xlfn.CONCAT(#REF!, ", "), ""),IF(#REF!, _xlfn.CONCAT(#REF!, ", "), ""),IF(#REF!, _xlfn.CONCAT(#REF!, ", "), ""),IF(#REF!, _xlfn.CONCAT(#REF!, ", "), ""))</f>
        <v>#REF!</v>
      </c>
      <c r="K133" s="2" t="str">
        <f t="shared" si="5"/>
        <v>Self-signed/Unsign</v>
      </c>
      <c r="L133" s="44" t="s">
        <v>25</v>
      </c>
      <c r="M133" s="2" t="s">
        <v>793</v>
      </c>
      <c r="N133" s="2" t="s">
        <v>59</v>
      </c>
      <c r="O133" s="72">
        <f>YEAR(A133)</f>
        <v>2022</v>
      </c>
      <c r="P133" s="119">
        <v>3</v>
      </c>
      <c r="Q133" s="119">
        <v>3</v>
      </c>
      <c r="R133" s="2">
        <v>3</v>
      </c>
    </row>
    <row r="134" spans="1:18">
      <c r="A134" s="106">
        <v>43687</v>
      </c>
      <c r="B134" s="2" t="s">
        <v>794</v>
      </c>
      <c r="C134" s="115" t="s">
        <v>61</v>
      </c>
      <c r="D134" s="108" t="s">
        <v>795</v>
      </c>
      <c r="E134" s="17" t="s">
        <v>796</v>
      </c>
      <c r="F134" s="2" t="s">
        <v>797</v>
      </c>
      <c r="G134" s="2" t="s">
        <v>798</v>
      </c>
      <c r="H134" s="2" t="s">
        <v>799</v>
      </c>
      <c r="I134" s="3" t="e">
        <f t="shared" si="4"/>
        <v>#REF!</v>
      </c>
      <c r="J134" s="1" t="e">
        <f>_xlfn.CONCAT(IF(#REF!, _xlfn.CONCAT(#REF!, ", "), ""), IF(#REF!, _xlfn.CONCAT(#REF!, ", "), ""),IF(#REF!, _xlfn.CONCAT(#REF!, ", "), ""),IF(#REF!, _xlfn.CONCAT(#REF!, ", "), ""),IF(#REF!, _xlfn.CONCAT(#REF!, ", "), ""),IF(#REF!, _xlfn.CONCAT(#REF!, ", "), ""),IF(#REF!, _xlfn.CONCAT(#REF!, ", "), ""))</f>
        <v>#REF!</v>
      </c>
      <c r="K134" s="2" t="str">
        <f t="shared" si="5"/>
        <v>Unknown Other or N</v>
      </c>
      <c r="L134" s="44" t="s">
        <v>57</v>
      </c>
      <c r="M134" s="2" t="s">
        <v>67</v>
      </c>
      <c r="N134" s="2" t="s">
        <v>67</v>
      </c>
      <c r="O134" s="72">
        <f>YEAR(A134)</f>
        <v>2019</v>
      </c>
      <c r="P134" s="43">
        <v>1</v>
      </c>
      <c r="Q134" s="43">
        <v>4</v>
      </c>
      <c r="R134" s="2">
        <v>0</v>
      </c>
    </row>
    <row r="135" spans="1:18">
      <c r="A135" s="41">
        <v>44373</v>
      </c>
      <c r="B135" s="44" t="s">
        <v>800</v>
      </c>
      <c r="C135" s="2" t="s">
        <v>18</v>
      </c>
      <c r="D135" s="121" t="s">
        <v>801</v>
      </c>
      <c r="E135" s="22" t="s">
        <v>802</v>
      </c>
      <c r="F135" s="44" t="s">
        <v>803</v>
      </c>
      <c r="G135" s="44" t="s">
        <v>804</v>
      </c>
      <c r="H135" s="44" t="s">
        <v>805</v>
      </c>
      <c r="I135" s="3" t="e">
        <f t="shared" si="4"/>
        <v>#REF!</v>
      </c>
      <c r="J135" s="1" t="e">
        <f>_xlfn.CONCAT(IF(#REF!, _xlfn.CONCAT(#REF!, ", "), ""), IF(#REF!, _xlfn.CONCAT(#REF!, ", "), ""),IF(#REF!, _xlfn.CONCAT(#REF!, ", "), ""),IF(#REF!, _xlfn.CONCAT(#REF!, ", "), ""),IF(#REF!, _xlfn.CONCAT(#REF!, ", "), ""),IF(#REF!, _xlfn.CONCAT(#REF!, ", "), ""),IF(#REF!, _xlfn.CONCAT(#REF!, ", "), ""))</f>
        <v>#REF!</v>
      </c>
      <c r="K135" s="2" t="str">
        <f t="shared" si="5"/>
        <v>Broken Signature Syst</v>
      </c>
      <c r="L135" s="44" t="s">
        <v>114</v>
      </c>
      <c r="M135" s="44" t="s">
        <v>26</v>
      </c>
      <c r="N135" s="2" t="s">
        <v>26</v>
      </c>
      <c r="O135" s="72">
        <f>YEAR(A135)</f>
        <v>2021</v>
      </c>
      <c r="P135" s="51">
        <v>2</v>
      </c>
      <c r="Q135" s="51">
        <v>3</v>
      </c>
      <c r="R135" s="2">
        <v>2</v>
      </c>
    </row>
    <row r="136" spans="1:18">
      <c r="A136" s="111">
        <v>44345</v>
      </c>
      <c r="B136" s="44" t="s">
        <v>806</v>
      </c>
      <c r="C136" s="117" t="s">
        <v>61</v>
      </c>
      <c r="D136" s="121" t="s">
        <v>807</v>
      </c>
      <c r="E136" s="113" t="s">
        <v>808</v>
      </c>
      <c r="F136" s="44" t="s">
        <v>809</v>
      </c>
      <c r="G136" s="44" t="s">
        <v>161</v>
      </c>
      <c r="H136" s="44" t="s">
        <v>810</v>
      </c>
      <c r="I136" s="3" t="e">
        <f t="shared" si="4"/>
        <v>#REF!</v>
      </c>
      <c r="J136" s="1" t="e">
        <f>_xlfn.CONCAT(IF(#REF!, _xlfn.CONCAT(#REF!, ", "), ""), IF(#REF!, _xlfn.CONCAT(#REF!, ", "), ""),IF(#REF!, _xlfn.CONCAT(#REF!, ", "), ""),IF(#REF!, _xlfn.CONCAT(#REF!, ", "), ""),IF(#REF!, _xlfn.CONCAT(#REF!, ", "), ""),IF(#REF!, _xlfn.CONCAT(#REF!, ", "), ""),IF(#REF!, _xlfn.CONCAT(#REF!, ", "), ""))</f>
        <v>#REF!</v>
      </c>
      <c r="K136" s="2" t="str">
        <f t="shared" si="5"/>
        <v>Unknown Other or N</v>
      </c>
      <c r="L136" s="44" t="s">
        <v>57</v>
      </c>
      <c r="M136" s="2" t="s">
        <v>67</v>
      </c>
      <c r="N136" s="2" t="s">
        <v>67</v>
      </c>
      <c r="O136" s="72">
        <f>YEAR(A136)</f>
        <v>2021</v>
      </c>
      <c r="P136" s="51">
        <v>2</v>
      </c>
      <c r="Q136" s="51">
        <v>1</v>
      </c>
      <c r="R136" s="2">
        <v>2</v>
      </c>
    </row>
    <row r="137" spans="1:18">
      <c r="A137" s="41">
        <v>44208</v>
      </c>
      <c r="B137" s="20" t="s">
        <v>811</v>
      </c>
      <c r="C137" s="2" t="s">
        <v>18</v>
      </c>
      <c r="D137" s="2" t="s">
        <v>812</v>
      </c>
      <c r="E137" s="118" t="s">
        <v>813</v>
      </c>
      <c r="F137" s="2" t="s">
        <v>814</v>
      </c>
      <c r="G137" s="2" t="s">
        <v>811</v>
      </c>
      <c r="H137" s="2" t="s">
        <v>815</v>
      </c>
      <c r="I137" s="3" t="e">
        <f t="shared" si="4"/>
        <v>#REF!</v>
      </c>
      <c r="J137" s="1" t="e">
        <f>_xlfn.CONCAT(IF(#REF!, _xlfn.CONCAT(#REF!, ", "), ""), IF(#REF!, _xlfn.CONCAT(#REF!, ", "), ""),IF(#REF!, _xlfn.CONCAT(#REF!, ", "), ""),IF(#REF!, _xlfn.CONCAT(#REF!, ", "), ""),IF(#REF!, _xlfn.CONCAT(#REF!, ", "), ""),IF(#REF!, _xlfn.CONCAT(#REF!, ", "), ""),IF(#REF!, _xlfn.CONCAT(#REF!, ", "), ""))</f>
        <v>#REF!</v>
      </c>
      <c r="K137" s="2" t="str">
        <f t="shared" si="5"/>
        <v>Stolen/Purchased Certifica</v>
      </c>
      <c r="L137" s="44" t="s">
        <v>43</v>
      </c>
      <c r="M137" s="2" t="s">
        <v>816</v>
      </c>
      <c r="N137" s="2" t="s">
        <v>36</v>
      </c>
      <c r="O137" s="72">
        <f>YEAR(A137)</f>
        <v>2021</v>
      </c>
      <c r="P137" s="51">
        <v>2</v>
      </c>
      <c r="Q137" s="51">
        <v>2</v>
      </c>
      <c r="R137" s="2">
        <v>3</v>
      </c>
    </row>
    <row r="138" spans="1:18">
      <c r="A138" s="41">
        <v>44713</v>
      </c>
      <c r="B138" s="68" t="s">
        <v>817</v>
      </c>
      <c r="C138" s="44" t="s">
        <v>18</v>
      </c>
      <c r="D138" s="44" t="s">
        <v>818</v>
      </c>
      <c r="E138" s="29" t="s">
        <v>819</v>
      </c>
      <c r="F138" s="44" t="s">
        <v>817</v>
      </c>
      <c r="G138" s="44" t="s">
        <v>817</v>
      </c>
      <c r="H138" s="44" t="s">
        <v>820</v>
      </c>
      <c r="I138" s="3" t="e">
        <f t="shared" si="4"/>
        <v>#REF!</v>
      </c>
      <c r="J138" s="1" t="e">
        <f>_xlfn.CONCAT(IF(#REF!, _xlfn.CONCAT(#REF!, ", "), ""), IF(#REF!, _xlfn.CONCAT(#REF!, ", "), ""),IF(#REF!, _xlfn.CONCAT(#REF!, ", "), ""),IF(#REF!, _xlfn.CONCAT(#REF!, ", "), ""),IF(#REF!, _xlfn.CONCAT(#REF!, ", "), ""),IF(#REF!, _xlfn.CONCAT(#REF!, ", "), ""),IF(#REF!, _xlfn.CONCAT(#REF!, ", "), ""))</f>
        <v>#REF!</v>
      </c>
      <c r="K138" s="2" t="str">
        <f t="shared" si="5"/>
        <v>Broken Signature Syst</v>
      </c>
      <c r="L138" s="44" t="s">
        <v>114</v>
      </c>
      <c r="M138" s="44" t="s">
        <v>311</v>
      </c>
      <c r="N138" s="44" t="s">
        <v>36</v>
      </c>
      <c r="O138" s="72">
        <f>YEAR(A138)</f>
        <v>2022</v>
      </c>
      <c r="P138" s="119">
        <v>2</v>
      </c>
      <c r="Q138" s="119">
        <v>2</v>
      </c>
      <c r="R138" s="2">
        <v>5</v>
      </c>
    </row>
    <row r="139" spans="1:18" s="25" customFormat="1">
      <c r="A139" s="116">
        <v>41641</v>
      </c>
      <c r="B139" s="2" t="s">
        <v>821</v>
      </c>
      <c r="C139" s="117" t="s">
        <v>18</v>
      </c>
      <c r="D139" s="108" t="s">
        <v>822</v>
      </c>
      <c r="E139" s="12" t="s">
        <v>823</v>
      </c>
      <c r="F139" s="2" t="s">
        <v>824</v>
      </c>
      <c r="G139" s="2" t="s">
        <v>80</v>
      </c>
      <c r="H139" s="2" t="s">
        <v>825</v>
      </c>
      <c r="I139" s="3" t="e">
        <f t="shared" si="4"/>
        <v>#REF!</v>
      </c>
      <c r="J139" s="1" t="e">
        <f>_xlfn.CONCAT(IF(#REF!, _xlfn.CONCAT(#REF!, ", "), ""), IF(#REF!, _xlfn.CONCAT(#REF!, ", "), ""),IF(#REF!, _xlfn.CONCAT(#REF!, ", "), ""),IF(#REF!, _xlfn.CONCAT(#REF!, ", "), ""),IF(#REF!, _xlfn.CONCAT(#REF!, ", "), ""),IF(#REF!, _xlfn.CONCAT(#REF!, ", "), ""),IF(#REF!, _xlfn.CONCAT(#REF!, ", "), ""))</f>
        <v>#REF!</v>
      </c>
      <c r="K139" s="2" t="str">
        <f t="shared" si="5"/>
        <v>Unknown Other or N</v>
      </c>
      <c r="L139" s="44" t="s">
        <v>57</v>
      </c>
      <c r="M139" s="2" t="s">
        <v>44</v>
      </c>
      <c r="N139" s="2" t="s">
        <v>36</v>
      </c>
      <c r="O139" s="72">
        <f>YEAR(A139)</f>
        <v>2014</v>
      </c>
      <c r="P139" s="43">
        <v>3</v>
      </c>
      <c r="Q139" s="43">
        <v>2</v>
      </c>
      <c r="R139" s="2">
        <v>0</v>
      </c>
    </row>
    <row r="140" spans="1:18">
      <c r="A140" s="111">
        <v>44235</v>
      </c>
      <c r="B140" s="44" t="s">
        <v>826</v>
      </c>
      <c r="C140" s="47" t="s">
        <v>18</v>
      </c>
      <c r="D140" s="121" t="s">
        <v>827</v>
      </c>
      <c r="E140" s="113" t="s">
        <v>828</v>
      </c>
      <c r="F140" s="44" t="s">
        <v>829</v>
      </c>
      <c r="G140" s="44" t="s">
        <v>826</v>
      </c>
      <c r="H140" s="44" t="s">
        <v>830</v>
      </c>
      <c r="I140" s="3" t="e">
        <f t="shared" si="4"/>
        <v>#REF!</v>
      </c>
      <c r="J140" s="1" t="e">
        <f>_xlfn.CONCAT(IF(#REF!, _xlfn.CONCAT(#REF!, ", "), ""), IF(#REF!, _xlfn.CONCAT(#REF!, ", "), ""),IF(#REF!, _xlfn.CONCAT(#REF!, ", "), ""),IF(#REF!, _xlfn.CONCAT(#REF!, ", "), ""),IF(#REF!, _xlfn.CONCAT(#REF!, ", "), ""),IF(#REF!, _xlfn.CONCAT(#REF!, ", "), ""),IF(#REF!, _xlfn.CONCAT(#REF!, ", "), ""))</f>
        <v>#REF!</v>
      </c>
      <c r="K140" s="2" t="str">
        <f t="shared" si="5"/>
        <v>Self-signed/Unsign</v>
      </c>
      <c r="L140" s="44" t="s">
        <v>25</v>
      </c>
      <c r="M140" s="2" t="s">
        <v>26</v>
      </c>
      <c r="N140" s="2" t="s">
        <v>26</v>
      </c>
      <c r="O140" s="72">
        <f>YEAR(A140)</f>
        <v>2021</v>
      </c>
      <c r="P140" s="51">
        <v>2</v>
      </c>
      <c r="Q140" s="51">
        <v>1</v>
      </c>
      <c r="R140" s="2">
        <v>2</v>
      </c>
    </row>
    <row r="141" spans="1:18" ht="15" customHeight="1">
      <c r="A141" s="41">
        <v>45073</v>
      </c>
      <c r="B141" s="68" t="s">
        <v>831</v>
      </c>
      <c r="C141" s="69" t="s">
        <v>18</v>
      </c>
      <c r="D141" s="44" t="s">
        <v>832</v>
      </c>
      <c r="E141" s="22" t="s">
        <v>833</v>
      </c>
      <c r="F141" s="44" t="s">
        <v>834</v>
      </c>
      <c r="G141" s="44" t="s">
        <v>831</v>
      </c>
      <c r="H141" s="44" t="s">
        <v>835</v>
      </c>
      <c r="I141" s="3" t="e">
        <f t="shared" si="4"/>
        <v>#REF!</v>
      </c>
      <c r="J141" s="1" t="e">
        <f>_xlfn.CONCAT(IF(#REF!, _xlfn.CONCAT(#REF!, ", "), ""), IF(#REF!, _xlfn.CONCAT(#REF!, ", "), ""),IF(#REF!, _xlfn.CONCAT(#REF!, ", "), ""),IF(#REF!, _xlfn.CONCAT(#REF!, ", "), ""),IF(#REF!, _xlfn.CONCAT(#REF!, ", "), ""),IF(#REF!, _xlfn.CONCAT(#REF!, ", "), ""),IF(#REF!, _xlfn.CONCAT(#REF!, ", "), ""))</f>
        <v>#REF!</v>
      </c>
      <c r="K141" s="2" t="str">
        <f t="shared" si="5"/>
        <v>Unknown Other or N</v>
      </c>
      <c r="L141" s="44" t="s">
        <v>57</v>
      </c>
      <c r="M141" s="44" t="s">
        <v>836</v>
      </c>
      <c r="N141" s="123" t="s">
        <v>59</v>
      </c>
      <c r="O141" s="72">
        <f>YEAR(A141)</f>
        <v>2023</v>
      </c>
      <c r="P141" s="119">
        <v>1</v>
      </c>
      <c r="Q141" s="119">
        <v>1</v>
      </c>
      <c r="R141" s="2">
        <v>5</v>
      </c>
    </row>
    <row r="142" spans="1:18" ht="15" customHeight="1">
      <c r="A142" s="116">
        <v>43246</v>
      </c>
      <c r="B142" s="2" t="s">
        <v>837</v>
      </c>
      <c r="C142" s="117" t="s">
        <v>18</v>
      </c>
      <c r="D142" s="108" t="s">
        <v>838</v>
      </c>
      <c r="E142" s="12" t="s">
        <v>839</v>
      </c>
      <c r="F142" s="2" t="s">
        <v>840</v>
      </c>
      <c r="G142" s="2" t="s">
        <v>80</v>
      </c>
      <c r="H142" s="2" t="s">
        <v>841</v>
      </c>
      <c r="I142" s="3" t="e">
        <f t="shared" si="4"/>
        <v>#REF!</v>
      </c>
      <c r="J142" s="1" t="e">
        <f>_xlfn.CONCAT(IF(#REF!, _xlfn.CONCAT(#REF!, ", "), ""), IF(#REF!, _xlfn.CONCAT(#REF!, ", "), ""),IF(#REF!, _xlfn.CONCAT(#REF!, ", "), ""),IF(#REF!, _xlfn.CONCAT(#REF!, ", "), ""),IF(#REF!, _xlfn.CONCAT(#REF!, ", "), ""),IF(#REF!, _xlfn.CONCAT(#REF!, ", "), ""),IF(#REF!, _xlfn.CONCAT(#REF!, ", "), ""))</f>
        <v>#REF!</v>
      </c>
      <c r="K142" s="2" t="str">
        <f t="shared" si="5"/>
        <v>Broken Signature Syst</v>
      </c>
      <c r="L142" s="44" t="s">
        <v>114</v>
      </c>
      <c r="M142" s="2" t="s">
        <v>26</v>
      </c>
      <c r="N142" s="2" t="s">
        <v>59</v>
      </c>
      <c r="O142" s="72">
        <f>YEAR(A142)</f>
        <v>2018</v>
      </c>
      <c r="P142" s="43">
        <v>3</v>
      </c>
      <c r="Q142" s="43">
        <v>2</v>
      </c>
      <c r="R142" s="2">
        <v>0</v>
      </c>
    </row>
    <row r="143" spans="1:18" ht="15" customHeight="1">
      <c r="A143" s="41">
        <v>45056</v>
      </c>
      <c r="B143" s="68" t="s">
        <v>842</v>
      </c>
      <c r="C143" s="44" t="s">
        <v>2</v>
      </c>
      <c r="D143" s="44" t="s">
        <v>843</v>
      </c>
      <c r="E143" s="22" t="s">
        <v>844</v>
      </c>
      <c r="F143" s="44" t="s">
        <v>845</v>
      </c>
      <c r="G143" s="44" t="s">
        <v>846</v>
      </c>
      <c r="H143" s="44" t="s">
        <v>847</v>
      </c>
      <c r="I143" s="3" t="e">
        <f t="shared" si="4"/>
        <v>#REF!</v>
      </c>
      <c r="J143" s="1" t="e">
        <f>_xlfn.CONCAT(IF(#REF!, _xlfn.CONCAT(#REF!, ", "), ""), IF(#REF!, _xlfn.CONCAT(#REF!, ", "), ""),IF(#REF!, _xlfn.CONCAT(#REF!, ", "), ""),IF(#REF!, _xlfn.CONCAT(#REF!, ", "), ""),IF(#REF!, _xlfn.CONCAT(#REF!, ", "), ""),IF(#REF!, _xlfn.CONCAT(#REF!, ", "), ""),IF(#REF!, _xlfn.CONCAT(#REF!, ", "), ""))</f>
        <v>#REF!</v>
      </c>
      <c r="K143" s="2" t="str">
        <f t="shared" si="5"/>
        <v>Unknown Other or N</v>
      </c>
      <c r="L143" s="44" t="s">
        <v>57</v>
      </c>
      <c r="M143" s="44" t="s">
        <v>848</v>
      </c>
      <c r="N143" s="44" t="s">
        <v>26</v>
      </c>
      <c r="O143" s="72">
        <f>YEAR(A143)</f>
        <v>2023</v>
      </c>
      <c r="P143" s="119">
        <v>1</v>
      </c>
      <c r="Q143" s="119">
        <v>4</v>
      </c>
      <c r="R143" s="2">
        <v>5</v>
      </c>
    </row>
    <row r="144" spans="1:18" ht="15" customHeight="1">
      <c r="A144" s="111">
        <v>44349</v>
      </c>
      <c r="B144" s="87" t="s">
        <v>849</v>
      </c>
      <c r="C144" s="3" t="s">
        <v>18</v>
      </c>
      <c r="D144" s="121" t="s">
        <v>850</v>
      </c>
      <c r="E144" s="113" t="s">
        <v>851</v>
      </c>
      <c r="F144" s="44" t="s">
        <v>852</v>
      </c>
      <c r="G144" s="44" t="s">
        <v>853</v>
      </c>
      <c r="H144" s="44" t="s">
        <v>854</v>
      </c>
      <c r="I144" s="3" t="e">
        <f t="shared" si="4"/>
        <v>#REF!</v>
      </c>
      <c r="J144" s="1" t="e">
        <f>_xlfn.CONCAT(IF(#REF!, _xlfn.CONCAT(#REF!, ", "), ""), IF(#REF!, _xlfn.CONCAT(#REF!, ", "), ""),IF(#REF!, _xlfn.CONCAT(#REF!, ", "), ""),IF(#REF!, _xlfn.CONCAT(#REF!, ", "), ""),IF(#REF!, _xlfn.CONCAT(#REF!, ", "), ""),IF(#REF!, _xlfn.CONCAT(#REF!, ", "), ""),IF(#REF!, _xlfn.CONCAT(#REF!, ", "), ""))</f>
        <v>#REF!</v>
      </c>
      <c r="K144" s="2" t="str">
        <f t="shared" si="5"/>
        <v>Self-signed/Unsign</v>
      </c>
      <c r="L144" s="44" t="s">
        <v>25</v>
      </c>
      <c r="M144" s="2" t="s">
        <v>855</v>
      </c>
      <c r="N144" s="2" t="s">
        <v>26</v>
      </c>
      <c r="O144" s="72">
        <f>YEAR(A144)</f>
        <v>2021</v>
      </c>
      <c r="P144" s="51">
        <v>2</v>
      </c>
      <c r="Q144" s="51">
        <v>1</v>
      </c>
      <c r="R144" s="2">
        <v>2</v>
      </c>
    </row>
    <row r="145" spans="1:18" ht="15" customHeight="1">
      <c r="A145" s="41">
        <v>44299</v>
      </c>
      <c r="B145" s="68" t="s">
        <v>856</v>
      </c>
      <c r="C145" s="44" t="s">
        <v>61</v>
      </c>
      <c r="D145" s="44" t="s">
        <v>857</v>
      </c>
      <c r="E145" s="29" t="s">
        <v>858</v>
      </c>
      <c r="F145" s="44" t="s">
        <v>859</v>
      </c>
      <c r="G145" s="44" t="s">
        <v>860</v>
      </c>
      <c r="H145" s="44" t="s">
        <v>861</v>
      </c>
      <c r="I145" s="3" t="e">
        <f t="shared" si="4"/>
        <v>#REF!</v>
      </c>
      <c r="J145" s="1" t="e">
        <f>_xlfn.CONCAT(IF(#REF!, _xlfn.CONCAT(#REF!, ", "), ""), IF(#REF!, _xlfn.CONCAT(#REF!, ", "), ""),IF(#REF!, _xlfn.CONCAT(#REF!, ", "), ""),IF(#REF!, _xlfn.CONCAT(#REF!, ", "), ""),IF(#REF!, _xlfn.CONCAT(#REF!, ", "), ""),IF(#REF!, _xlfn.CONCAT(#REF!, ", "), ""),IF(#REF!, _xlfn.CONCAT(#REF!, ", "), ""))</f>
        <v>#REF!</v>
      </c>
      <c r="K145" s="2" t="str">
        <f t="shared" si="5"/>
        <v>Unknown Other or N</v>
      </c>
      <c r="L145" s="44" t="s">
        <v>57</v>
      </c>
      <c r="M145" s="44" t="s">
        <v>67</v>
      </c>
      <c r="N145" s="44" t="s">
        <v>67</v>
      </c>
      <c r="O145" s="72">
        <f>YEAR(A145)</f>
        <v>2021</v>
      </c>
      <c r="P145" s="119">
        <v>3</v>
      </c>
      <c r="Q145" s="119">
        <v>3</v>
      </c>
      <c r="R145" s="2">
        <v>5</v>
      </c>
    </row>
    <row r="146" spans="1:18" ht="15" customHeight="1">
      <c r="A146" s="111">
        <v>44075</v>
      </c>
      <c r="B146" s="44" t="s">
        <v>862</v>
      </c>
      <c r="C146" s="3" t="s">
        <v>18</v>
      </c>
      <c r="D146" s="87" t="s">
        <v>863</v>
      </c>
      <c r="E146" s="124" t="s">
        <v>864</v>
      </c>
      <c r="F146" s="44" t="s">
        <v>865</v>
      </c>
      <c r="G146" s="44" t="s">
        <v>866</v>
      </c>
      <c r="H146" s="44" t="s">
        <v>867</v>
      </c>
      <c r="I146" s="3" t="e">
        <f t="shared" si="4"/>
        <v>#REF!</v>
      </c>
      <c r="J146" s="1" t="e">
        <f>_xlfn.CONCAT(IF(#REF!, _xlfn.CONCAT(#REF!, ", "), ""), IF(#REF!, _xlfn.CONCAT(#REF!, ", "), ""),IF(#REF!, _xlfn.CONCAT(#REF!, ", "), ""),IF(#REF!, _xlfn.CONCAT(#REF!, ", "), ""),IF(#REF!, _xlfn.CONCAT(#REF!, ", "), ""),IF(#REF!, _xlfn.CONCAT(#REF!, ", "), ""),IF(#REF!, _xlfn.CONCAT(#REF!, ", "), ""))</f>
        <v>#REF!</v>
      </c>
      <c r="K146" s="2" t="str">
        <f t="shared" si="5"/>
        <v>Self-signed/Unsign</v>
      </c>
      <c r="L146" s="44" t="s">
        <v>25</v>
      </c>
      <c r="M146" s="2" t="s">
        <v>26</v>
      </c>
      <c r="N146" s="2" t="s">
        <v>26</v>
      </c>
      <c r="O146" s="72">
        <f>YEAR(A146)</f>
        <v>2020</v>
      </c>
      <c r="P146" s="51">
        <v>3</v>
      </c>
      <c r="Q146" s="51">
        <v>2</v>
      </c>
      <c r="R146" s="2">
        <v>2</v>
      </c>
    </row>
    <row r="147" spans="1:18" ht="15" customHeight="1">
      <c r="A147" s="41">
        <v>44677</v>
      </c>
      <c r="B147" s="20" t="s">
        <v>868</v>
      </c>
      <c r="C147" s="3" t="s">
        <v>61</v>
      </c>
      <c r="D147" s="2" t="s">
        <v>869</v>
      </c>
      <c r="E147" s="118" t="s">
        <v>870</v>
      </c>
      <c r="F147" s="2" t="s">
        <v>871</v>
      </c>
      <c r="G147" s="2" t="s">
        <v>872</v>
      </c>
      <c r="H147" s="2" t="s">
        <v>873</v>
      </c>
      <c r="I147" s="3" t="e">
        <f t="shared" si="4"/>
        <v>#REF!</v>
      </c>
      <c r="J147" s="1" t="e">
        <f>_xlfn.CONCAT(IF(#REF!, _xlfn.CONCAT(#REF!, ", "), ""), IF(#REF!, _xlfn.CONCAT(#REF!, ", "), ""),IF(#REF!, _xlfn.CONCAT(#REF!, ", "), ""),IF(#REF!, _xlfn.CONCAT(#REF!, ", "), ""),IF(#REF!, _xlfn.CONCAT(#REF!, ", "), ""),IF(#REF!, _xlfn.CONCAT(#REF!, ", "), ""),IF(#REF!, _xlfn.CONCAT(#REF!, ", "), ""))</f>
        <v>#REF!</v>
      </c>
      <c r="K147" s="2" t="str">
        <f t="shared" si="5"/>
        <v>Self-signed/Unsign</v>
      </c>
      <c r="L147" s="44" t="s">
        <v>25</v>
      </c>
      <c r="M147" s="2" t="s">
        <v>26</v>
      </c>
      <c r="N147" s="2" t="s">
        <v>26</v>
      </c>
      <c r="O147" s="72">
        <f>YEAR(A147)</f>
        <v>2022</v>
      </c>
      <c r="P147" s="119">
        <v>1</v>
      </c>
      <c r="Q147" s="119">
        <v>3</v>
      </c>
      <c r="R147" s="2">
        <v>3</v>
      </c>
    </row>
    <row r="148" spans="1:18" ht="15" customHeight="1">
      <c r="A148" s="41">
        <v>44155</v>
      </c>
      <c r="B148" s="20" t="s">
        <v>874</v>
      </c>
      <c r="C148" s="3" t="s">
        <v>18</v>
      </c>
      <c r="D148" s="2" t="s">
        <v>875</v>
      </c>
      <c r="E148" s="12" t="s">
        <v>876</v>
      </c>
      <c r="F148" s="2" t="s">
        <v>877</v>
      </c>
      <c r="G148" s="2" t="s">
        <v>168</v>
      </c>
      <c r="H148" s="2" t="s">
        <v>878</v>
      </c>
      <c r="I148" s="3" t="e">
        <f t="shared" si="4"/>
        <v>#REF!</v>
      </c>
      <c r="J148" s="1" t="e">
        <f>_xlfn.CONCAT(IF(#REF!, _xlfn.CONCAT(#REF!, ", "), ""), IF(#REF!, _xlfn.CONCAT(#REF!, ", "), ""),IF(#REF!, _xlfn.CONCAT(#REF!, ", "), ""),IF(#REF!, _xlfn.CONCAT(#REF!, ", "), ""),IF(#REF!, _xlfn.CONCAT(#REF!, ", "), ""),IF(#REF!, _xlfn.CONCAT(#REF!, ", "), ""),IF(#REF!, _xlfn.CONCAT(#REF!, ", "), ""))</f>
        <v>#REF!</v>
      </c>
      <c r="K148" s="2" t="str">
        <f t="shared" si="5"/>
        <v>Self-signed/Unsign</v>
      </c>
      <c r="L148" s="44" t="s">
        <v>25</v>
      </c>
      <c r="M148" s="2" t="s">
        <v>26</v>
      </c>
      <c r="N148" s="2" t="s">
        <v>26</v>
      </c>
      <c r="O148" s="72">
        <f>YEAR(A148)</f>
        <v>2020</v>
      </c>
      <c r="P148" s="43">
        <v>2</v>
      </c>
      <c r="Q148" s="43">
        <v>1</v>
      </c>
      <c r="R148" s="2">
        <v>1</v>
      </c>
    </row>
    <row r="149" spans="1:18" ht="15" customHeight="1">
      <c r="A149" s="41">
        <v>44648</v>
      </c>
      <c r="B149" s="68" t="s">
        <v>879</v>
      </c>
      <c r="C149" s="44" t="s">
        <v>18</v>
      </c>
      <c r="D149" s="44" t="s">
        <v>880</v>
      </c>
      <c r="E149" s="29" t="s">
        <v>881</v>
      </c>
      <c r="F149" s="2" t="s">
        <v>481</v>
      </c>
      <c r="G149" s="2" t="s">
        <v>168</v>
      </c>
      <c r="H149" s="2" t="s">
        <v>882</v>
      </c>
      <c r="I149" s="3" t="e">
        <f t="shared" si="4"/>
        <v>#REF!</v>
      </c>
      <c r="J149" s="1" t="e">
        <f>_xlfn.CONCAT(IF(#REF!, _xlfn.CONCAT(#REF!, ", "), ""), IF(#REF!, _xlfn.CONCAT(#REF!, ", "), ""),IF(#REF!, _xlfn.CONCAT(#REF!, ", "), ""),IF(#REF!, _xlfn.CONCAT(#REF!, ", "), ""),IF(#REF!, _xlfn.CONCAT(#REF!, ", "), ""),IF(#REF!, _xlfn.CONCAT(#REF!, ", "), ""),IF(#REF!, _xlfn.CONCAT(#REF!, ", "), ""))</f>
        <v>#REF!</v>
      </c>
      <c r="K149" s="2" t="str">
        <f t="shared" si="5"/>
        <v>Self-signed/Unsign</v>
      </c>
      <c r="L149" s="44" t="s">
        <v>25</v>
      </c>
      <c r="M149" s="2" t="s">
        <v>883</v>
      </c>
      <c r="N149" s="2" t="s">
        <v>26</v>
      </c>
      <c r="O149" s="72">
        <f>YEAR(A149)</f>
        <v>2022</v>
      </c>
      <c r="P149" s="119">
        <v>2</v>
      </c>
      <c r="Q149" s="119">
        <v>1</v>
      </c>
      <c r="R149" s="2">
        <v>5</v>
      </c>
    </row>
    <row r="150" spans="1:18" ht="15" customHeight="1">
      <c r="A150" s="106">
        <v>43759</v>
      </c>
      <c r="B150" s="2" t="s">
        <v>884</v>
      </c>
      <c r="C150" s="115" t="s">
        <v>18</v>
      </c>
      <c r="D150" s="108" t="s">
        <v>885</v>
      </c>
      <c r="E150" s="40" t="s">
        <v>886</v>
      </c>
      <c r="F150" s="2" t="s">
        <v>887</v>
      </c>
      <c r="G150" s="2" t="s">
        <v>888</v>
      </c>
      <c r="H150" s="2" t="s">
        <v>889</v>
      </c>
      <c r="I150" s="3" t="e">
        <f t="shared" si="4"/>
        <v>#REF!</v>
      </c>
      <c r="J150" s="1" t="e">
        <f>_xlfn.CONCAT(IF(#REF!, _xlfn.CONCAT(#REF!, ", "), ""), IF(#REF!, _xlfn.CONCAT(#REF!, ", "), ""),IF(#REF!, _xlfn.CONCAT(#REF!, ", "), ""),IF(#REF!, _xlfn.CONCAT(#REF!, ", "), ""),IF(#REF!, _xlfn.CONCAT(#REF!, ", "), ""),IF(#REF!, _xlfn.CONCAT(#REF!, ", "), ""),IF(#REF!, _xlfn.CONCAT(#REF!, ", "), ""))</f>
        <v>#REF!</v>
      </c>
      <c r="K150" s="2" t="str">
        <f t="shared" si="5"/>
        <v>Self-signed/Unsign</v>
      </c>
      <c r="L150" s="44" t="s">
        <v>25</v>
      </c>
      <c r="M150" s="2" t="s">
        <v>26</v>
      </c>
      <c r="N150" s="2" t="s">
        <v>26</v>
      </c>
      <c r="O150" s="72">
        <f>YEAR(A150)</f>
        <v>2019</v>
      </c>
      <c r="P150" s="43">
        <v>3</v>
      </c>
      <c r="Q150" s="43">
        <v>3</v>
      </c>
      <c r="R150" s="2">
        <v>0</v>
      </c>
    </row>
    <row r="151" spans="1:18" ht="15" customHeight="1">
      <c r="A151" s="116">
        <v>42921</v>
      </c>
      <c r="B151" s="2" t="s">
        <v>890</v>
      </c>
      <c r="C151" s="117" t="s">
        <v>18</v>
      </c>
      <c r="D151" s="108" t="s">
        <v>891</v>
      </c>
      <c r="E151" s="12" t="s">
        <v>892</v>
      </c>
      <c r="F151" s="2" t="s">
        <v>893</v>
      </c>
      <c r="G151" s="2" t="s">
        <v>894</v>
      </c>
      <c r="H151" s="2" t="s">
        <v>895</v>
      </c>
      <c r="I151" s="3" t="e">
        <f t="shared" si="4"/>
        <v>#REF!</v>
      </c>
      <c r="J151" s="1" t="e">
        <f>_xlfn.CONCAT(IF(#REF!, _xlfn.CONCAT(#REF!, ", "), ""), IF(#REF!, _xlfn.CONCAT(#REF!, ", "), ""),IF(#REF!, _xlfn.CONCAT(#REF!, ", "), ""),IF(#REF!, _xlfn.CONCAT(#REF!, ", "), ""),IF(#REF!, _xlfn.CONCAT(#REF!, ", "), ""),IF(#REF!, _xlfn.CONCAT(#REF!, ", "), ""),IF(#REF!, _xlfn.CONCAT(#REF!, ", "), ""))</f>
        <v>#REF!</v>
      </c>
      <c r="K151" s="2" t="str">
        <f t="shared" si="5"/>
        <v>Self-signed/Unsign</v>
      </c>
      <c r="L151" s="44" t="s">
        <v>25</v>
      </c>
      <c r="M151" s="2" t="s">
        <v>896</v>
      </c>
      <c r="N151" s="2" t="s">
        <v>36</v>
      </c>
      <c r="O151" s="72">
        <f>YEAR(A151)</f>
        <v>2017</v>
      </c>
      <c r="P151" s="43">
        <v>4</v>
      </c>
      <c r="Q151" s="43">
        <v>1</v>
      </c>
      <c r="R151" s="2">
        <v>0</v>
      </c>
    </row>
    <row r="152" spans="1:18" ht="15" customHeight="1">
      <c r="A152" s="111">
        <v>44441</v>
      </c>
      <c r="B152" s="87" t="s">
        <v>897</v>
      </c>
      <c r="C152" s="117" t="s">
        <v>61</v>
      </c>
      <c r="D152" s="121" t="s">
        <v>898</v>
      </c>
      <c r="E152" s="124" t="s">
        <v>899</v>
      </c>
      <c r="F152" s="44" t="s">
        <v>900</v>
      </c>
      <c r="G152" s="44" t="s">
        <v>168</v>
      </c>
      <c r="H152" s="44" t="s">
        <v>901</v>
      </c>
      <c r="I152" s="3" t="e">
        <f t="shared" si="4"/>
        <v>#REF!</v>
      </c>
      <c r="J152" s="1" t="e">
        <f>_xlfn.CONCAT(IF(#REF!, _xlfn.CONCAT(#REF!, ", "), ""), IF(#REF!, _xlfn.CONCAT(#REF!, ", "), ""),IF(#REF!, _xlfn.CONCAT(#REF!, ", "), ""),IF(#REF!, _xlfn.CONCAT(#REF!, ", "), ""),IF(#REF!, _xlfn.CONCAT(#REF!, ", "), ""),IF(#REF!, _xlfn.CONCAT(#REF!, ", "), ""),IF(#REF!, _xlfn.CONCAT(#REF!, ", "), ""))</f>
        <v>#REF!</v>
      </c>
      <c r="K152" s="2" t="str">
        <f t="shared" si="5"/>
        <v>Unknown Other or N</v>
      </c>
      <c r="L152" s="44" t="s">
        <v>57</v>
      </c>
      <c r="M152" s="2" t="s">
        <v>67</v>
      </c>
      <c r="N152" s="2" t="s">
        <v>67</v>
      </c>
      <c r="O152" s="72">
        <f>YEAR(A152)</f>
        <v>2021</v>
      </c>
      <c r="P152" s="51">
        <v>3</v>
      </c>
      <c r="Q152" s="51">
        <v>1</v>
      </c>
      <c r="R152" s="2">
        <v>2</v>
      </c>
    </row>
    <row r="153" spans="1:18" ht="15" customHeight="1">
      <c r="A153" s="41">
        <v>44846</v>
      </c>
      <c r="B153" s="68" t="s">
        <v>902</v>
      </c>
      <c r="C153" s="44" t="s">
        <v>61</v>
      </c>
      <c r="D153" s="44" t="s">
        <v>903</v>
      </c>
      <c r="E153" s="22" t="s">
        <v>904</v>
      </c>
      <c r="F153" s="2" t="s">
        <v>905</v>
      </c>
      <c r="G153" s="2" t="s">
        <v>168</v>
      </c>
      <c r="H153" s="2" t="s">
        <v>906</v>
      </c>
      <c r="I153" s="3" t="e">
        <f t="shared" si="4"/>
        <v>#REF!</v>
      </c>
      <c r="J153" s="1" t="e">
        <f>_xlfn.CONCAT(IF(#REF!, _xlfn.CONCAT(#REF!, ", "), ""), IF(#REF!, _xlfn.CONCAT(#REF!, ", "), ""),IF(#REF!, _xlfn.CONCAT(#REF!, ", "), ""),IF(#REF!, _xlfn.CONCAT(#REF!, ", "), ""),IF(#REF!, _xlfn.CONCAT(#REF!, ", "), ""),IF(#REF!, _xlfn.CONCAT(#REF!, ", "), ""),IF(#REF!, _xlfn.CONCAT(#REF!, ", "), ""))</f>
        <v>#REF!</v>
      </c>
      <c r="K153" s="2" t="str">
        <f t="shared" si="5"/>
        <v>Account Acce</v>
      </c>
      <c r="L153" s="44" t="s">
        <v>163</v>
      </c>
      <c r="M153" s="2" t="s">
        <v>67</v>
      </c>
      <c r="N153" s="2" t="s">
        <v>67</v>
      </c>
      <c r="O153" s="72">
        <f>YEAR(A153)</f>
        <v>2022</v>
      </c>
      <c r="P153" s="119">
        <v>2</v>
      </c>
      <c r="Q153" s="125">
        <v>1</v>
      </c>
      <c r="R153" s="2">
        <v>5</v>
      </c>
    </row>
    <row r="154" spans="1:18" ht="15" customHeight="1">
      <c r="A154" s="41">
        <v>44648</v>
      </c>
      <c r="B154" s="68" t="s">
        <v>907</v>
      </c>
      <c r="C154" s="44" t="s">
        <v>18</v>
      </c>
      <c r="D154" s="44" t="s">
        <v>908</v>
      </c>
      <c r="E154" s="22" t="s">
        <v>909</v>
      </c>
      <c r="F154" s="2" t="s">
        <v>291</v>
      </c>
      <c r="G154" s="2" t="s">
        <v>168</v>
      </c>
      <c r="H154" s="2" t="s">
        <v>910</v>
      </c>
      <c r="I154" s="3" t="e">
        <f t="shared" si="4"/>
        <v>#REF!</v>
      </c>
      <c r="J154" s="1" t="e">
        <f>_xlfn.CONCAT(IF(#REF!, _xlfn.CONCAT(#REF!, ", "), ""), IF(#REF!, _xlfn.CONCAT(#REF!, ", "), ""),IF(#REF!, _xlfn.CONCAT(#REF!, ", "), ""),IF(#REF!, _xlfn.CONCAT(#REF!, ", "), ""),IF(#REF!, _xlfn.CONCAT(#REF!, ", "), ""),IF(#REF!, _xlfn.CONCAT(#REF!, ", "), ""),IF(#REF!, _xlfn.CONCAT(#REF!, ", "), ""))</f>
        <v>#REF!</v>
      </c>
      <c r="K154" s="2" t="str">
        <f t="shared" si="5"/>
        <v>Self-signed/Unsign</v>
      </c>
      <c r="L154" s="44" t="s">
        <v>25</v>
      </c>
      <c r="M154" s="2" t="s">
        <v>911</v>
      </c>
      <c r="N154" s="2" t="s">
        <v>26</v>
      </c>
      <c r="O154" s="72">
        <f>YEAR(A154)</f>
        <v>2022</v>
      </c>
      <c r="P154" s="119">
        <v>2</v>
      </c>
      <c r="Q154" s="119">
        <v>3</v>
      </c>
      <c r="R154" s="2">
        <v>5</v>
      </c>
    </row>
    <row r="155" spans="1:18" ht="15" customHeight="1">
      <c r="A155" s="41">
        <v>45021</v>
      </c>
      <c r="B155" s="68" t="s">
        <v>912</v>
      </c>
      <c r="C155" s="44" t="s">
        <v>18</v>
      </c>
      <c r="D155" s="44" t="s">
        <v>913</v>
      </c>
      <c r="E155" s="22" t="s">
        <v>914</v>
      </c>
      <c r="F155" s="44" t="s">
        <v>915</v>
      </c>
      <c r="G155" s="44" t="s">
        <v>26</v>
      </c>
      <c r="H155" s="44" t="s">
        <v>26</v>
      </c>
      <c r="I155" s="3" t="e">
        <f t="shared" si="4"/>
        <v>#REF!</v>
      </c>
      <c r="J155" s="1" t="e">
        <f>_xlfn.CONCAT(IF(#REF!, _xlfn.CONCAT(#REF!, ", "), ""), IF(#REF!, _xlfn.CONCAT(#REF!, ", "), ""),IF(#REF!, _xlfn.CONCAT(#REF!, ", "), ""),IF(#REF!, _xlfn.CONCAT(#REF!, ", "), ""),IF(#REF!, _xlfn.CONCAT(#REF!, ", "), ""),IF(#REF!, _xlfn.CONCAT(#REF!, ", "), ""),IF(#REF!, _xlfn.CONCAT(#REF!, ", "), ""))</f>
        <v>#REF!</v>
      </c>
      <c r="K155" s="2" t="str">
        <f t="shared" si="5"/>
        <v>Self-signed/Unsigned Unknown Other or N</v>
      </c>
      <c r="L155" s="44" t="s">
        <v>916</v>
      </c>
      <c r="M155" s="44" t="s">
        <v>26</v>
      </c>
      <c r="N155" s="44" t="s">
        <v>26</v>
      </c>
      <c r="O155" s="72">
        <f>YEAR(A155)</f>
        <v>2023</v>
      </c>
      <c r="P155" s="119">
        <v>2</v>
      </c>
      <c r="Q155" s="119">
        <v>3</v>
      </c>
      <c r="R155" s="2">
        <v>5</v>
      </c>
    </row>
    <row r="156" spans="1:18" ht="15" customHeight="1">
      <c r="A156" s="106">
        <v>43812</v>
      </c>
      <c r="B156" s="2" t="s">
        <v>917</v>
      </c>
      <c r="C156" s="115" t="s">
        <v>61</v>
      </c>
      <c r="D156" s="108" t="s">
        <v>918</v>
      </c>
      <c r="E156" s="17" t="s">
        <v>919</v>
      </c>
      <c r="F156" s="2" t="s">
        <v>920</v>
      </c>
      <c r="G156" s="2" t="s">
        <v>168</v>
      </c>
      <c r="H156" s="2" t="s">
        <v>453</v>
      </c>
      <c r="I156" s="3" t="e">
        <f t="shared" si="4"/>
        <v>#REF!</v>
      </c>
      <c r="J156" s="1" t="e">
        <f>_xlfn.CONCAT(IF(#REF!, _xlfn.CONCAT(#REF!, ", "), ""), IF(#REF!, _xlfn.CONCAT(#REF!, ", "), ""),IF(#REF!, _xlfn.CONCAT(#REF!, ", "), ""),IF(#REF!, _xlfn.CONCAT(#REF!, ", "), ""),IF(#REF!, _xlfn.CONCAT(#REF!, ", "), ""),IF(#REF!, _xlfn.CONCAT(#REF!, ", "), ""),IF(#REF!, _xlfn.CONCAT(#REF!, ", "), ""))</f>
        <v>#REF!</v>
      </c>
      <c r="K156" s="2" t="str">
        <f t="shared" si="5"/>
        <v>Account Access Self-signed/Unsign</v>
      </c>
      <c r="L156" s="44" t="s">
        <v>332</v>
      </c>
      <c r="M156" s="2" t="s">
        <v>67</v>
      </c>
      <c r="N156" s="2" t="s">
        <v>67</v>
      </c>
      <c r="O156" s="72">
        <f>YEAR(A156)</f>
        <v>2019</v>
      </c>
      <c r="P156" s="43">
        <v>3</v>
      </c>
      <c r="Q156" s="43">
        <v>1</v>
      </c>
      <c r="R156" s="2">
        <v>0</v>
      </c>
    </row>
    <row r="157" spans="1:18" ht="15" customHeight="1">
      <c r="A157" s="116">
        <v>43232</v>
      </c>
      <c r="B157" s="2" t="s">
        <v>921</v>
      </c>
      <c r="C157" s="85" t="s">
        <v>18</v>
      </c>
      <c r="D157" s="108" t="s">
        <v>922</v>
      </c>
      <c r="E157" s="12" t="s">
        <v>923</v>
      </c>
      <c r="F157" s="2" t="s">
        <v>924</v>
      </c>
      <c r="G157" s="2" t="s">
        <v>925</v>
      </c>
      <c r="H157" s="2" t="s">
        <v>305</v>
      </c>
      <c r="I157" s="3" t="e">
        <f t="shared" si="4"/>
        <v>#REF!</v>
      </c>
      <c r="J157" s="1" t="e">
        <f>_xlfn.CONCAT(IF(#REF!, _xlfn.CONCAT(#REF!, ", "), ""), IF(#REF!, _xlfn.CONCAT(#REF!, ", "), ""),IF(#REF!, _xlfn.CONCAT(#REF!, ", "), ""),IF(#REF!, _xlfn.CONCAT(#REF!, ", "), ""),IF(#REF!, _xlfn.CONCAT(#REF!, ", "), ""),IF(#REF!, _xlfn.CONCAT(#REF!, ", "), ""),IF(#REF!, _xlfn.CONCAT(#REF!, ", "), ""))</f>
        <v>#REF!</v>
      </c>
      <c r="K157" s="2" t="str">
        <f t="shared" si="5"/>
        <v>Broken Signature Syst</v>
      </c>
      <c r="L157" s="44" t="s">
        <v>114</v>
      </c>
      <c r="M157" s="2" t="s">
        <v>67</v>
      </c>
      <c r="N157" s="2" t="s">
        <v>26</v>
      </c>
      <c r="O157" s="72">
        <f>YEAR(A157)</f>
        <v>2018</v>
      </c>
      <c r="P157" s="43">
        <v>2</v>
      </c>
      <c r="Q157" s="43">
        <v>1</v>
      </c>
      <c r="R157" s="2">
        <v>0</v>
      </c>
    </row>
    <row r="158" spans="1:18" ht="15" customHeight="1">
      <c r="A158" s="41">
        <v>43235</v>
      </c>
      <c r="B158" s="20" t="s">
        <v>926</v>
      </c>
      <c r="C158" s="126" t="s">
        <v>18</v>
      </c>
      <c r="D158" s="2" t="s">
        <v>927</v>
      </c>
      <c r="E158" s="12" t="s">
        <v>928</v>
      </c>
      <c r="F158" s="2" t="s">
        <v>929</v>
      </c>
      <c r="G158" s="2" t="s">
        <v>168</v>
      </c>
      <c r="H158" s="2" t="s">
        <v>878</v>
      </c>
      <c r="I158" s="3" t="e">
        <f t="shared" si="4"/>
        <v>#REF!</v>
      </c>
      <c r="J158" s="1" t="e">
        <f>_xlfn.CONCAT(IF(#REF!, _xlfn.CONCAT(#REF!, ", "), ""), IF(#REF!, _xlfn.CONCAT(#REF!, ", "), ""),IF(#REF!, _xlfn.CONCAT(#REF!, ", "), ""),IF(#REF!, _xlfn.CONCAT(#REF!, ", "), ""),IF(#REF!, _xlfn.CONCAT(#REF!, ", "), ""),IF(#REF!, _xlfn.CONCAT(#REF!, ", "), ""),IF(#REF!, _xlfn.CONCAT(#REF!, ", "), ""))</f>
        <v>#REF!</v>
      </c>
      <c r="K158" s="2" t="str">
        <f t="shared" si="5"/>
        <v>Unknown Other or N</v>
      </c>
      <c r="L158" s="44" t="s">
        <v>57</v>
      </c>
      <c r="M158" s="2" t="s">
        <v>26</v>
      </c>
      <c r="N158" s="2" t="s">
        <v>26</v>
      </c>
      <c r="O158" s="72">
        <f>YEAR(A158)</f>
        <v>2018</v>
      </c>
      <c r="P158" s="43">
        <v>2</v>
      </c>
      <c r="Q158" s="43">
        <v>1</v>
      </c>
      <c r="R158" s="2">
        <v>1</v>
      </c>
    </row>
    <row r="159" spans="1:18" ht="15" customHeight="1">
      <c r="A159" s="41">
        <v>43843</v>
      </c>
      <c r="B159" s="2" t="s">
        <v>930</v>
      </c>
      <c r="C159" s="115" t="s">
        <v>61</v>
      </c>
      <c r="D159" s="108" t="s">
        <v>931</v>
      </c>
      <c r="E159" s="12" t="s">
        <v>932</v>
      </c>
      <c r="F159" s="2" t="s">
        <v>933</v>
      </c>
      <c r="G159" s="2" t="s">
        <v>161</v>
      </c>
      <c r="H159" s="2" t="s">
        <v>934</v>
      </c>
      <c r="I159" s="3" t="e">
        <f t="shared" si="4"/>
        <v>#REF!</v>
      </c>
      <c r="J159" s="1" t="e">
        <f>_xlfn.CONCAT(IF(#REF!, _xlfn.CONCAT(#REF!, ", "), ""), IF(#REF!, _xlfn.CONCAT(#REF!, ", "), ""),IF(#REF!, _xlfn.CONCAT(#REF!, ", "), ""),IF(#REF!, _xlfn.CONCAT(#REF!, ", "), ""),IF(#REF!, _xlfn.CONCAT(#REF!, ", "), ""),IF(#REF!, _xlfn.CONCAT(#REF!, ", "), ""),IF(#REF!, _xlfn.CONCAT(#REF!, ", "), ""))</f>
        <v>#REF!</v>
      </c>
      <c r="K159" s="2" t="str">
        <f t="shared" si="5"/>
        <v>Stolen/Purchased Certifica</v>
      </c>
      <c r="L159" s="44" t="s">
        <v>43</v>
      </c>
      <c r="M159" s="2" t="s">
        <v>67</v>
      </c>
      <c r="N159" s="2" t="s">
        <v>67</v>
      </c>
      <c r="O159" s="72">
        <f>YEAR(A159)</f>
        <v>2020</v>
      </c>
      <c r="P159" s="43">
        <v>3</v>
      </c>
      <c r="Q159" s="43">
        <v>3</v>
      </c>
      <c r="R159" s="2">
        <v>0</v>
      </c>
    </row>
    <row r="160" spans="1:18">
      <c r="A160" s="41">
        <v>45006</v>
      </c>
      <c r="B160" s="68" t="s">
        <v>935</v>
      </c>
      <c r="C160" s="69" t="s">
        <v>18</v>
      </c>
      <c r="D160" s="44" t="s">
        <v>936</v>
      </c>
      <c r="E160" s="22" t="s">
        <v>937</v>
      </c>
      <c r="F160" s="44" t="s">
        <v>938</v>
      </c>
      <c r="G160" s="44" t="s">
        <v>939</v>
      </c>
      <c r="H160" s="44" t="s">
        <v>940</v>
      </c>
      <c r="I160" s="3" t="e">
        <f t="shared" si="4"/>
        <v>#REF!</v>
      </c>
      <c r="J160" s="1" t="e">
        <f>_xlfn.CONCAT(IF(#REF!, _xlfn.CONCAT(#REF!, ", "), ""), IF(#REF!, _xlfn.CONCAT(#REF!, ", "), ""),IF(#REF!, _xlfn.CONCAT(#REF!, ", "), ""),IF(#REF!, _xlfn.CONCAT(#REF!, ", "), ""),IF(#REF!, _xlfn.CONCAT(#REF!, ", "), ""),IF(#REF!, _xlfn.CONCAT(#REF!, ", "), ""),IF(#REF!, _xlfn.CONCAT(#REF!, ", "), ""))</f>
        <v>#REF!</v>
      </c>
      <c r="K160" s="2" t="str">
        <f t="shared" si="5"/>
        <v>Pre-signature Insertion Account Acce</v>
      </c>
      <c r="L160" s="44" t="s">
        <v>531</v>
      </c>
      <c r="M160" s="44" t="s">
        <v>26</v>
      </c>
      <c r="N160" s="44" t="s">
        <v>26</v>
      </c>
      <c r="O160" s="72">
        <f>YEAR(A160)</f>
        <v>2023</v>
      </c>
      <c r="P160" s="119">
        <v>2</v>
      </c>
      <c r="Q160" s="119">
        <v>1</v>
      </c>
      <c r="R160" s="2">
        <v>5</v>
      </c>
    </row>
    <row r="161" spans="1:18">
      <c r="A161" s="41">
        <v>44199</v>
      </c>
      <c r="B161" s="20" t="s">
        <v>941</v>
      </c>
      <c r="C161" s="2" t="s">
        <v>18</v>
      </c>
      <c r="D161" s="2" t="s">
        <v>942</v>
      </c>
      <c r="E161" s="12" t="s">
        <v>943</v>
      </c>
      <c r="F161" s="2" t="s">
        <v>944</v>
      </c>
      <c r="G161" s="2" t="s">
        <v>26</v>
      </c>
      <c r="H161" s="2" t="s">
        <v>444</v>
      </c>
      <c r="I161" s="3" t="e">
        <f t="shared" si="4"/>
        <v>#REF!</v>
      </c>
      <c r="J161" s="1" t="e">
        <f>_xlfn.CONCAT(IF(#REF!, _xlfn.CONCAT(#REF!, ", "), ""), IF(#REF!, _xlfn.CONCAT(#REF!, ", "), ""),IF(#REF!, _xlfn.CONCAT(#REF!, ", "), ""),IF(#REF!, _xlfn.CONCAT(#REF!, ", "), ""),IF(#REF!, _xlfn.CONCAT(#REF!, ", "), ""),IF(#REF!, _xlfn.CONCAT(#REF!, ", "), ""),IF(#REF!, _xlfn.CONCAT(#REF!, ", "), ""))</f>
        <v>#REF!</v>
      </c>
      <c r="K161" s="2" t="str">
        <f t="shared" si="5"/>
        <v>Pre-signature Inserti</v>
      </c>
      <c r="L161" s="44" t="s">
        <v>945</v>
      </c>
      <c r="M161" s="2" t="s">
        <v>946</v>
      </c>
      <c r="N161" s="2" t="s">
        <v>36</v>
      </c>
      <c r="O161" s="72">
        <f>YEAR(A161)</f>
        <v>2021</v>
      </c>
      <c r="P161" s="43">
        <v>2</v>
      </c>
      <c r="Q161" s="43">
        <v>1</v>
      </c>
      <c r="R161" s="2">
        <v>1</v>
      </c>
    </row>
    <row r="162" spans="1:18">
      <c r="A162" s="41">
        <v>44237</v>
      </c>
      <c r="B162" s="68" t="s">
        <v>947</v>
      </c>
      <c r="C162" s="44" t="s">
        <v>61</v>
      </c>
      <c r="D162" s="44" t="s">
        <v>948</v>
      </c>
      <c r="E162" s="29" t="s">
        <v>949</v>
      </c>
      <c r="F162" s="44" t="s">
        <v>859</v>
      </c>
      <c r="G162" s="44" t="s">
        <v>860</v>
      </c>
      <c r="H162" s="44" t="s">
        <v>861</v>
      </c>
      <c r="I162" s="3" t="e">
        <f t="shared" si="4"/>
        <v>#REF!</v>
      </c>
      <c r="J162" s="1" t="e">
        <f>_xlfn.CONCAT(IF(#REF!, _xlfn.CONCAT(#REF!, ", "), ""), IF(#REF!, _xlfn.CONCAT(#REF!, ", "), ""),IF(#REF!, _xlfn.CONCAT(#REF!, ", "), ""),IF(#REF!, _xlfn.CONCAT(#REF!, ", "), ""),IF(#REF!, _xlfn.CONCAT(#REF!, ", "), ""),IF(#REF!, _xlfn.CONCAT(#REF!, ", "), ""),IF(#REF!, _xlfn.CONCAT(#REF!, ", "), ""))</f>
        <v>#REF!</v>
      </c>
      <c r="K162" s="2" t="str">
        <f t="shared" si="5"/>
        <v>Unknown Other or N</v>
      </c>
      <c r="L162" s="44" t="s">
        <v>57</v>
      </c>
      <c r="M162" s="44" t="s">
        <v>67</v>
      </c>
      <c r="N162" s="44" t="s">
        <v>67</v>
      </c>
      <c r="O162" s="72">
        <f>YEAR(A162)</f>
        <v>2021</v>
      </c>
      <c r="P162" s="119">
        <v>3</v>
      </c>
      <c r="Q162" s="119">
        <v>3</v>
      </c>
      <c r="R162" s="2">
        <v>5</v>
      </c>
    </row>
    <row r="163" spans="1:18">
      <c r="A163" s="41">
        <v>43189</v>
      </c>
      <c r="B163" s="2" t="s">
        <v>950</v>
      </c>
      <c r="C163" s="115" t="s">
        <v>18</v>
      </c>
      <c r="D163" s="2" t="s">
        <v>951</v>
      </c>
      <c r="E163" s="12" t="s">
        <v>952</v>
      </c>
      <c r="F163" s="2" t="s">
        <v>953</v>
      </c>
      <c r="G163" s="2" t="s">
        <v>954</v>
      </c>
      <c r="H163" s="2" t="s">
        <v>955</v>
      </c>
      <c r="I163" s="3" t="e">
        <f t="shared" si="4"/>
        <v>#REF!</v>
      </c>
      <c r="J163" s="1" t="e">
        <f>_xlfn.CONCAT(IF(#REF!, _xlfn.CONCAT(#REF!, ", "), ""), IF(#REF!, _xlfn.CONCAT(#REF!, ", "), ""),IF(#REF!, _xlfn.CONCAT(#REF!, ", "), ""),IF(#REF!, _xlfn.CONCAT(#REF!, ", "), ""),IF(#REF!, _xlfn.CONCAT(#REF!, ", "), ""),IF(#REF!, _xlfn.CONCAT(#REF!, ", "), ""),IF(#REF!, _xlfn.CONCAT(#REF!, ", "), ""))</f>
        <v>#REF!</v>
      </c>
      <c r="K163" s="2" t="str">
        <f t="shared" si="5"/>
        <v>Stolen/Purchased Certifica</v>
      </c>
      <c r="L163" s="44" t="s">
        <v>43</v>
      </c>
      <c r="M163" s="2" t="s">
        <v>26</v>
      </c>
      <c r="N163" s="2" t="s">
        <v>26</v>
      </c>
      <c r="O163" s="72">
        <f>YEAR(A163)</f>
        <v>2018</v>
      </c>
      <c r="P163" s="43">
        <v>2</v>
      </c>
      <c r="Q163" s="43">
        <v>1</v>
      </c>
      <c r="R163" s="2">
        <v>0</v>
      </c>
    </row>
    <row r="164" spans="1:18" s="6" customFormat="1">
      <c r="A164" s="106">
        <v>42326</v>
      </c>
      <c r="B164" s="2" t="s">
        <v>956</v>
      </c>
      <c r="C164" s="92" t="s">
        <v>61</v>
      </c>
      <c r="D164" s="108" t="s">
        <v>957</v>
      </c>
      <c r="E164" s="12" t="s">
        <v>958</v>
      </c>
      <c r="F164" s="2" t="s">
        <v>959</v>
      </c>
      <c r="G164" s="2" t="s">
        <v>960</v>
      </c>
      <c r="H164" s="2" t="s">
        <v>961</v>
      </c>
      <c r="I164" s="21" t="e">
        <f t="shared" si="4"/>
        <v>#REF!</v>
      </c>
      <c r="J164" s="2" t="e">
        <f>_xlfn.CONCAT(IF(#REF!, _xlfn.CONCAT(#REF!, ", "), ""), IF(#REF!, _xlfn.CONCAT(#REF!, ", "), ""),IF(#REF!, _xlfn.CONCAT(#REF!, ", "), ""),IF(#REF!, _xlfn.CONCAT(#REF!, ", "), ""),IF(#REF!, _xlfn.CONCAT(#REF!, ", "), ""),IF(#REF!, _xlfn.CONCAT(#REF!, ", "), ""),IF(#REF!, _xlfn.CONCAT(#REF!, ", "), ""))</f>
        <v>#REF!</v>
      </c>
      <c r="K164" s="2" t="str">
        <f t="shared" si="5"/>
        <v>Self-signed/Unsign</v>
      </c>
      <c r="L164" s="44" t="s">
        <v>25</v>
      </c>
      <c r="M164" s="2" t="s">
        <v>67</v>
      </c>
      <c r="N164" s="2" t="s">
        <v>67</v>
      </c>
      <c r="O164" s="42">
        <f>YEAR(A164)</f>
        <v>2015</v>
      </c>
      <c r="P164" s="43">
        <v>3</v>
      </c>
      <c r="Q164" s="43">
        <v>5</v>
      </c>
      <c r="R164" s="2">
        <v>0</v>
      </c>
    </row>
    <row r="165" spans="1:18" s="6" customFormat="1">
      <c r="A165" s="127">
        <v>44465</v>
      </c>
      <c r="B165" s="128" t="s">
        <v>962</v>
      </c>
      <c r="C165" s="38" t="s">
        <v>61</v>
      </c>
      <c r="D165" s="38" t="s">
        <v>963</v>
      </c>
      <c r="E165" s="129" t="s">
        <v>964</v>
      </c>
      <c r="F165" s="38" t="s">
        <v>965</v>
      </c>
      <c r="G165" s="38" t="s">
        <v>962</v>
      </c>
      <c r="H165" s="38" t="s">
        <v>966</v>
      </c>
      <c r="I165" s="37" t="e">
        <f t="shared" si="4"/>
        <v>#REF!</v>
      </c>
      <c r="J165" s="38" t="e">
        <f>_xlfn.CONCAT(IF(#REF!, _xlfn.CONCAT(#REF!, ", "), ""), IF(#REF!, _xlfn.CONCAT(#REF!, ", "), ""),IF(#REF!, _xlfn.CONCAT(#REF!, ", "), ""),IF(#REF!, _xlfn.CONCAT(#REF!, ", "), ""),IF(#REF!, _xlfn.CONCAT(#REF!, ", "), ""),IF(#REF!, _xlfn.CONCAT(#REF!, ", "), ""),IF(#REF!, _xlfn.CONCAT(#REF!, ", "), ""))</f>
        <v>#REF!</v>
      </c>
      <c r="K165" s="38" t="str">
        <f t="shared" si="5"/>
        <v>Self-signed/Unsign</v>
      </c>
      <c r="L165" s="44" t="s">
        <v>25</v>
      </c>
      <c r="M165" s="38" t="s">
        <v>67</v>
      </c>
      <c r="N165" s="38" t="s">
        <v>632</v>
      </c>
      <c r="O165" s="130">
        <f>YEAR(A165)</f>
        <v>2021</v>
      </c>
      <c r="P165" s="131">
        <v>2</v>
      </c>
      <c r="Q165" s="131">
        <v>1</v>
      </c>
      <c r="R165" s="38">
        <v>3</v>
      </c>
    </row>
    <row r="166" spans="1:18" s="6" customFormat="1">
      <c r="A166" s="41">
        <v>40711</v>
      </c>
      <c r="B166" s="44" t="s">
        <v>967</v>
      </c>
      <c r="C166" s="69" t="s">
        <v>18</v>
      </c>
      <c r="D166" s="44" t="s">
        <v>968</v>
      </c>
      <c r="E166" s="132" t="s">
        <v>969</v>
      </c>
      <c r="F166" s="2" t="s">
        <v>970</v>
      </c>
      <c r="G166" s="2" t="s">
        <v>971</v>
      </c>
      <c r="H166" s="2" t="s">
        <v>972</v>
      </c>
      <c r="I166" s="21" t="e">
        <f t="shared" si="4"/>
        <v>#REF!</v>
      </c>
      <c r="J166" s="2" t="e">
        <f>_xlfn.CONCAT(IF(#REF!, _xlfn.CONCAT(#REF!, ", "), ""), IF(#REF!, _xlfn.CONCAT(#REF!, ", "), ""),IF(#REF!, _xlfn.CONCAT(#REF!, ", "), ""),IF(#REF!, _xlfn.CONCAT(#REF!, ", "), ""),IF(#REF!, _xlfn.CONCAT(#REF!, ", "), ""),IF(#REF!, _xlfn.CONCAT(#REF!, ", "), ""),IF(#REF!, _xlfn.CONCAT(#REF!, ", "), ""))</f>
        <v>#REF!</v>
      </c>
      <c r="K166" s="2" t="str">
        <f t="shared" si="5"/>
        <v>Unknown Other or N</v>
      </c>
      <c r="L166" s="44" t="s">
        <v>57</v>
      </c>
      <c r="M166" s="2" t="s">
        <v>26</v>
      </c>
      <c r="N166" s="2" t="s">
        <v>26</v>
      </c>
      <c r="O166" s="42">
        <f>YEAR(A166)</f>
        <v>2011</v>
      </c>
      <c r="P166" s="51">
        <v>3</v>
      </c>
      <c r="Q166" s="51">
        <v>2</v>
      </c>
      <c r="R166" s="2">
        <v>4</v>
      </c>
    </row>
    <row r="167" spans="1:18" s="6" customFormat="1">
      <c r="A167" s="41">
        <v>43299</v>
      </c>
      <c r="B167" s="2" t="s">
        <v>973</v>
      </c>
      <c r="C167" s="92" t="s">
        <v>18</v>
      </c>
      <c r="D167" s="2" t="s">
        <v>974</v>
      </c>
      <c r="E167" s="12" t="s">
        <v>975</v>
      </c>
      <c r="F167" s="2" t="s">
        <v>976</v>
      </c>
      <c r="G167" s="2" t="s">
        <v>977</v>
      </c>
      <c r="H167" s="2" t="s">
        <v>978</v>
      </c>
      <c r="I167" s="21" t="e">
        <f t="shared" si="4"/>
        <v>#REF!</v>
      </c>
      <c r="J167" s="2" t="e">
        <f>_xlfn.CONCAT(IF(#REF!, _xlfn.CONCAT(#REF!, ", "), ""), IF(#REF!, _xlfn.CONCAT(#REF!, ", "), ""),IF(#REF!, _xlfn.CONCAT(#REF!, ", "), ""),IF(#REF!, _xlfn.CONCAT(#REF!, ", "), ""),IF(#REF!, _xlfn.CONCAT(#REF!, ", "), ""),IF(#REF!, _xlfn.CONCAT(#REF!, ", "), ""),IF(#REF!, _xlfn.CONCAT(#REF!, ", "), ""))</f>
        <v>#REF!</v>
      </c>
      <c r="K167" s="2" t="str">
        <f t="shared" si="5"/>
        <v>Unknown Other or N</v>
      </c>
      <c r="L167" s="44" t="s">
        <v>57</v>
      </c>
      <c r="M167" s="2" t="s">
        <v>26</v>
      </c>
      <c r="N167" s="2" t="s">
        <v>26</v>
      </c>
      <c r="O167" s="42">
        <f>YEAR(A167)</f>
        <v>2018</v>
      </c>
      <c r="P167" s="43">
        <v>3</v>
      </c>
      <c r="Q167" s="43">
        <v>2</v>
      </c>
      <c r="R167" s="2">
        <v>0</v>
      </c>
    </row>
    <row r="168" spans="1:18" s="6" customFormat="1">
      <c r="A168" s="116">
        <v>43538</v>
      </c>
      <c r="B168" s="2" t="s">
        <v>979</v>
      </c>
      <c r="C168" s="117" t="s">
        <v>18</v>
      </c>
      <c r="D168" s="108" t="s">
        <v>980</v>
      </c>
      <c r="E168" s="12" t="s">
        <v>981</v>
      </c>
      <c r="F168" s="2" t="s">
        <v>982</v>
      </c>
      <c r="G168" s="2" t="s">
        <v>373</v>
      </c>
      <c r="H168" s="2" t="s">
        <v>186</v>
      </c>
      <c r="I168" s="21" t="e">
        <f t="shared" si="4"/>
        <v>#REF!</v>
      </c>
      <c r="J168" s="2" t="e">
        <f>_xlfn.CONCAT(IF(#REF!, _xlfn.CONCAT(#REF!, ", "), ""), IF(#REF!, _xlfn.CONCAT(#REF!, ", "), ""),IF(#REF!, _xlfn.CONCAT(#REF!, ", "), ""),IF(#REF!, _xlfn.CONCAT(#REF!, ", "), ""),IF(#REF!, _xlfn.CONCAT(#REF!, ", "), ""),IF(#REF!, _xlfn.CONCAT(#REF!, ", "), ""),IF(#REF!, _xlfn.CONCAT(#REF!, ", "), ""))</f>
        <v>#REF!</v>
      </c>
      <c r="K168" s="2" t="str">
        <f t="shared" si="5"/>
        <v>Pre-signature Insertion Unknown Other or N</v>
      </c>
      <c r="L168" s="44" t="s">
        <v>547</v>
      </c>
      <c r="M168" s="2" t="s">
        <v>26</v>
      </c>
      <c r="N168" s="2" t="s">
        <v>59</v>
      </c>
      <c r="O168" s="42">
        <f>YEAR(A168)</f>
        <v>2019</v>
      </c>
      <c r="P168" s="43">
        <v>2</v>
      </c>
      <c r="Q168" s="43">
        <v>1</v>
      </c>
      <c r="R168" s="2">
        <v>0</v>
      </c>
    </row>
    <row r="169" spans="1:18" s="6" customFormat="1">
      <c r="A169" s="41">
        <v>44035</v>
      </c>
      <c r="B169" s="20" t="s">
        <v>983</v>
      </c>
      <c r="C169" s="3" t="s">
        <v>18</v>
      </c>
      <c r="D169" s="2" t="s">
        <v>984</v>
      </c>
      <c r="E169" s="12" t="s">
        <v>985</v>
      </c>
      <c r="F169" s="133" t="s">
        <v>986</v>
      </c>
      <c r="G169" s="2" t="s">
        <v>987</v>
      </c>
      <c r="H169" s="2" t="s">
        <v>988</v>
      </c>
      <c r="I169" s="21" t="e">
        <f t="shared" si="4"/>
        <v>#REF!</v>
      </c>
      <c r="J169" s="2" t="e">
        <f>_xlfn.CONCAT(IF(#REF!, _xlfn.CONCAT(#REF!, ", "), ""), IF(#REF!, _xlfn.CONCAT(#REF!, ", "), ""),IF(#REF!, _xlfn.CONCAT(#REF!, ", "), ""),IF(#REF!, _xlfn.CONCAT(#REF!, ", "), ""),IF(#REF!, _xlfn.CONCAT(#REF!, ", "), ""),IF(#REF!, _xlfn.CONCAT(#REF!, ", "), ""),IF(#REF!, _xlfn.CONCAT(#REF!, ", "), ""))</f>
        <v>#REF!</v>
      </c>
      <c r="K169" s="2" t="str">
        <f t="shared" si="5"/>
        <v>Self-signed/Unsign</v>
      </c>
      <c r="L169" s="44" t="s">
        <v>25</v>
      </c>
      <c r="M169" s="2" t="s">
        <v>989</v>
      </c>
      <c r="N169" s="2" t="s">
        <v>26</v>
      </c>
      <c r="O169" s="42">
        <f>YEAR(A169)</f>
        <v>2020</v>
      </c>
      <c r="P169" s="43">
        <v>2</v>
      </c>
      <c r="Q169" s="43">
        <v>2</v>
      </c>
      <c r="R169" s="2">
        <v>1</v>
      </c>
    </row>
    <row r="170" spans="1:18" s="6" customFormat="1">
      <c r="A170" s="106">
        <v>42859</v>
      </c>
      <c r="B170" s="2" t="s">
        <v>990</v>
      </c>
      <c r="C170" s="92" t="s">
        <v>18</v>
      </c>
      <c r="D170" s="108" t="s">
        <v>991</v>
      </c>
      <c r="E170" s="17" t="s">
        <v>992</v>
      </c>
      <c r="F170" s="2" t="s">
        <v>993</v>
      </c>
      <c r="G170" s="2" t="s">
        <v>994</v>
      </c>
      <c r="H170" s="2" t="s">
        <v>683</v>
      </c>
      <c r="I170" s="21" t="e">
        <f t="shared" si="4"/>
        <v>#REF!</v>
      </c>
      <c r="J170" s="2" t="e">
        <f>_xlfn.CONCAT(IF(#REF!, _xlfn.CONCAT(#REF!, ", "), ""), IF(#REF!, _xlfn.CONCAT(#REF!, ", "), ""),IF(#REF!, _xlfn.CONCAT(#REF!, ", "), ""),IF(#REF!, _xlfn.CONCAT(#REF!, ", "), ""),IF(#REF!, _xlfn.CONCAT(#REF!, ", "), ""),IF(#REF!, _xlfn.CONCAT(#REF!, ", "), ""),IF(#REF!, _xlfn.CONCAT(#REF!, ", "), ""))</f>
        <v>#REF!</v>
      </c>
      <c r="K170" s="2" t="str">
        <f t="shared" si="5"/>
        <v>Pre-signature Inserti</v>
      </c>
      <c r="L170" s="44" t="s">
        <v>945</v>
      </c>
      <c r="M170" s="2" t="s">
        <v>26</v>
      </c>
      <c r="N170" s="2" t="s">
        <v>59</v>
      </c>
      <c r="O170" s="42">
        <f>YEAR(A170)</f>
        <v>2017</v>
      </c>
      <c r="P170" s="43">
        <v>3</v>
      </c>
      <c r="Q170" s="43">
        <v>2</v>
      </c>
      <c r="R170" s="2">
        <v>0</v>
      </c>
    </row>
    <row r="171" spans="1:18" s="6" customFormat="1">
      <c r="A171" s="41">
        <v>44707</v>
      </c>
      <c r="B171" s="68" t="s">
        <v>995</v>
      </c>
      <c r="C171" s="44" t="s">
        <v>61</v>
      </c>
      <c r="D171" s="44" t="s">
        <v>996</v>
      </c>
      <c r="E171" s="22" t="s">
        <v>997</v>
      </c>
      <c r="F171" s="134" t="s">
        <v>998</v>
      </c>
      <c r="G171" s="2" t="s">
        <v>168</v>
      </c>
      <c r="H171" s="2" t="s">
        <v>999</v>
      </c>
      <c r="I171" s="21" t="e">
        <f t="shared" si="4"/>
        <v>#REF!</v>
      </c>
      <c r="J171" s="2" t="e">
        <f>_xlfn.CONCAT(IF(#REF!, _xlfn.CONCAT(#REF!, ", "), ""), IF(#REF!, _xlfn.CONCAT(#REF!, ", "), ""),IF(#REF!, _xlfn.CONCAT(#REF!, ", "), ""),IF(#REF!, _xlfn.CONCAT(#REF!, ", "), ""),IF(#REF!, _xlfn.CONCAT(#REF!, ", "), ""),IF(#REF!, _xlfn.CONCAT(#REF!, ", "), ""),IF(#REF!, _xlfn.CONCAT(#REF!, ", "), ""))</f>
        <v>#REF!</v>
      </c>
      <c r="K171" s="2" t="str">
        <f t="shared" si="5"/>
        <v>Self-signed/Unsign</v>
      </c>
      <c r="L171" s="44" t="s">
        <v>25</v>
      </c>
      <c r="M171" s="2" t="s">
        <v>67</v>
      </c>
      <c r="N171" s="2" t="s">
        <v>26</v>
      </c>
      <c r="O171" s="42">
        <f>YEAR(A171)</f>
        <v>2022</v>
      </c>
      <c r="P171" s="119">
        <v>2</v>
      </c>
      <c r="Q171" s="125">
        <v>1</v>
      </c>
      <c r="R171" s="2">
        <v>5</v>
      </c>
    </row>
    <row r="172" spans="1:18" s="6" customFormat="1">
      <c r="A172" s="106">
        <v>41365</v>
      </c>
      <c r="B172" s="2" t="s">
        <v>1000</v>
      </c>
      <c r="C172" s="115" t="s">
        <v>18</v>
      </c>
      <c r="D172" s="108" t="s">
        <v>1001</v>
      </c>
      <c r="E172" s="40" t="s">
        <v>1002</v>
      </c>
      <c r="F172" s="2" t="s">
        <v>1003</v>
      </c>
      <c r="G172" s="2" t="s">
        <v>1004</v>
      </c>
      <c r="H172" s="2" t="s">
        <v>1005</v>
      </c>
      <c r="I172" s="21" t="e">
        <f t="shared" si="4"/>
        <v>#REF!</v>
      </c>
      <c r="J172" s="2" t="e">
        <f>_xlfn.CONCAT(IF(#REF!, _xlfn.CONCAT(#REF!, ", "), ""), IF(#REF!, _xlfn.CONCAT(#REF!, ", "), ""),IF(#REF!, _xlfn.CONCAT(#REF!, ", "), ""),IF(#REF!, _xlfn.CONCAT(#REF!, ", "), ""),IF(#REF!, _xlfn.CONCAT(#REF!, ", "), ""),IF(#REF!, _xlfn.CONCAT(#REF!, ", "), ""),IF(#REF!, _xlfn.CONCAT(#REF!, ", "), ""))</f>
        <v>#REF!</v>
      </c>
      <c r="K172" s="2" t="str">
        <f t="shared" si="5"/>
        <v>Self-signed/Unsign</v>
      </c>
      <c r="L172" s="44" t="s">
        <v>25</v>
      </c>
      <c r="M172" s="2" t="s">
        <v>424</v>
      </c>
      <c r="N172" s="2" t="s">
        <v>36</v>
      </c>
      <c r="O172" s="42">
        <f>YEAR(A172)</f>
        <v>2013</v>
      </c>
      <c r="P172" s="43">
        <v>3</v>
      </c>
      <c r="Q172" s="43">
        <v>3</v>
      </c>
      <c r="R172" s="2">
        <v>0</v>
      </c>
    </row>
    <row r="173" spans="1:18" s="6" customFormat="1">
      <c r="A173" s="41">
        <v>44627</v>
      </c>
      <c r="B173" s="44" t="s">
        <v>1006</v>
      </c>
      <c r="C173" s="44" t="s">
        <v>18</v>
      </c>
      <c r="D173" s="44" t="s">
        <v>1007</v>
      </c>
      <c r="E173" s="44" t="s">
        <v>1008</v>
      </c>
      <c r="F173" s="2" t="s">
        <v>1009</v>
      </c>
      <c r="G173" s="2" t="s">
        <v>168</v>
      </c>
      <c r="H173" s="2" t="s">
        <v>1010</v>
      </c>
      <c r="I173" s="21" t="e">
        <f t="shared" si="4"/>
        <v>#REF!</v>
      </c>
      <c r="J173" s="2" t="e">
        <f>_xlfn.CONCAT(IF(#REF!, _xlfn.CONCAT(#REF!, ", "), ""), IF(#REF!, _xlfn.CONCAT(#REF!, ", "), ""),IF(#REF!, _xlfn.CONCAT(#REF!, ", "), ""),IF(#REF!, _xlfn.CONCAT(#REF!, ", "), ""),IF(#REF!, _xlfn.CONCAT(#REF!, ", "), ""),IF(#REF!, _xlfn.CONCAT(#REF!, ", "), ""),IF(#REF!, _xlfn.CONCAT(#REF!, ", "), ""))</f>
        <v>#REF!</v>
      </c>
      <c r="K173" s="2" t="str">
        <f t="shared" si="5"/>
        <v>Unknown Other or N</v>
      </c>
      <c r="L173" s="44" t="s">
        <v>57</v>
      </c>
      <c r="M173" s="2" t="s">
        <v>1011</v>
      </c>
      <c r="N173" s="2" t="s">
        <v>68</v>
      </c>
      <c r="O173" s="42">
        <f>YEAR(A173)</f>
        <v>2022</v>
      </c>
      <c r="P173" s="119">
        <v>1</v>
      </c>
      <c r="Q173" s="119">
        <v>1</v>
      </c>
      <c r="R173" s="2">
        <v>4</v>
      </c>
    </row>
    <row r="174" spans="1:18" s="6" customFormat="1">
      <c r="A174" s="41">
        <v>44407</v>
      </c>
      <c r="B174" s="44" t="s">
        <v>1012</v>
      </c>
      <c r="C174" s="44" t="s">
        <v>61</v>
      </c>
      <c r="D174" s="44" t="s">
        <v>1013</v>
      </c>
      <c r="E174" s="22" t="s">
        <v>1014</v>
      </c>
      <c r="F174" s="2" t="s">
        <v>1015</v>
      </c>
      <c r="G174" s="2" t="s">
        <v>1016</v>
      </c>
      <c r="H174" s="2" t="s">
        <v>1017</v>
      </c>
      <c r="I174" s="21" t="e">
        <f t="shared" si="4"/>
        <v>#REF!</v>
      </c>
      <c r="J174" s="2" t="e">
        <f>_xlfn.CONCAT(IF(#REF!, _xlfn.CONCAT(#REF!, ", "), ""), IF(#REF!, _xlfn.CONCAT(#REF!, ", "), ""),IF(#REF!, _xlfn.CONCAT(#REF!, ", "), ""),IF(#REF!, _xlfn.CONCAT(#REF!, ", "), ""),IF(#REF!, _xlfn.CONCAT(#REF!, ", "), ""),IF(#REF!, _xlfn.CONCAT(#REF!, ", "), ""),IF(#REF!, _xlfn.CONCAT(#REF!, ", "), ""))</f>
        <v>#REF!</v>
      </c>
      <c r="K174" s="2" t="str">
        <f t="shared" si="5"/>
        <v>Unknown Other or N</v>
      </c>
      <c r="L174" s="44" t="s">
        <v>57</v>
      </c>
      <c r="M174" s="2" t="s">
        <v>319</v>
      </c>
      <c r="N174" s="2" t="s">
        <v>68</v>
      </c>
      <c r="O174" s="42">
        <f>YEAR(A174)</f>
        <v>2021</v>
      </c>
      <c r="P174" s="51">
        <v>2</v>
      </c>
      <c r="Q174" s="51">
        <v>1</v>
      </c>
      <c r="R174" s="2">
        <v>4</v>
      </c>
    </row>
    <row r="175" spans="1:18" s="6" customFormat="1">
      <c r="A175" s="41">
        <v>43880</v>
      </c>
      <c r="B175" s="2" t="s">
        <v>1018</v>
      </c>
      <c r="C175" s="115" t="s">
        <v>61</v>
      </c>
      <c r="D175" s="2" t="s">
        <v>1019</v>
      </c>
      <c r="E175" s="12" t="s">
        <v>1020</v>
      </c>
      <c r="F175" s="2" t="s">
        <v>1018</v>
      </c>
      <c r="G175" s="2" t="s">
        <v>1021</v>
      </c>
      <c r="H175" s="2" t="s">
        <v>1022</v>
      </c>
      <c r="I175" s="21" t="e">
        <f t="shared" si="4"/>
        <v>#REF!</v>
      </c>
      <c r="J175" s="2" t="e">
        <f>_xlfn.CONCAT(IF(#REF!, _xlfn.CONCAT(#REF!, ", "), ""), IF(#REF!, _xlfn.CONCAT(#REF!, ", "), ""),IF(#REF!, _xlfn.CONCAT(#REF!, ", "), ""),IF(#REF!, _xlfn.CONCAT(#REF!, ", "), ""),IF(#REF!, _xlfn.CONCAT(#REF!, ", "), ""),IF(#REF!, _xlfn.CONCAT(#REF!, ", "), ""),IF(#REF!, _xlfn.CONCAT(#REF!, ", "), ""))</f>
        <v>#REF!</v>
      </c>
      <c r="K175" s="2" t="str">
        <f t="shared" si="5"/>
        <v>Self-signed/Unsign</v>
      </c>
      <c r="L175" s="44" t="s">
        <v>25</v>
      </c>
      <c r="M175" s="2" t="s">
        <v>67</v>
      </c>
      <c r="N175" s="2" t="s">
        <v>67</v>
      </c>
      <c r="O175" s="42">
        <f>YEAR(A175)</f>
        <v>2020</v>
      </c>
      <c r="P175" s="43">
        <v>3</v>
      </c>
      <c r="Q175" s="43">
        <v>4</v>
      </c>
      <c r="R175" s="2">
        <v>0</v>
      </c>
    </row>
    <row r="176" spans="1:18" s="6" customFormat="1">
      <c r="A176" s="41">
        <v>43332</v>
      </c>
      <c r="B176" s="2" t="s">
        <v>1023</v>
      </c>
      <c r="C176" s="115" t="s">
        <v>18</v>
      </c>
      <c r="D176" s="108" t="s">
        <v>1024</v>
      </c>
      <c r="E176" s="12" t="s">
        <v>1025</v>
      </c>
      <c r="F176" s="108" t="s">
        <v>125</v>
      </c>
      <c r="G176" s="20" t="s">
        <v>142</v>
      </c>
      <c r="H176" s="20" t="s">
        <v>1026</v>
      </c>
      <c r="I176" s="21" t="e">
        <f t="shared" si="4"/>
        <v>#REF!</v>
      </c>
      <c r="J176" s="2" t="e">
        <f>_xlfn.CONCAT(IF(#REF!, _xlfn.CONCAT(#REF!, ", "), ""), IF(#REF!, _xlfn.CONCAT(#REF!, ", "), ""),IF(#REF!, _xlfn.CONCAT(#REF!, ", "), ""),IF(#REF!, _xlfn.CONCAT(#REF!, ", "), ""),IF(#REF!, _xlfn.CONCAT(#REF!, ", "), ""),IF(#REF!, _xlfn.CONCAT(#REF!, ", "), ""),IF(#REF!, _xlfn.CONCAT(#REF!, ", "), ""))</f>
        <v>#REF!</v>
      </c>
      <c r="K176" s="2" t="str">
        <f t="shared" si="5"/>
        <v>Account Acce</v>
      </c>
      <c r="L176" s="44" t="s">
        <v>163</v>
      </c>
      <c r="M176" s="108" t="s">
        <v>1027</v>
      </c>
      <c r="N176" s="20" t="s">
        <v>36</v>
      </c>
      <c r="O176" s="42">
        <f>YEAR(A176)</f>
        <v>2018</v>
      </c>
      <c r="P176" s="43">
        <v>2</v>
      </c>
      <c r="Q176" s="43">
        <v>1</v>
      </c>
      <c r="R176" s="2">
        <v>0</v>
      </c>
    </row>
    <row r="177" spans="1:18" s="6" customFormat="1">
      <c r="A177" s="41">
        <v>43454</v>
      </c>
      <c r="B177" s="20" t="s">
        <v>1028</v>
      </c>
      <c r="C177" s="115" t="s">
        <v>18</v>
      </c>
      <c r="D177" s="108" t="s">
        <v>1029</v>
      </c>
      <c r="E177" s="12" t="s">
        <v>1030</v>
      </c>
      <c r="F177" s="2" t="s">
        <v>1031</v>
      </c>
      <c r="G177" s="2" t="s">
        <v>1032</v>
      </c>
      <c r="H177" s="2" t="s">
        <v>1033</v>
      </c>
      <c r="I177" s="21" t="e">
        <f t="shared" si="4"/>
        <v>#REF!</v>
      </c>
      <c r="J177" s="2" t="e">
        <f>_xlfn.CONCAT(IF(#REF!, _xlfn.CONCAT(#REF!, ", "), ""), IF(#REF!, _xlfn.CONCAT(#REF!, ", "), ""),IF(#REF!, _xlfn.CONCAT(#REF!, ", "), ""),IF(#REF!, _xlfn.CONCAT(#REF!, ", "), ""),IF(#REF!, _xlfn.CONCAT(#REF!, ", "), ""),IF(#REF!, _xlfn.CONCAT(#REF!, ", "), ""),IF(#REF!, _xlfn.CONCAT(#REF!, ", "), ""))</f>
        <v>#REF!</v>
      </c>
      <c r="K177" s="2" t="str">
        <f t="shared" si="5"/>
        <v>Stolen/Purchased Certifica</v>
      </c>
      <c r="L177" s="44" t="s">
        <v>43</v>
      </c>
      <c r="M177" s="2" t="s">
        <v>26</v>
      </c>
      <c r="N177" s="2" t="s">
        <v>26</v>
      </c>
      <c r="O177" s="42">
        <f>YEAR(A177)</f>
        <v>2018</v>
      </c>
      <c r="P177" s="43">
        <v>2</v>
      </c>
      <c r="Q177" s="43">
        <v>2</v>
      </c>
      <c r="R177" s="2">
        <v>1</v>
      </c>
    </row>
    <row r="178" spans="1:18" s="6" customFormat="1">
      <c r="A178" s="106">
        <v>42023</v>
      </c>
      <c r="B178" s="2" t="s">
        <v>1034</v>
      </c>
      <c r="C178" s="117" t="s">
        <v>18</v>
      </c>
      <c r="D178" s="108" t="s">
        <v>1035</v>
      </c>
      <c r="E178" s="17" t="s">
        <v>1036</v>
      </c>
      <c r="F178" s="2" t="s">
        <v>1037</v>
      </c>
      <c r="G178" s="2" t="s">
        <v>1038</v>
      </c>
      <c r="H178" s="2" t="s">
        <v>1039</v>
      </c>
      <c r="I178" s="21" t="e">
        <f t="shared" si="4"/>
        <v>#REF!</v>
      </c>
      <c r="J178" s="2" t="e">
        <f>_xlfn.CONCAT(IF(#REF!, _xlfn.CONCAT(#REF!, ", "), ""), IF(#REF!, _xlfn.CONCAT(#REF!, ", "), ""),IF(#REF!, _xlfn.CONCAT(#REF!, ", "), ""),IF(#REF!, _xlfn.CONCAT(#REF!, ", "), ""),IF(#REF!, _xlfn.CONCAT(#REF!, ", "), ""),IF(#REF!, _xlfn.CONCAT(#REF!, ", "), ""),IF(#REF!, _xlfn.CONCAT(#REF!, ", "), ""))</f>
        <v>#REF!</v>
      </c>
      <c r="K178" s="2" t="str">
        <f t="shared" si="5"/>
        <v>Self-signed/Unsign</v>
      </c>
      <c r="L178" s="44" t="s">
        <v>25</v>
      </c>
      <c r="M178" s="2" t="s">
        <v>26</v>
      </c>
      <c r="N178" s="2" t="s">
        <v>26</v>
      </c>
      <c r="O178" s="42">
        <f>YEAR(A178)</f>
        <v>2015</v>
      </c>
      <c r="P178" s="43">
        <v>3</v>
      </c>
      <c r="Q178" s="43">
        <v>2</v>
      </c>
      <c r="R178" s="2">
        <v>0</v>
      </c>
    </row>
    <row r="179" spans="1:18" s="36" customFormat="1">
      <c r="A179" s="41">
        <v>43839</v>
      </c>
      <c r="B179" s="2" t="s">
        <v>1040</v>
      </c>
      <c r="C179" s="115" t="s">
        <v>18</v>
      </c>
      <c r="D179" s="2" t="s">
        <v>1041</v>
      </c>
      <c r="E179" s="12" t="s">
        <v>1042</v>
      </c>
      <c r="F179" s="2" t="s">
        <v>1043</v>
      </c>
      <c r="G179" s="2" t="s">
        <v>1044</v>
      </c>
      <c r="H179" s="2" t="s">
        <v>1045</v>
      </c>
      <c r="I179" s="21" t="e">
        <f t="shared" si="4"/>
        <v>#REF!</v>
      </c>
      <c r="J179" s="2" t="e">
        <f>_xlfn.CONCAT(IF(#REF!, _xlfn.CONCAT(#REF!, ", "), ""), IF(#REF!, _xlfn.CONCAT(#REF!, ", "), ""),IF(#REF!, _xlfn.CONCAT(#REF!, ", "), ""),IF(#REF!, _xlfn.CONCAT(#REF!, ", "), ""),IF(#REF!, _xlfn.CONCAT(#REF!, ", "), ""),IF(#REF!, _xlfn.CONCAT(#REF!, ", "), ""),IF(#REF!, _xlfn.CONCAT(#REF!, ", "), ""))</f>
        <v>#REF!</v>
      </c>
      <c r="K179" s="2" t="str">
        <f t="shared" si="5"/>
        <v>Unknown Other or N</v>
      </c>
      <c r="L179" s="44" t="s">
        <v>57</v>
      </c>
      <c r="M179" s="2" t="s">
        <v>44</v>
      </c>
      <c r="N179" s="2" t="s">
        <v>59</v>
      </c>
      <c r="O179" s="42">
        <f>YEAR(A179)</f>
        <v>2020</v>
      </c>
      <c r="P179" s="43">
        <v>1</v>
      </c>
      <c r="Q179" s="43">
        <v>3</v>
      </c>
      <c r="R179" s="2">
        <v>0</v>
      </c>
    </row>
    <row r="180" spans="1:18" s="6" customFormat="1">
      <c r="A180" s="41">
        <v>44181</v>
      </c>
      <c r="B180" s="20" t="s">
        <v>1046</v>
      </c>
      <c r="C180" s="2" t="s">
        <v>18</v>
      </c>
      <c r="D180" s="2" t="s">
        <v>1047</v>
      </c>
      <c r="E180" s="2" t="s">
        <v>1048</v>
      </c>
      <c r="F180" s="2" t="s">
        <v>1046</v>
      </c>
      <c r="G180" s="2" t="s">
        <v>1049</v>
      </c>
      <c r="H180" s="2" t="s">
        <v>505</v>
      </c>
      <c r="I180" s="21" t="e">
        <f t="shared" si="4"/>
        <v>#REF!</v>
      </c>
      <c r="J180" s="2" t="e">
        <f>_xlfn.CONCAT(IF(#REF!, _xlfn.CONCAT(#REF!, ", "), ""), IF(#REF!, _xlfn.CONCAT(#REF!, ", "), ""),IF(#REF!, _xlfn.CONCAT(#REF!, ", "), ""),IF(#REF!, _xlfn.CONCAT(#REF!, ", "), ""),IF(#REF!, _xlfn.CONCAT(#REF!, ", "), ""),IF(#REF!, _xlfn.CONCAT(#REF!, ", "), ""),IF(#REF!, _xlfn.CONCAT(#REF!, ", "), ""))</f>
        <v>#REF!</v>
      </c>
      <c r="K180" s="2" t="str">
        <f t="shared" si="5"/>
        <v>Broken Signature Syst</v>
      </c>
      <c r="L180" s="44" t="s">
        <v>114</v>
      </c>
      <c r="M180" s="2" t="s">
        <v>26</v>
      </c>
      <c r="N180" s="2" t="s">
        <v>26</v>
      </c>
      <c r="O180" s="42">
        <f>YEAR(A180)</f>
        <v>2020</v>
      </c>
      <c r="P180" s="43">
        <v>2</v>
      </c>
      <c r="Q180" s="43">
        <v>1</v>
      </c>
      <c r="R180" s="2">
        <v>1</v>
      </c>
    </row>
    <row r="181" spans="1:18" s="2" customFormat="1" ht="45">
      <c r="A181" s="45">
        <v>43556</v>
      </c>
      <c r="B181" s="46" t="s">
        <v>1050</v>
      </c>
      <c r="C181" s="47" t="s">
        <v>18</v>
      </c>
      <c r="D181" s="48" t="s">
        <v>1051</v>
      </c>
      <c r="E181" s="49" t="s">
        <v>1052</v>
      </c>
      <c r="F181" s="50" t="s">
        <v>1053</v>
      </c>
      <c r="G181" s="50" t="s">
        <v>1054</v>
      </c>
      <c r="H181" s="50" t="s">
        <v>1055</v>
      </c>
      <c r="I181" s="21" t="e">
        <f t="shared" si="4"/>
        <v>#REF!</v>
      </c>
      <c r="J181" s="2" t="e">
        <f>_xlfn.CONCAT(IF(#REF!, _xlfn.CONCAT(#REF!, ", "), ""), IF(#REF!, _xlfn.CONCAT(#REF!, ", "), ""),IF(#REF!, _xlfn.CONCAT(#REF!, ", "), ""),IF(#REF!, _xlfn.CONCAT(#REF!, ", "), ""),IF(#REF!, _xlfn.CONCAT(#REF!, ", "), ""),IF(#REF!, _xlfn.CONCAT(#REF!, ", "), ""),IF(#REF!, _xlfn.CONCAT(#REF!, ", "), ""))</f>
        <v>#REF!</v>
      </c>
      <c r="K181" s="2" t="str">
        <f t="shared" si="5"/>
        <v>Unknown Other or N</v>
      </c>
      <c r="L181" s="44" t="s">
        <v>57</v>
      </c>
      <c r="M181" s="2" t="s">
        <v>1056</v>
      </c>
      <c r="N181" s="2" t="s">
        <v>36</v>
      </c>
      <c r="O181" s="42">
        <f>YEAR(A181)</f>
        <v>2019</v>
      </c>
      <c r="P181" s="51">
        <v>3</v>
      </c>
      <c r="Q181" s="51">
        <v>2</v>
      </c>
      <c r="R181" s="2">
        <v>2</v>
      </c>
    </row>
    <row r="182" spans="1:18" s="6" customFormat="1">
      <c r="A182" s="41">
        <v>44736</v>
      </c>
      <c r="B182" s="68" t="s">
        <v>1057</v>
      </c>
      <c r="C182" s="44" t="s">
        <v>18</v>
      </c>
      <c r="D182" s="44" t="s">
        <v>1058</v>
      </c>
      <c r="E182" s="22" t="s">
        <v>1059</v>
      </c>
      <c r="F182" s="2" t="s">
        <v>147</v>
      </c>
      <c r="G182" s="2" t="s">
        <v>304</v>
      </c>
      <c r="H182" s="2" t="s">
        <v>1060</v>
      </c>
      <c r="I182" s="21" t="e">
        <f t="shared" si="4"/>
        <v>#REF!</v>
      </c>
      <c r="J182" s="2" t="e">
        <f>_xlfn.CONCAT(IF(#REF!, _xlfn.CONCAT(#REF!, ", "), ""), IF(#REF!, _xlfn.CONCAT(#REF!, ", "), ""),IF(#REF!, _xlfn.CONCAT(#REF!, ", "), ""),IF(#REF!, _xlfn.CONCAT(#REF!, ", "), ""),IF(#REF!, _xlfn.CONCAT(#REF!, ", "), ""),IF(#REF!, _xlfn.CONCAT(#REF!, ", "), ""),IF(#REF!, _xlfn.CONCAT(#REF!, ", "), ""))</f>
        <v>#REF!</v>
      </c>
      <c r="K182" s="2" t="str">
        <f t="shared" si="5"/>
        <v>Unknown Other or N</v>
      </c>
      <c r="L182" s="44" t="s">
        <v>57</v>
      </c>
      <c r="M182" s="2" t="s">
        <v>26</v>
      </c>
      <c r="N182" s="2" t="s">
        <v>26</v>
      </c>
      <c r="O182" s="42">
        <f>YEAR(A182)</f>
        <v>2022</v>
      </c>
      <c r="P182" s="119">
        <v>2</v>
      </c>
      <c r="Q182" s="119">
        <v>1</v>
      </c>
      <c r="R182" s="2">
        <v>5</v>
      </c>
    </row>
    <row r="183" spans="1:18" s="6" customFormat="1">
      <c r="A183" s="41">
        <v>44781</v>
      </c>
      <c r="B183" s="68" t="s">
        <v>1061</v>
      </c>
      <c r="C183" s="44" t="s">
        <v>18</v>
      </c>
      <c r="D183" s="44" t="s">
        <v>1062</v>
      </c>
      <c r="E183" s="22" t="s">
        <v>1063</v>
      </c>
      <c r="F183" s="2" t="s">
        <v>147</v>
      </c>
      <c r="G183" s="2" t="s">
        <v>304</v>
      </c>
      <c r="H183" s="2" t="s">
        <v>1064</v>
      </c>
      <c r="I183" s="21" t="e">
        <f t="shared" si="4"/>
        <v>#REF!</v>
      </c>
      <c r="J183" s="2" t="e">
        <f>_xlfn.CONCAT(IF(#REF!, _xlfn.CONCAT(#REF!, ", "), ""), IF(#REF!, _xlfn.CONCAT(#REF!, ", "), ""),IF(#REF!, _xlfn.CONCAT(#REF!, ", "), ""),IF(#REF!, _xlfn.CONCAT(#REF!, ", "), ""),IF(#REF!, _xlfn.CONCAT(#REF!, ", "), ""),IF(#REF!, _xlfn.CONCAT(#REF!, ", "), ""),IF(#REF!, _xlfn.CONCAT(#REF!, ", "), ""))</f>
        <v>#REF!</v>
      </c>
      <c r="K183" s="2" t="str">
        <f t="shared" si="5"/>
        <v>Default Password Exploit Account Acce</v>
      </c>
      <c r="L183" s="44" t="s">
        <v>1065</v>
      </c>
      <c r="M183" s="2" t="s">
        <v>883</v>
      </c>
      <c r="N183" s="2" t="s">
        <v>26</v>
      </c>
      <c r="O183" s="42">
        <f>YEAR(A183)</f>
        <v>2022</v>
      </c>
      <c r="P183" s="119">
        <v>2</v>
      </c>
      <c r="Q183" s="119">
        <v>1</v>
      </c>
      <c r="R183" s="2">
        <v>5</v>
      </c>
    </row>
    <row r="184" spans="1:18" s="6" customFormat="1">
      <c r="A184" s="41">
        <v>44970</v>
      </c>
      <c r="B184" s="68" t="s">
        <v>1066</v>
      </c>
      <c r="C184" s="44" t="s">
        <v>18</v>
      </c>
      <c r="D184" s="135" t="s">
        <v>1067</v>
      </c>
      <c r="E184" s="22" t="s">
        <v>1068</v>
      </c>
      <c r="F184" s="2" t="s">
        <v>1069</v>
      </c>
      <c r="G184" s="2" t="s">
        <v>148</v>
      </c>
      <c r="H184" s="2" t="s">
        <v>1070</v>
      </c>
      <c r="I184" s="21" t="e">
        <f t="shared" si="4"/>
        <v>#REF!</v>
      </c>
      <c r="J184" s="2" t="e">
        <f>_xlfn.CONCAT(IF(#REF!, _xlfn.CONCAT(#REF!, ", "), ""), IF(#REF!, _xlfn.CONCAT(#REF!, ", "), ""),IF(#REF!, _xlfn.CONCAT(#REF!, ", "), ""),IF(#REF!, _xlfn.CONCAT(#REF!, ", "), ""),IF(#REF!, _xlfn.CONCAT(#REF!, ", "), ""),IF(#REF!, _xlfn.CONCAT(#REF!, ", "), ""),IF(#REF!, _xlfn.CONCAT(#REF!, ", "), ""))</f>
        <v>#REF!</v>
      </c>
      <c r="K184" s="2" t="str">
        <f t="shared" si="5"/>
        <v>Self-signed/Unsign</v>
      </c>
      <c r="L184" s="44" t="s">
        <v>25</v>
      </c>
      <c r="M184" s="2" t="s">
        <v>26</v>
      </c>
      <c r="N184" s="2" t="s">
        <v>26</v>
      </c>
      <c r="O184" s="42">
        <f>YEAR(A184)</f>
        <v>2023</v>
      </c>
      <c r="P184" s="119">
        <v>2</v>
      </c>
      <c r="Q184" s="119">
        <v>1</v>
      </c>
      <c r="R184" s="2">
        <v>5</v>
      </c>
    </row>
    <row r="185" spans="1:18" s="6" customFormat="1">
      <c r="A185" s="41">
        <v>45089</v>
      </c>
      <c r="B185" s="68" t="s">
        <v>1071</v>
      </c>
      <c r="C185" s="44" t="s">
        <v>18</v>
      </c>
      <c r="D185" s="44" t="s">
        <v>1072</v>
      </c>
      <c r="E185" s="22" t="s">
        <v>1073</v>
      </c>
      <c r="F185" s="44" t="s">
        <v>1074</v>
      </c>
      <c r="G185" s="44" t="s">
        <v>1075</v>
      </c>
      <c r="H185" s="44" t="s">
        <v>1076</v>
      </c>
      <c r="I185" s="21" t="e">
        <f t="shared" si="4"/>
        <v>#REF!</v>
      </c>
      <c r="J185" s="2" t="e">
        <f>_xlfn.CONCAT(IF(#REF!, _xlfn.CONCAT(#REF!, ", "), ""), IF(#REF!, _xlfn.CONCAT(#REF!, ", "), ""),IF(#REF!, _xlfn.CONCAT(#REF!, ", "), ""),IF(#REF!, _xlfn.CONCAT(#REF!, ", "), ""),IF(#REF!, _xlfn.CONCAT(#REF!, ", "), ""),IF(#REF!, _xlfn.CONCAT(#REF!, ", "), ""),IF(#REF!, _xlfn.CONCAT(#REF!, ", "), ""))</f>
        <v>#REF!</v>
      </c>
      <c r="K185" s="2" t="str">
        <f t="shared" si="5"/>
        <v>Account Acce</v>
      </c>
      <c r="L185" s="44" t="s">
        <v>163</v>
      </c>
      <c r="M185" s="44" t="s">
        <v>26</v>
      </c>
      <c r="N185" s="44" t="s">
        <v>26</v>
      </c>
      <c r="O185" s="42">
        <f>YEAR(A185)</f>
        <v>2023</v>
      </c>
      <c r="P185" s="119">
        <v>1</v>
      </c>
      <c r="Q185" s="119">
        <v>1</v>
      </c>
      <c r="R185" s="2">
        <v>5</v>
      </c>
    </row>
    <row r="186" spans="1:18" s="6" customFormat="1">
      <c r="A186" s="41">
        <v>44927</v>
      </c>
      <c r="B186" s="68" t="s">
        <v>1077</v>
      </c>
      <c r="C186" s="44" t="s">
        <v>18</v>
      </c>
      <c r="D186" s="44" t="s">
        <v>1078</v>
      </c>
      <c r="E186" s="22" t="s">
        <v>1079</v>
      </c>
      <c r="F186" s="44" t="s">
        <v>1080</v>
      </c>
      <c r="G186" s="44" t="s">
        <v>148</v>
      </c>
      <c r="H186" s="44" t="s">
        <v>1081</v>
      </c>
      <c r="I186" s="21" t="e">
        <f t="shared" si="4"/>
        <v>#REF!</v>
      </c>
      <c r="J186" s="2" t="e">
        <f>_xlfn.CONCAT(IF(#REF!, _xlfn.CONCAT(#REF!, ", "), ""), IF(#REF!, _xlfn.CONCAT(#REF!, ", "), ""),IF(#REF!, _xlfn.CONCAT(#REF!, ", "), ""),IF(#REF!, _xlfn.CONCAT(#REF!, ", "), ""),IF(#REF!, _xlfn.CONCAT(#REF!, ", "), ""),IF(#REF!, _xlfn.CONCAT(#REF!, ", "), ""),IF(#REF!, _xlfn.CONCAT(#REF!, ", "), ""))</f>
        <v>#REF!</v>
      </c>
      <c r="K186" s="2" t="str">
        <f t="shared" si="5"/>
        <v>Stolen/Purchased Certificate Broken Signature Syst</v>
      </c>
      <c r="L186" s="44" t="s">
        <v>1082</v>
      </c>
      <c r="M186" s="44" t="s">
        <v>26</v>
      </c>
      <c r="N186" s="44" t="s">
        <v>26</v>
      </c>
      <c r="O186" s="42">
        <f>YEAR(A186)</f>
        <v>2023</v>
      </c>
      <c r="P186" s="119">
        <v>1</v>
      </c>
      <c r="Q186" s="119">
        <v>3</v>
      </c>
      <c r="R186" s="2">
        <v>5</v>
      </c>
    </row>
    <row r="187" spans="1:18" s="6" customFormat="1">
      <c r="A187" s="41">
        <v>45099</v>
      </c>
      <c r="B187" s="68" t="s">
        <v>1083</v>
      </c>
      <c r="C187" s="44" t="s">
        <v>61</v>
      </c>
      <c r="D187" s="44" t="s">
        <v>1084</v>
      </c>
      <c r="E187" s="22" t="s">
        <v>1085</v>
      </c>
      <c r="F187" s="44" t="s">
        <v>1086</v>
      </c>
      <c r="G187" s="44" t="s">
        <v>954</v>
      </c>
      <c r="H187" s="44" t="s">
        <v>1087</v>
      </c>
      <c r="I187" s="21" t="e">
        <f t="shared" si="4"/>
        <v>#REF!</v>
      </c>
      <c r="J187" s="2" t="e">
        <f>_xlfn.CONCAT(IF(#REF!, _xlfn.CONCAT(#REF!, ", "), ""), IF(#REF!, _xlfn.CONCAT(#REF!, ", "), ""),IF(#REF!, _xlfn.CONCAT(#REF!, ", "), ""),IF(#REF!, _xlfn.CONCAT(#REF!, ", "), ""),IF(#REF!, _xlfn.CONCAT(#REF!, ", "), ""),IF(#REF!, _xlfn.CONCAT(#REF!, ", "), ""),IF(#REF!, _xlfn.CONCAT(#REF!, ", "), ""))</f>
        <v>#REF!</v>
      </c>
      <c r="K187" s="2" t="str">
        <f t="shared" si="5"/>
        <v>Self-signed/Unsign</v>
      </c>
      <c r="L187" s="44" t="s">
        <v>25</v>
      </c>
      <c r="M187" s="44" t="s">
        <v>67</v>
      </c>
      <c r="N187" s="44" t="s">
        <v>67</v>
      </c>
      <c r="O187" s="42">
        <f>YEAR(A187)</f>
        <v>2023</v>
      </c>
      <c r="P187" s="119">
        <v>1</v>
      </c>
      <c r="Q187" s="119">
        <v>1</v>
      </c>
      <c r="R187" s="2">
        <v>5</v>
      </c>
    </row>
    <row r="188" spans="1:18" s="6" customFormat="1">
      <c r="A188" s="41">
        <v>43998</v>
      </c>
      <c r="B188" s="2" t="s">
        <v>1088</v>
      </c>
      <c r="C188" s="115" t="s">
        <v>61</v>
      </c>
      <c r="D188" s="2" t="s">
        <v>1089</v>
      </c>
      <c r="E188" s="12" t="s">
        <v>1090</v>
      </c>
      <c r="F188" s="2" t="s">
        <v>1091</v>
      </c>
      <c r="G188" s="2" t="s">
        <v>1092</v>
      </c>
      <c r="H188" s="2" t="s">
        <v>1093</v>
      </c>
      <c r="I188" s="21" t="e">
        <f t="shared" si="4"/>
        <v>#REF!</v>
      </c>
      <c r="J188" s="2" t="e">
        <f>_xlfn.CONCAT(IF(#REF!, _xlfn.CONCAT(#REF!, ", "), ""), IF(#REF!, _xlfn.CONCAT(#REF!, ", "), ""),IF(#REF!, _xlfn.CONCAT(#REF!, ", "), ""),IF(#REF!, _xlfn.CONCAT(#REF!, ", "), ""),IF(#REF!, _xlfn.CONCAT(#REF!, ", "), ""),IF(#REF!, _xlfn.CONCAT(#REF!, ", "), ""),IF(#REF!, _xlfn.CONCAT(#REF!, ", "), ""))</f>
        <v>#REF!</v>
      </c>
      <c r="K188" s="2" t="str">
        <f t="shared" si="5"/>
        <v>Unknown Other or N</v>
      </c>
      <c r="L188" s="44" t="s">
        <v>57</v>
      </c>
      <c r="M188" s="2" t="s">
        <v>67</v>
      </c>
      <c r="N188" s="2" t="s">
        <v>67</v>
      </c>
      <c r="O188" s="42">
        <f>YEAR(A188)</f>
        <v>2020</v>
      </c>
      <c r="P188" s="43">
        <v>3</v>
      </c>
      <c r="Q188" s="43">
        <v>3</v>
      </c>
      <c r="R188" s="2">
        <v>0</v>
      </c>
    </row>
    <row r="189" spans="1:18" s="6" customFormat="1">
      <c r="A189" s="116">
        <v>43313</v>
      </c>
      <c r="B189" s="2" t="s">
        <v>1094</v>
      </c>
      <c r="C189" s="136" t="s">
        <v>18</v>
      </c>
      <c r="D189" s="108" t="s">
        <v>1095</v>
      </c>
      <c r="E189" s="16" t="s">
        <v>1096</v>
      </c>
      <c r="F189" s="2" t="s">
        <v>1097</v>
      </c>
      <c r="G189" s="2" t="s">
        <v>1049</v>
      </c>
      <c r="H189" s="2" t="s">
        <v>1098</v>
      </c>
      <c r="I189" s="21" t="e">
        <f t="shared" si="4"/>
        <v>#REF!</v>
      </c>
      <c r="J189" s="2" t="e">
        <f>_xlfn.CONCAT(IF(#REF!, _xlfn.CONCAT(#REF!, ", "), ""), IF(#REF!, _xlfn.CONCAT(#REF!, ", "), ""),IF(#REF!, _xlfn.CONCAT(#REF!, ", "), ""),IF(#REF!, _xlfn.CONCAT(#REF!, ", "), ""),IF(#REF!, _xlfn.CONCAT(#REF!, ", "), ""),IF(#REF!, _xlfn.CONCAT(#REF!, ", "), ""),IF(#REF!, _xlfn.CONCAT(#REF!, ", "), ""))</f>
        <v>#REF!</v>
      </c>
      <c r="K189" s="2" t="str">
        <f t="shared" si="5"/>
        <v>Unknown Other or N</v>
      </c>
      <c r="L189" s="44" t="s">
        <v>57</v>
      </c>
      <c r="M189" s="2" t="s">
        <v>26</v>
      </c>
      <c r="N189" s="2" t="s">
        <v>26</v>
      </c>
      <c r="O189" s="42">
        <f>YEAR(A189)</f>
        <v>2018</v>
      </c>
      <c r="P189" s="43">
        <v>3</v>
      </c>
      <c r="Q189" s="43">
        <v>2</v>
      </c>
      <c r="R189" s="2">
        <v>0</v>
      </c>
    </row>
    <row r="190" spans="1:18" s="6" customFormat="1">
      <c r="A190" s="41">
        <v>43877</v>
      </c>
      <c r="B190" s="2" t="s">
        <v>1099</v>
      </c>
      <c r="C190" s="136" t="s">
        <v>18</v>
      </c>
      <c r="D190" s="2" t="s">
        <v>1100</v>
      </c>
      <c r="E190" s="12" t="s">
        <v>1101</v>
      </c>
      <c r="F190" s="2" t="s">
        <v>1102</v>
      </c>
      <c r="G190" s="2" t="s">
        <v>1049</v>
      </c>
      <c r="H190" s="2" t="s">
        <v>1103</v>
      </c>
      <c r="I190" s="21" t="e">
        <f t="shared" si="4"/>
        <v>#REF!</v>
      </c>
      <c r="J190" s="2" t="e">
        <f>_xlfn.CONCAT(IF(#REF!, _xlfn.CONCAT(#REF!, ", "), ""), IF(#REF!, _xlfn.CONCAT(#REF!, ", "), ""),IF(#REF!, _xlfn.CONCAT(#REF!, ", "), ""),IF(#REF!, _xlfn.CONCAT(#REF!, ", "), ""),IF(#REF!, _xlfn.CONCAT(#REF!, ", "), ""),IF(#REF!, _xlfn.CONCAT(#REF!, ", "), ""),IF(#REF!, _xlfn.CONCAT(#REF!, ", "), ""))</f>
        <v>#REF!</v>
      </c>
      <c r="K190" s="2" t="str">
        <f t="shared" si="5"/>
        <v>Unknown Other or N</v>
      </c>
      <c r="L190" s="44" t="s">
        <v>57</v>
      </c>
      <c r="M190" s="2" t="s">
        <v>26</v>
      </c>
      <c r="N190" s="2" t="s">
        <v>59</v>
      </c>
      <c r="O190" s="42">
        <f>YEAR(A190)</f>
        <v>2020</v>
      </c>
      <c r="P190" s="43">
        <v>2</v>
      </c>
      <c r="Q190" s="43">
        <v>1</v>
      </c>
      <c r="R190" s="2">
        <v>0</v>
      </c>
    </row>
    <row r="191" spans="1:18" s="6" customFormat="1">
      <c r="A191" s="41">
        <v>44698</v>
      </c>
      <c r="B191" s="44" t="s">
        <v>1104</v>
      </c>
      <c r="C191" s="44" t="s">
        <v>18</v>
      </c>
      <c r="D191" s="44" t="s">
        <v>1105</v>
      </c>
      <c r="E191" s="44" t="s">
        <v>1106</v>
      </c>
      <c r="F191" s="2" t="s">
        <v>1107</v>
      </c>
      <c r="G191" s="2" t="s">
        <v>1108</v>
      </c>
      <c r="H191" s="2" t="s">
        <v>1109</v>
      </c>
      <c r="I191" s="21" t="e">
        <f t="shared" si="4"/>
        <v>#REF!</v>
      </c>
      <c r="J191" s="2" t="e">
        <f>_xlfn.CONCAT(IF(#REF!, _xlfn.CONCAT(#REF!, ", "), ""), IF(#REF!, _xlfn.CONCAT(#REF!, ", "), ""),IF(#REF!, _xlfn.CONCAT(#REF!, ", "), ""),IF(#REF!, _xlfn.CONCAT(#REF!, ", "), ""),IF(#REF!, _xlfn.CONCAT(#REF!, ", "), ""),IF(#REF!, _xlfn.CONCAT(#REF!, ", "), ""),IF(#REF!, _xlfn.CONCAT(#REF!, ", "), ""))</f>
        <v>#REF!</v>
      </c>
      <c r="K191" s="2" t="str">
        <f t="shared" si="5"/>
        <v>Self-signed/Unsign</v>
      </c>
      <c r="L191" s="44" t="s">
        <v>25</v>
      </c>
      <c r="M191" s="2" t="s">
        <v>26</v>
      </c>
      <c r="N191" s="2" t="s">
        <v>26</v>
      </c>
      <c r="O191" s="42">
        <f>YEAR(A191)</f>
        <v>2022</v>
      </c>
      <c r="P191" s="119">
        <v>2</v>
      </c>
      <c r="Q191" s="119">
        <v>3</v>
      </c>
      <c r="R191" s="2">
        <v>4</v>
      </c>
    </row>
    <row r="192" spans="1:18" s="6" customFormat="1">
      <c r="A192" s="116">
        <v>43790</v>
      </c>
      <c r="B192" s="2" t="s">
        <v>1110</v>
      </c>
      <c r="C192" s="117" t="s">
        <v>18</v>
      </c>
      <c r="D192" s="108" t="s">
        <v>1111</v>
      </c>
      <c r="E192" s="12" t="s">
        <v>1112</v>
      </c>
      <c r="F192" s="2" t="s">
        <v>125</v>
      </c>
      <c r="G192" s="2" t="s">
        <v>142</v>
      </c>
      <c r="H192" s="2" t="s">
        <v>186</v>
      </c>
      <c r="I192" s="21" t="e">
        <f t="shared" si="4"/>
        <v>#REF!</v>
      </c>
      <c r="J192" s="2" t="e">
        <f>_xlfn.CONCAT(IF(#REF!, _xlfn.CONCAT(#REF!, ", "), ""), IF(#REF!, _xlfn.CONCAT(#REF!, ", "), ""),IF(#REF!, _xlfn.CONCAT(#REF!, ", "), ""),IF(#REF!, _xlfn.CONCAT(#REF!, ", "), ""),IF(#REF!, _xlfn.CONCAT(#REF!, ", "), ""),IF(#REF!, _xlfn.CONCAT(#REF!, ", "), ""),IF(#REF!, _xlfn.CONCAT(#REF!, ", "), ""))</f>
        <v>#REF!</v>
      </c>
      <c r="K192" s="2" t="str">
        <f t="shared" si="5"/>
        <v>Unknown Other or N</v>
      </c>
      <c r="L192" s="44" t="s">
        <v>57</v>
      </c>
      <c r="M192" s="2" t="s">
        <v>1113</v>
      </c>
      <c r="N192" s="2" t="s">
        <v>36</v>
      </c>
      <c r="O192" s="42">
        <f>YEAR(A192)</f>
        <v>2019</v>
      </c>
      <c r="P192" s="43">
        <v>2</v>
      </c>
      <c r="Q192" s="43">
        <v>1</v>
      </c>
      <c r="R192" s="2">
        <v>0</v>
      </c>
    </row>
    <row r="193" spans="1:18" s="6" customFormat="1">
      <c r="A193" s="116">
        <v>43111</v>
      </c>
      <c r="B193" s="2" t="s">
        <v>1114</v>
      </c>
      <c r="C193" s="117" t="s">
        <v>61</v>
      </c>
      <c r="D193" s="108" t="s">
        <v>1115</v>
      </c>
      <c r="E193" s="12" t="s">
        <v>1116</v>
      </c>
      <c r="F193" s="2" t="s">
        <v>1117</v>
      </c>
      <c r="G193" s="2" t="s">
        <v>67</v>
      </c>
      <c r="H193" s="2" t="s">
        <v>961</v>
      </c>
      <c r="I193" s="21" t="e">
        <f t="shared" si="4"/>
        <v>#REF!</v>
      </c>
      <c r="J193" s="2" t="e">
        <f>_xlfn.CONCAT(IF(#REF!, _xlfn.CONCAT(#REF!, ", "), ""), IF(#REF!, _xlfn.CONCAT(#REF!, ", "), ""),IF(#REF!, _xlfn.CONCAT(#REF!, ", "), ""),IF(#REF!, _xlfn.CONCAT(#REF!, ", "), ""),IF(#REF!, _xlfn.CONCAT(#REF!, ", "), ""),IF(#REF!, _xlfn.CONCAT(#REF!, ", "), ""),IF(#REF!, _xlfn.CONCAT(#REF!, ", "), ""))</f>
        <v>#REF!</v>
      </c>
      <c r="K193" s="2" t="str">
        <f t="shared" si="5"/>
        <v>Unknown Other or N</v>
      </c>
      <c r="L193" s="44" t="s">
        <v>57</v>
      </c>
      <c r="M193" s="2" t="s">
        <v>67</v>
      </c>
      <c r="N193" s="2" t="s">
        <v>67</v>
      </c>
      <c r="O193" s="42">
        <f>YEAR(A193)</f>
        <v>2018</v>
      </c>
      <c r="P193" s="43">
        <v>2</v>
      </c>
      <c r="Q193" s="43">
        <v>5</v>
      </c>
      <c r="R193" s="2">
        <v>0</v>
      </c>
    </row>
    <row r="194" spans="1:18" s="6" customFormat="1">
      <c r="A194" s="116">
        <v>43535</v>
      </c>
      <c r="B194" s="2" t="s">
        <v>1118</v>
      </c>
      <c r="C194" s="117" t="s">
        <v>18</v>
      </c>
      <c r="D194" s="108" t="s">
        <v>1119</v>
      </c>
      <c r="E194" s="12" t="s">
        <v>1120</v>
      </c>
      <c r="F194" s="2" t="s">
        <v>1121</v>
      </c>
      <c r="G194" s="2" t="s">
        <v>1122</v>
      </c>
      <c r="H194" s="2" t="s">
        <v>1123</v>
      </c>
      <c r="I194" s="21" t="e">
        <f t="shared" ref="I194:I251" si="6">LEFT(J194, LEN(J194)-2)</f>
        <v>#REF!</v>
      </c>
      <c r="J194" s="2" t="e">
        <f>_xlfn.CONCAT(IF(#REF!, _xlfn.CONCAT(#REF!, ", "), ""), IF(#REF!, _xlfn.CONCAT(#REF!, ", "), ""),IF(#REF!, _xlfn.CONCAT(#REF!, ", "), ""),IF(#REF!, _xlfn.CONCAT(#REF!, ", "), ""),IF(#REF!, _xlfn.CONCAT(#REF!, ", "), ""),IF(#REF!, _xlfn.CONCAT(#REF!, ", "), ""),IF(#REF!, _xlfn.CONCAT(#REF!, ", "), ""))</f>
        <v>#REF!</v>
      </c>
      <c r="K194" s="2" t="str">
        <f t="shared" ref="K194:K251" si="7">LEFT(L194,LEN(L194)-2)</f>
        <v>Account Acce</v>
      </c>
      <c r="L194" s="44" t="s">
        <v>163</v>
      </c>
      <c r="M194" s="2" t="s">
        <v>1124</v>
      </c>
      <c r="N194" s="2" t="s">
        <v>36</v>
      </c>
      <c r="O194" s="42">
        <f>YEAR(A194)</f>
        <v>2019</v>
      </c>
      <c r="P194" s="43">
        <v>2</v>
      </c>
      <c r="Q194" s="43">
        <v>2</v>
      </c>
      <c r="R194" s="2">
        <v>0</v>
      </c>
    </row>
    <row r="195" spans="1:18" s="6" customFormat="1">
      <c r="A195" s="116">
        <v>43549</v>
      </c>
      <c r="B195" s="2" t="s">
        <v>1125</v>
      </c>
      <c r="C195" s="117" t="s">
        <v>18</v>
      </c>
      <c r="D195" s="108" t="s">
        <v>1126</v>
      </c>
      <c r="E195" s="12" t="s">
        <v>1127</v>
      </c>
      <c r="F195" s="2" t="s">
        <v>1128</v>
      </c>
      <c r="G195" s="2" t="s">
        <v>1129</v>
      </c>
      <c r="H195" s="2" t="s">
        <v>1130</v>
      </c>
      <c r="I195" s="21" t="e">
        <f t="shared" si="6"/>
        <v>#REF!</v>
      </c>
      <c r="J195" s="2" t="e">
        <f>_xlfn.CONCAT(IF(#REF!, _xlfn.CONCAT(#REF!, ", "), ""), IF(#REF!, _xlfn.CONCAT(#REF!, ", "), ""),IF(#REF!, _xlfn.CONCAT(#REF!, ", "), ""),IF(#REF!, _xlfn.CONCAT(#REF!, ", "), ""),IF(#REF!, _xlfn.CONCAT(#REF!, ", "), ""),IF(#REF!, _xlfn.CONCAT(#REF!, ", "), ""),IF(#REF!, _xlfn.CONCAT(#REF!, ", "), ""))</f>
        <v>#REF!</v>
      </c>
      <c r="K195" s="2" t="str">
        <f t="shared" si="7"/>
        <v>Unknown Other or N</v>
      </c>
      <c r="L195" s="44" t="s">
        <v>57</v>
      </c>
      <c r="M195" s="2" t="s">
        <v>1131</v>
      </c>
      <c r="N195" s="2" t="s">
        <v>36</v>
      </c>
      <c r="O195" s="42">
        <f>YEAR(A195)</f>
        <v>2019</v>
      </c>
      <c r="P195" s="43">
        <v>3</v>
      </c>
      <c r="Q195" s="43">
        <v>2</v>
      </c>
      <c r="R195" s="2">
        <v>0</v>
      </c>
    </row>
    <row r="196" spans="1:18" s="6" customFormat="1">
      <c r="A196" s="116">
        <v>42960</v>
      </c>
      <c r="B196" s="2" t="s">
        <v>1132</v>
      </c>
      <c r="C196" s="117" t="s">
        <v>18</v>
      </c>
      <c r="D196" s="108" t="s">
        <v>1133</v>
      </c>
      <c r="E196" s="12" t="s">
        <v>1134</v>
      </c>
      <c r="F196" s="2" t="s">
        <v>1135</v>
      </c>
      <c r="G196" s="2" t="s">
        <v>80</v>
      </c>
      <c r="H196" s="2" t="s">
        <v>1136</v>
      </c>
      <c r="I196" s="21" t="e">
        <f t="shared" si="6"/>
        <v>#REF!</v>
      </c>
      <c r="J196" s="2" t="e">
        <f>_xlfn.CONCAT(IF(#REF!, _xlfn.CONCAT(#REF!, ", "), ""), IF(#REF!, _xlfn.CONCAT(#REF!, ", "), ""),IF(#REF!, _xlfn.CONCAT(#REF!, ", "), ""),IF(#REF!, _xlfn.CONCAT(#REF!, ", "), ""),IF(#REF!, _xlfn.CONCAT(#REF!, ", "), ""),IF(#REF!, _xlfn.CONCAT(#REF!, ", "), ""),IF(#REF!, _xlfn.CONCAT(#REF!, ", "), ""))</f>
        <v>#REF!</v>
      </c>
      <c r="K196" s="2" t="str">
        <f t="shared" si="7"/>
        <v>Account Acce</v>
      </c>
      <c r="L196" s="44" t="s">
        <v>163</v>
      </c>
      <c r="M196" s="2" t="s">
        <v>1137</v>
      </c>
      <c r="N196" s="2" t="s">
        <v>36</v>
      </c>
      <c r="O196" s="42">
        <f>YEAR(A196)</f>
        <v>2017</v>
      </c>
      <c r="P196" s="43">
        <v>3</v>
      </c>
      <c r="Q196" s="43">
        <v>2</v>
      </c>
      <c r="R196" s="2">
        <v>0</v>
      </c>
    </row>
    <row r="197" spans="1:18" s="6" customFormat="1">
      <c r="A197" s="116">
        <v>43537</v>
      </c>
      <c r="B197" s="2" t="s">
        <v>1138</v>
      </c>
      <c r="C197" s="117" t="s">
        <v>18</v>
      </c>
      <c r="D197" s="108" t="s">
        <v>1139</v>
      </c>
      <c r="E197" s="12" t="s">
        <v>1140</v>
      </c>
      <c r="F197" s="2" t="s">
        <v>1141</v>
      </c>
      <c r="G197" s="2" t="s">
        <v>142</v>
      </c>
      <c r="H197" s="2" t="s">
        <v>186</v>
      </c>
      <c r="I197" s="21" t="e">
        <f t="shared" si="6"/>
        <v>#REF!</v>
      </c>
      <c r="J197" s="2" t="e">
        <f>_xlfn.CONCAT(IF(#REF!, _xlfn.CONCAT(#REF!, ", "), ""), IF(#REF!, _xlfn.CONCAT(#REF!, ", "), ""),IF(#REF!, _xlfn.CONCAT(#REF!, ", "), ""),IF(#REF!, _xlfn.CONCAT(#REF!, ", "), ""),IF(#REF!, _xlfn.CONCAT(#REF!, ", "), ""),IF(#REF!, _xlfn.CONCAT(#REF!, ", "), ""),IF(#REF!, _xlfn.CONCAT(#REF!, ", "), ""))</f>
        <v>#REF!</v>
      </c>
      <c r="K197" s="2" t="str">
        <f t="shared" si="7"/>
        <v>Self-signed/Unsign</v>
      </c>
      <c r="L197" s="44" t="s">
        <v>25</v>
      </c>
      <c r="M197" s="2" t="s">
        <v>639</v>
      </c>
      <c r="N197" s="2" t="s">
        <v>59</v>
      </c>
      <c r="O197" s="42">
        <f>YEAR(A197)</f>
        <v>2019</v>
      </c>
      <c r="P197" s="43">
        <v>2</v>
      </c>
      <c r="Q197" s="43">
        <v>1</v>
      </c>
      <c r="R197" s="2">
        <v>0</v>
      </c>
    </row>
    <row r="198" spans="1:18" s="6" customFormat="1">
      <c r="A198" s="106">
        <v>41456</v>
      </c>
      <c r="B198" s="2" t="s">
        <v>1142</v>
      </c>
      <c r="C198" s="115" t="s">
        <v>18</v>
      </c>
      <c r="D198" s="108" t="s">
        <v>1143</v>
      </c>
      <c r="E198" s="12" t="s">
        <v>1144</v>
      </c>
      <c r="F198" s="2" t="s">
        <v>1145</v>
      </c>
      <c r="G198" s="2" t="s">
        <v>80</v>
      </c>
      <c r="H198" s="2" t="s">
        <v>1146</v>
      </c>
      <c r="I198" s="21" t="e">
        <f t="shared" si="6"/>
        <v>#REF!</v>
      </c>
      <c r="J198" s="2" t="e">
        <f>_xlfn.CONCAT(IF(#REF!, _xlfn.CONCAT(#REF!, ", "), ""), IF(#REF!, _xlfn.CONCAT(#REF!, ", "), ""),IF(#REF!, _xlfn.CONCAT(#REF!, ", "), ""),IF(#REF!, _xlfn.CONCAT(#REF!, ", "), ""),IF(#REF!, _xlfn.CONCAT(#REF!, ", "), ""),IF(#REF!, _xlfn.CONCAT(#REF!, ", "), ""),IF(#REF!, _xlfn.CONCAT(#REF!, ", "), ""))</f>
        <v>#REF!</v>
      </c>
      <c r="K198" s="2" t="str">
        <f t="shared" si="7"/>
        <v>Self-signed/Unsign</v>
      </c>
      <c r="L198" s="44" t="s">
        <v>25</v>
      </c>
      <c r="M198" s="2" t="s">
        <v>1147</v>
      </c>
      <c r="N198" s="2" t="s">
        <v>26</v>
      </c>
      <c r="O198" s="42">
        <f>YEAR(A198)</f>
        <v>2013</v>
      </c>
      <c r="P198" s="43">
        <v>3</v>
      </c>
      <c r="Q198" s="43">
        <v>2</v>
      </c>
      <c r="R198" s="2">
        <v>0</v>
      </c>
    </row>
    <row r="199" spans="1:18" s="6" customFormat="1">
      <c r="A199" s="106">
        <v>40695</v>
      </c>
      <c r="B199" s="2" t="s">
        <v>1148</v>
      </c>
      <c r="C199" s="115" t="s">
        <v>18</v>
      </c>
      <c r="D199" s="108" t="s">
        <v>1149</v>
      </c>
      <c r="E199" s="17" t="s">
        <v>1150</v>
      </c>
      <c r="F199" s="2" t="s">
        <v>1151</v>
      </c>
      <c r="G199" s="2" t="s">
        <v>1152</v>
      </c>
      <c r="H199" s="2" t="s">
        <v>1153</v>
      </c>
      <c r="I199" s="21" t="e">
        <f t="shared" si="6"/>
        <v>#REF!</v>
      </c>
      <c r="J199" s="2" t="e">
        <f>_xlfn.CONCAT(IF(#REF!, _xlfn.CONCAT(#REF!, ", "), ""), IF(#REF!, _xlfn.CONCAT(#REF!, ", "), ""),IF(#REF!, _xlfn.CONCAT(#REF!, ", "), ""),IF(#REF!, _xlfn.CONCAT(#REF!, ", "), ""),IF(#REF!, _xlfn.CONCAT(#REF!, ", "), ""),IF(#REF!, _xlfn.CONCAT(#REF!, ", "), ""),IF(#REF!, _xlfn.CONCAT(#REF!, ", "), ""))</f>
        <v>#REF!</v>
      </c>
      <c r="K199" s="2" t="str">
        <f t="shared" si="7"/>
        <v>Unknown Other or N</v>
      </c>
      <c r="L199" s="44" t="s">
        <v>57</v>
      </c>
      <c r="M199" s="2" t="s">
        <v>44</v>
      </c>
      <c r="N199" s="2" t="s">
        <v>36</v>
      </c>
      <c r="O199" s="42">
        <f>YEAR(A199)</f>
        <v>2011</v>
      </c>
      <c r="P199" s="43">
        <v>3</v>
      </c>
      <c r="Q199" s="43">
        <v>2</v>
      </c>
      <c r="R199" s="2">
        <v>0</v>
      </c>
    </row>
    <row r="200" spans="1:18" s="6" customFormat="1">
      <c r="A200" s="116">
        <v>42994</v>
      </c>
      <c r="B200" s="2" t="s">
        <v>1154</v>
      </c>
      <c r="C200" s="136" t="s">
        <v>18</v>
      </c>
      <c r="D200" s="108" t="s">
        <v>1155</v>
      </c>
      <c r="E200" s="16" t="s">
        <v>1156</v>
      </c>
      <c r="F200" s="2" t="s">
        <v>559</v>
      </c>
      <c r="G200" s="2" t="s">
        <v>304</v>
      </c>
      <c r="H200" s="2" t="s">
        <v>305</v>
      </c>
      <c r="I200" s="21" t="e">
        <f t="shared" si="6"/>
        <v>#REF!</v>
      </c>
      <c r="J200" s="2" t="e">
        <f>_xlfn.CONCAT(IF(#REF!, _xlfn.CONCAT(#REF!, ", "), ""), IF(#REF!, _xlfn.CONCAT(#REF!, ", "), ""),IF(#REF!, _xlfn.CONCAT(#REF!, ", "), ""),IF(#REF!, _xlfn.CONCAT(#REF!, ", "), ""),IF(#REF!, _xlfn.CONCAT(#REF!, ", "), ""),IF(#REF!, _xlfn.CONCAT(#REF!, ", "), ""),IF(#REF!, _xlfn.CONCAT(#REF!, ", "), ""))</f>
        <v>#REF!</v>
      </c>
      <c r="K200" s="2" t="str">
        <f t="shared" si="7"/>
        <v>Unknown Other or N</v>
      </c>
      <c r="L200" s="44" t="s">
        <v>57</v>
      </c>
      <c r="M200" s="2" t="s">
        <v>26</v>
      </c>
      <c r="N200" s="2" t="s">
        <v>26</v>
      </c>
      <c r="O200" s="42">
        <f>YEAR(A200)</f>
        <v>2017</v>
      </c>
      <c r="P200" s="43">
        <v>2</v>
      </c>
      <c r="Q200" s="43">
        <v>1</v>
      </c>
      <c r="R200" s="2">
        <v>0</v>
      </c>
    </row>
    <row r="201" spans="1:18" s="6" customFormat="1">
      <c r="A201" s="106">
        <v>43531</v>
      </c>
      <c r="B201" s="2" t="s">
        <v>1157</v>
      </c>
      <c r="C201" s="115" t="s">
        <v>18</v>
      </c>
      <c r="D201" s="108" t="s">
        <v>1158</v>
      </c>
      <c r="E201" s="17" t="s">
        <v>1159</v>
      </c>
      <c r="F201" s="2" t="s">
        <v>1160</v>
      </c>
      <c r="G201" s="2" t="s">
        <v>954</v>
      </c>
      <c r="H201" s="2" t="s">
        <v>1161</v>
      </c>
      <c r="I201" s="21" t="e">
        <f t="shared" si="6"/>
        <v>#REF!</v>
      </c>
      <c r="J201" s="2" t="e">
        <f>_xlfn.CONCAT(IF(#REF!, _xlfn.CONCAT(#REF!, ", "), ""), IF(#REF!, _xlfn.CONCAT(#REF!, ", "), ""),IF(#REF!, _xlfn.CONCAT(#REF!, ", "), ""),IF(#REF!, _xlfn.CONCAT(#REF!, ", "), ""),IF(#REF!, _xlfn.CONCAT(#REF!, ", "), ""),IF(#REF!, _xlfn.CONCAT(#REF!, ", "), ""),IF(#REF!, _xlfn.CONCAT(#REF!, ", "), ""))</f>
        <v>#REF!</v>
      </c>
      <c r="K201" s="2" t="str">
        <f t="shared" si="7"/>
        <v>Self-signed/Unsign</v>
      </c>
      <c r="L201" s="44" t="s">
        <v>25</v>
      </c>
      <c r="M201" s="2" t="s">
        <v>26</v>
      </c>
      <c r="N201" s="2" t="s">
        <v>59</v>
      </c>
      <c r="O201" s="42">
        <f>YEAR(A201)</f>
        <v>2019</v>
      </c>
      <c r="P201" s="43">
        <v>2</v>
      </c>
      <c r="Q201" s="43">
        <v>1</v>
      </c>
      <c r="R201" s="2">
        <v>0</v>
      </c>
    </row>
    <row r="202" spans="1:18" s="6" customFormat="1">
      <c r="A202" s="41">
        <v>44867</v>
      </c>
      <c r="B202" s="68" t="s">
        <v>1162</v>
      </c>
      <c r="C202" s="44" t="s">
        <v>18</v>
      </c>
      <c r="D202" s="44" t="s">
        <v>1163</v>
      </c>
      <c r="E202" s="22" t="s">
        <v>1164</v>
      </c>
      <c r="F202" s="44" t="s">
        <v>1165</v>
      </c>
      <c r="G202" s="44" t="s">
        <v>1166</v>
      </c>
      <c r="H202" s="44" t="s">
        <v>1167</v>
      </c>
      <c r="I202" s="21" t="e">
        <f t="shared" si="6"/>
        <v>#REF!</v>
      </c>
      <c r="J202" s="2" t="e">
        <f>_xlfn.CONCAT(IF(#REF!, _xlfn.CONCAT(#REF!, ", "), ""), IF(#REF!, _xlfn.CONCAT(#REF!, ", "), ""),IF(#REF!, _xlfn.CONCAT(#REF!, ", "), ""),IF(#REF!, _xlfn.CONCAT(#REF!, ", "), ""),IF(#REF!, _xlfn.CONCAT(#REF!, ", "), ""),IF(#REF!, _xlfn.CONCAT(#REF!, ", "), ""),IF(#REF!, _xlfn.CONCAT(#REF!, ", "), ""))</f>
        <v>#REF!</v>
      </c>
      <c r="K202" s="2" t="str">
        <f t="shared" si="7"/>
        <v>Unknown Other or N</v>
      </c>
      <c r="L202" s="44" t="s">
        <v>57</v>
      </c>
      <c r="M202" s="44" t="s">
        <v>1168</v>
      </c>
      <c r="N202" s="44" t="s">
        <v>26</v>
      </c>
      <c r="O202" s="42">
        <f>YEAR(A202)</f>
        <v>2022</v>
      </c>
      <c r="P202" s="119">
        <v>3</v>
      </c>
      <c r="Q202" s="119">
        <v>2</v>
      </c>
      <c r="R202" s="2">
        <v>5</v>
      </c>
    </row>
    <row r="203" spans="1:18">
      <c r="A203" s="116">
        <v>42395</v>
      </c>
      <c r="B203" s="2" t="s">
        <v>1169</v>
      </c>
      <c r="C203" s="117" t="s">
        <v>61</v>
      </c>
      <c r="D203" s="108" t="s">
        <v>1170</v>
      </c>
      <c r="E203" s="18" t="s">
        <v>1171</v>
      </c>
      <c r="F203" s="2" t="s">
        <v>1172</v>
      </c>
      <c r="G203" s="2" t="s">
        <v>1172</v>
      </c>
      <c r="H203" s="2" t="s">
        <v>1173</v>
      </c>
      <c r="I203" s="21" t="e">
        <f t="shared" si="6"/>
        <v>#REF!</v>
      </c>
      <c r="J203" s="2" t="e">
        <f>_xlfn.CONCAT(IF(#REF!, _xlfn.CONCAT(#REF!, ", "), ""), IF(#REF!, _xlfn.CONCAT(#REF!, ", "), ""),IF(#REF!, _xlfn.CONCAT(#REF!, ", "), ""),IF(#REF!, _xlfn.CONCAT(#REF!, ", "), ""),IF(#REF!, _xlfn.CONCAT(#REF!, ", "), ""),IF(#REF!, _xlfn.CONCAT(#REF!, ", "), ""),IF(#REF!, _xlfn.CONCAT(#REF!, ", "), ""))</f>
        <v>#REF!</v>
      </c>
      <c r="K203" s="2" t="str">
        <f t="shared" si="7"/>
        <v>Unknown Other or N</v>
      </c>
      <c r="L203" s="44" t="s">
        <v>57</v>
      </c>
      <c r="M203" s="2" t="s">
        <v>67</v>
      </c>
      <c r="N203" s="2" t="s">
        <v>67</v>
      </c>
      <c r="O203" s="42">
        <f>YEAR(A203)</f>
        <v>2016</v>
      </c>
      <c r="P203" s="43">
        <v>2</v>
      </c>
      <c r="Q203" s="43">
        <v>5</v>
      </c>
      <c r="R203" s="2">
        <v>0</v>
      </c>
    </row>
    <row r="204" spans="1:18">
      <c r="A204" s="41">
        <v>43905</v>
      </c>
      <c r="B204" s="20" t="s">
        <v>1174</v>
      </c>
      <c r="C204" s="2" t="s">
        <v>18</v>
      </c>
      <c r="D204" s="108" t="s">
        <v>1175</v>
      </c>
      <c r="E204" s="12" t="s">
        <v>1176</v>
      </c>
      <c r="F204" s="2" t="s">
        <v>1177</v>
      </c>
      <c r="G204" s="2" t="s">
        <v>1178</v>
      </c>
      <c r="H204" s="2" t="s">
        <v>1179</v>
      </c>
      <c r="I204" s="21" t="e">
        <f t="shared" si="6"/>
        <v>#REF!</v>
      </c>
      <c r="J204" s="2" t="e">
        <f>_xlfn.CONCAT(IF(#REF!, _xlfn.CONCAT(#REF!, ", "), ""), IF(#REF!, _xlfn.CONCAT(#REF!, ", "), ""),IF(#REF!, _xlfn.CONCAT(#REF!, ", "), ""),IF(#REF!, _xlfn.CONCAT(#REF!, ", "), ""),IF(#REF!, _xlfn.CONCAT(#REF!, ", "), ""),IF(#REF!, _xlfn.CONCAT(#REF!, ", "), ""),IF(#REF!, _xlfn.CONCAT(#REF!, ", "), ""))</f>
        <v>#REF!</v>
      </c>
      <c r="K204" s="2" t="str">
        <f t="shared" si="7"/>
        <v>Unknown Other or N</v>
      </c>
      <c r="L204" s="44" t="s">
        <v>57</v>
      </c>
      <c r="M204" s="2" t="s">
        <v>816</v>
      </c>
      <c r="N204" s="2" t="s">
        <v>36</v>
      </c>
      <c r="O204" s="42">
        <f>YEAR(A204)</f>
        <v>2020</v>
      </c>
      <c r="P204" s="43">
        <v>3</v>
      </c>
      <c r="Q204" s="43">
        <v>2</v>
      </c>
      <c r="R204" s="2">
        <v>1</v>
      </c>
    </row>
    <row r="205" spans="1:18">
      <c r="A205" s="106">
        <v>43818</v>
      </c>
      <c r="B205" s="2" t="s">
        <v>1180</v>
      </c>
      <c r="C205" s="115" t="s">
        <v>18</v>
      </c>
      <c r="D205" s="108" t="s">
        <v>1181</v>
      </c>
      <c r="E205" s="17" t="s">
        <v>1182</v>
      </c>
      <c r="F205" s="2" t="s">
        <v>125</v>
      </c>
      <c r="G205" s="2" t="s">
        <v>142</v>
      </c>
      <c r="H205" s="2" t="s">
        <v>186</v>
      </c>
      <c r="I205" s="21" t="e">
        <f t="shared" si="6"/>
        <v>#REF!</v>
      </c>
      <c r="J205" s="2" t="e">
        <f>_xlfn.CONCAT(IF(#REF!, _xlfn.CONCAT(#REF!, ", "), ""), IF(#REF!, _xlfn.CONCAT(#REF!, ", "), ""),IF(#REF!, _xlfn.CONCAT(#REF!, ", "), ""),IF(#REF!, _xlfn.CONCAT(#REF!, ", "), ""),IF(#REF!, _xlfn.CONCAT(#REF!, ", "), ""),IF(#REF!, _xlfn.CONCAT(#REF!, ", "), ""),IF(#REF!, _xlfn.CONCAT(#REF!, ", "), ""))</f>
        <v>#REF!</v>
      </c>
      <c r="K205" s="2" t="str">
        <f t="shared" si="7"/>
        <v>Stolen/Purchased Certifica</v>
      </c>
      <c r="L205" s="44" t="s">
        <v>43</v>
      </c>
      <c r="M205" s="2" t="s">
        <v>26</v>
      </c>
      <c r="N205" s="2" t="s">
        <v>26</v>
      </c>
      <c r="O205" s="42">
        <f>YEAR(A205)</f>
        <v>2019</v>
      </c>
      <c r="P205" s="43">
        <v>2</v>
      </c>
      <c r="Q205" s="43">
        <v>1</v>
      </c>
      <c r="R205" s="2">
        <v>0</v>
      </c>
    </row>
    <row r="206" spans="1:18">
      <c r="A206" s="41">
        <v>43665</v>
      </c>
      <c r="B206" s="20" t="s">
        <v>1183</v>
      </c>
      <c r="C206" s="2" t="s">
        <v>18</v>
      </c>
      <c r="D206" s="2" t="s">
        <v>1184</v>
      </c>
      <c r="E206" s="12" t="s">
        <v>1185</v>
      </c>
      <c r="F206" s="2" t="s">
        <v>582</v>
      </c>
      <c r="G206" s="2" t="s">
        <v>583</v>
      </c>
      <c r="H206" s="2" t="s">
        <v>584</v>
      </c>
      <c r="I206" s="21" t="e">
        <f t="shared" si="6"/>
        <v>#REF!</v>
      </c>
      <c r="J206" s="2" t="e">
        <f>_xlfn.CONCAT(IF(#REF!, _xlfn.CONCAT(#REF!, ", "), ""), IF(#REF!, _xlfn.CONCAT(#REF!, ", "), ""),IF(#REF!, _xlfn.CONCAT(#REF!, ", "), ""),IF(#REF!, _xlfn.CONCAT(#REF!, ", "), ""),IF(#REF!, _xlfn.CONCAT(#REF!, ", "), ""),IF(#REF!, _xlfn.CONCAT(#REF!, ", "), ""),IF(#REF!, _xlfn.CONCAT(#REF!, ", "), ""))</f>
        <v>#REF!</v>
      </c>
      <c r="K206" s="2" t="str">
        <f t="shared" si="7"/>
        <v>Stolen/Purchased Certificate Broken Signature Syst</v>
      </c>
      <c r="L206" s="44" t="s">
        <v>1082</v>
      </c>
      <c r="M206" s="2" t="s">
        <v>26</v>
      </c>
      <c r="N206" s="2" t="s">
        <v>26</v>
      </c>
      <c r="O206" s="42">
        <f>YEAR(A206)</f>
        <v>2019</v>
      </c>
      <c r="P206" s="43">
        <v>2</v>
      </c>
      <c r="Q206" s="43">
        <v>1</v>
      </c>
      <c r="R206" s="2">
        <v>1</v>
      </c>
    </row>
    <row r="207" spans="1:18">
      <c r="A207" s="41">
        <v>45069</v>
      </c>
      <c r="B207" s="68" t="s">
        <v>1186</v>
      </c>
      <c r="C207" s="44" t="s">
        <v>18</v>
      </c>
      <c r="D207" s="44" t="s">
        <v>1187</v>
      </c>
      <c r="E207" s="22" t="s">
        <v>1188</v>
      </c>
      <c r="F207" s="44" t="s">
        <v>1189</v>
      </c>
      <c r="G207" s="44" t="s">
        <v>1190</v>
      </c>
      <c r="H207" s="44" t="s">
        <v>1191</v>
      </c>
      <c r="I207" s="21" t="e">
        <f t="shared" si="6"/>
        <v>#REF!</v>
      </c>
      <c r="J207" s="2" t="e">
        <f>_xlfn.CONCAT(IF(#REF!, _xlfn.CONCAT(#REF!, ", "), ""), IF(#REF!, _xlfn.CONCAT(#REF!, ", "), ""),IF(#REF!, _xlfn.CONCAT(#REF!, ", "), ""),IF(#REF!, _xlfn.CONCAT(#REF!, ", "), ""),IF(#REF!, _xlfn.CONCAT(#REF!, ", "), ""),IF(#REF!, _xlfn.CONCAT(#REF!, ", "), ""),IF(#REF!, _xlfn.CONCAT(#REF!, ", "), ""))</f>
        <v>#REF!</v>
      </c>
      <c r="K207" s="2" t="str">
        <f t="shared" si="7"/>
        <v>Account Acce</v>
      </c>
      <c r="L207" s="44" t="s">
        <v>163</v>
      </c>
      <c r="M207" s="44" t="s">
        <v>26</v>
      </c>
      <c r="N207" s="44" t="s">
        <v>26</v>
      </c>
      <c r="O207" s="42">
        <f>YEAR(A207)</f>
        <v>2023</v>
      </c>
      <c r="P207" s="119">
        <v>2</v>
      </c>
      <c r="Q207" s="119">
        <v>1</v>
      </c>
      <c r="R207" s="2">
        <v>5</v>
      </c>
    </row>
    <row r="208" spans="1:18">
      <c r="A208" s="41">
        <v>45082</v>
      </c>
      <c r="B208" s="68" t="s">
        <v>1192</v>
      </c>
      <c r="C208" s="44" t="s">
        <v>18</v>
      </c>
      <c r="D208" s="44" t="s">
        <v>1193</v>
      </c>
      <c r="E208" s="22" t="s">
        <v>1194</v>
      </c>
      <c r="F208" s="44" t="s">
        <v>1189</v>
      </c>
      <c r="G208" s="44" t="s">
        <v>1195</v>
      </c>
      <c r="H208" s="44" t="s">
        <v>1196</v>
      </c>
      <c r="I208" s="21" t="e">
        <f t="shared" si="6"/>
        <v>#REF!</v>
      </c>
      <c r="J208" s="2" t="e">
        <f>_xlfn.CONCAT(IF(#REF!, _xlfn.CONCAT(#REF!, ", "), ""), IF(#REF!, _xlfn.CONCAT(#REF!, ", "), ""),IF(#REF!, _xlfn.CONCAT(#REF!, ", "), ""),IF(#REF!, _xlfn.CONCAT(#REF!, ", "), ""),IF(#REF!, _xlfn.CONCAT(#REF!, ", "), ""),IF(#REF!, _xlfn.CONCAT(#REF!, ", "), ""),IF(#REF!, _xlfn.CONCAT(#REF!, ", "), ""))</f>
        <v>#REF!</v>
      </c>
      <c r="K208" s="2" t="str">
        <f t="shared" si="7"/>
        <v>Account Access Self-signed/Unsign</v>
      </c>
      <c r="L208" s="44" t="s">
        <v>332</v>
      </c>
      <c r="M208" s="44" t="s">
        <v>26</v>
      </c>
      <c r="N208" s="44" t="s">
        <v>26</v>
      </c>
      <c r="O208" s="42">
        <f>YEAR(A208)</f>
        <v>2023</v>
      </c>
      <c r="P208" s="119">
        <v>2</v>
      </c>
      <c r="Q208" s="119">
        <v>1</v>
      </c>
      <c r="R208" s="2">
        <v>5</v>
      </c>
    </row>
    <row r="209" spans="1:18">
      <c r="A209" s="41">
        <v>44651</v>
      </c>
      <c r="B209" s="68" t="s">
        <v>1197</v>
      </c>
      <c r="C209" s="44" t="s">
        <v>61</v>
      </c>
      <c r="D209" s="44" t="s">
        <v>1198</v>
      </c>
      <c r="E209" s="22" t="s">
        <v>1199</v>
      </c>
      <c r="F209" s="2" t="s">
        <v>1200</v>
      </c>
      <c r="G209" s="2" t="s">
        <v>1201</v>
      </c>
      <c r="H209" s="2" t="s">
        <v>1202</v>
      </c>
      <c r="I209" s="21" t="e">
        <f t="shared" si="6"/>
        <v>#REF!</v>
      </c>
      <c r="J209" s="2" t="e">
        <f>_xlfn.CONCAT(IF(#REF!, _xlfn.CONCAT(#REF!, ", "), ""), IF(#REF!, _xlfn.CONCAT(#REF!, ", "), ""),IF(#REF!, _xlfn.CONCAT(#REF!, ", "), ""),IF(#REF!, _xlfn.CONCAT(#REF!, ", "), ""),IF(#REF!, _xlfn.CONCAT(#REF!, ", "), ""),IF(#REF!, _xlfn.CONCAT(#REF!, ", "), ""),IF(#REF!, _xlfn.CONCAT(#REF!, ", "), ""))</f>
        <v>#REF!</v>
      </c>
      <c r="K209" s="2" t="str">
        <f t="shared" si="7"/>
        <v>Self-signed/Unsign</v>
      </c>
      <c r="L209" s="44" t="s">
        <v>25</v>
      </c>
      <c r="M209" s="2" t="s">
        <v>26</v>
      </c>
      <c r="N209" s="2" t="s">
        <v>26</v>
      </c>
      <c r="O209" s="42">
        <f>YEAR(A209)</f>
        <v>2022</v>
      </c>
      <c r="P209" s="119">
        <v>3</v>
      </c>
      <c r="Q209" s="119">
        <v>1</v>
      </c>
      <c r="R209" s="2">
        <v>5</v>
      </c>
    </row>
    <row r="210" spans="1:18">
      <c r="A210" s="116">
        <v>41695</v>
      </c>
      <c r="B210" s="2" t="s">
        <v>1203</v>
      </c>
      <c r="C210" s="117" t="s">
        <v>61</v>
      </c>
      <c r="D210" s="108" t="s">
        <v>1204</v>
      </c>
      <c r="E210" s="12" t="s">
        <v>1205</v>
      </c>
      <c r="F210" s="2" t="s">
        <v>1206</v>
      </c>
      <c r="G210" s="2" t="s">
        <v>756</v>
      </c>
      <c r="H210" s="2" t="s">
        <v>1207</v>
      </c>
      <c r="I210" s="21" t="e">
        <f t="shared" si="6"/>
        <v>#REF!</v>
      </c>
      <c r="J210" s="2" t="e">
        <f>_xlfn.CONCAT(IF(#REF!, _xlfn.CONCAT(#REF!, ", "), ""), IF(#REF!, _xlfn.CONCAT(#REF!, ", "), ""),IF(#REF!, _xlfn.CONCAT(#REF!, ", "), ""),IF(#REF!, _xlfn.CONCAT(#REF!, ", "), ""),IF(#REF!, _xlfn.CONCAT(#REF!, ", "), ""),IF(#REF!, _xlfn.CONCAT(#REF!, ", "), ""),IF(#REF!, _xlfn.CONCAT(#REF!, ", "), ""))</f>
        <v>#REF!</v>
      </c>
      <c r="K210" s="2" t="str">
        <f t="shared" si="7"/>
        <v>Pre-signature Insertion Self-signed/Unsign</v>
      </c>
      <c r="L210" s="44" t="s">
        <v>1208</v>
      </c>
      <c r="M210" s="2" t="s">
        <v>67</v>
      </c>
      <c r="N210" s="2" t="s">
        <v>67</v>
      </c>
      <c r="O210" s="42">
        <f>YEAR(A210)</f>
        <v>2014</v>
      </c>
      <c r="P210" s="43">
        <v>3</v>
      </c>
      <c r="Q210" s="43">
        <v>3</v>
      </c>
      <c r="R210" s="2">
        <v>0</v>
      </c>
    </row>
    <row r="211" spans="1:18">
      <c r="A211" s="41">
        <v>44670</v>
      </c>
      <c r="B211" s="68" t="s">
        <v>1209</v>
      </c>
      <c r="C211" s="44" t="s">
        <v>2</v>
      </c>
      <c r="D211" s="44" t="s">
        <v>1210</v>
      </c>
      <c r="E211" s="22" t="s">
        <v>1211</v>
      </c>
      <c r="F211" s="2" t="s">
        <v>1212</v>
      </c>
      <c r="G211" s="2" t="s">
        <v>1213</v>
      </c>
      <c r="H211" s="2" t="s">
        <v>1214</v>
      </c>
      <c r="I211" s="21" t="e">
        <f t="shared" si="6"/>
        <v>#REF!</v>
      </c>
      <c r="J211" s="2" t="e">
        <f>_xlfn.CONCAT(IF(#REF!, _xlfn.CONCAT(#REF!, ", "), ""), IF(#REF!, _xlfn.CONCAT(#REF!, ", "), ""),IF(#REF!, _xlfn.CONCAT(#REF!, ", "), ""),IF(#REF!, _xlfn.CONCAT(#REF!, ", "), ""),IF(#REF!, _xlfn.CONCAT(#REF!, ", "), ""),IF(#REF!, _xlfn.CONCAT(#REF!, ", "), ""),IF(#REF!, _xlfn.CONCAT(#REF!, ", "), ""))</f>
        <v>#REF!</v>
      </c>
      <c r="K211" s="2" t="str">
        <f t="shared" si="7"/>
        <v>Unknown Other or N</v>
      </c>
      <c r="L211" s="44" t="s">
        <v>57</v>
      </c>
      <c r="M211" s="2" t="s">
        <v>67</v>
      </c>
      <c r="N211" s="2" t="s">
        <v>67</v>
      </c>
      <c r="O211" s="42">
        <f>YEAR(A211)</f>
        <v>2022</v>
      </c>
      <c r="P211" s="119">
        <v>2</v>
      </c>
      <c r="Q211" s="119">
        <v>1</v>
      </c>
      <c r="R211" s="2">
        <v>5</v>
      </c>
    </row>
    <row r="212" spans="1:18">
      <c r="A212" s="116">
        <v>43649</v>
      </c>
      <c r="B212" s="2" t="s">
        <v>1215</v>
      </c>
      <c r="C212" s="136" t="s">
        <v>18</v>
      </c>
      <c r="D212" s="108" t="s">
        <v>1216</v>
      </c>
      <c r="E212" s="16" t="s">
        <v>1217</v>
      </c>
      <c r="F212" s="2" t="s">
        <v>1218</v>
      </c>
      <c r="G212" s="2" t="s">
        <v>1049</v>
      </c>
      <c r="H212" s="2" t="s">
        <v>305</v>
      </c>
      <c r="I212" s="21" t="e">
        <f t="shared" si="6"/>
        <v>#REF!</v>
      </c>
      <c r="J212" s="2" t="e">
        <f>_xlfn.CONCAT(IF(#REF!, _xlfn.CONCAT(#REF!, ", "), ""), IF(#REF!, _xlfn.CONCAT(#REF!, ", "), ""),IF(#REF!, _xlfn.CONCAT(#REF!, ", "), ""),IF(#REF!, _xlfn.CONCAT(#REF!, ", "), ""),IF(#REF!, _xlfn.CONCAT(#REF!, ", "), ""),IF(#REF!, _xlfn.CONCAT(#REF!, ", "), ""),IF(#REF!, _xlfn.CONCAT(#REF!, ", "), ""))</f>
        <v>#REF!</v>
      </c>
      <c r="K212" s="2" t="str">
        <f t="shared" si="7"/>
        <v>Self-signed/Unsign</v>
      </c>
      <c r="L212" s="44" t="s">
        <v>25</v>
      </c>
      <c r="M212" s="2" t="s">
        <v>26</v>
      </c>
      <c r="N212" s="2" t="s">
        <v>26</v>
      </c>
      <c r="O212" s="42">
        <f>YEAR(A212)</f>
        <v>2019</v>
      </c>
      <c r="P212" s="43">
        <v>3</v>
      </c>
      <c r="Q212" s="43">
        <v>1</v>
      </c>
      <c r="R212" s="2">
        <v>0</v>
      </c>
    </row>
    <row r="213" spans="1:18">
      <c r="A213" s="106">
        <v>40374</v>
      </c>
      <c r="B213" s="2" t="s">
        <v>1219</v>
      </c>
      <c r="C213" s="115" t="s">
        <v>18</v>
      </c>
      <c r="D213" s="108" t="s">
        <v>1220</v>
      </c>
      <c r="E213" s="18" t="s">
        <v>1221</v>
      </c>
      <c r="F213" s="2" t="s">
        <v>1003</v>
      </c>
      <c r="G213" s="2" t="s">
        <v>1003</v>
      </c>
      <c r="H213" s="2" t="s">
        <v>1222</v>
      </c>
      <c r="I213" s="21" t="e">
        <f t="shared" si="6"/>
        <v>#REF!</v>
      </c>
      <c r="J213" s="2" t="e">
        <f>_xlfn.CONCAT(IF(#REF!, _xlfn.CONCAT(#REF!, ", "), ""), IF(#REF!, _xlfn.CONCAT(#REF!, ", "), ""),IF(#REF!, _xlfn.CONCAT(#REF!, ", "), ""),IF(#REF!, _xlfn.CONCAT(#REF!, ", "), ""),IF(#REF!, _xlfn.CONCAT(#REF!, ", "), ""),IF(#REF!, _xlfn.CONCAT(#REF!, ", "), ""),IF(#REF!, _xlfn.CONCAT(#REF!, ", "), ""))</f>
        <v>#REF!</v>
      </c>
      <c r="K213" s="2" t="str">
        <f t="shared" si="7"/>
        <v>Unknown Other or N</v>
      </c>
      <c r="L213" s="44" t="s">
        <v>57</v>
      </c>
      <c r="M213" s="2" t="s">
        <v>1223</v>
      </c>
      <c r="N213" s="2" t="s">
        <v>36</v>
      </c>
      <c r="O213" s="42">
        <f>YEAR(A213)</f>
        <v>2010</v>
      </c>
      <c r="P213" s="43">
        <v>4</v>
      </c>
      <c r="Q213" s="43">
        <v>5</v>
      </c>
      <c r="R213" s="2">
        <v>0</v>
      </c>
    </row>
    <row r="214" spans="1:18">
      <c r="A214" s="106">
        <v>42878</v>
      </c>
      <c r="B214" s="2" t="s">
        <v>1224</v>
      </c>
      <c r="C214" s="115" t="s">
        <v>18</v>
      </c>
      <c r="D214" s="108" t="s">
        <v>1225</v>
      </c>
      <c r="E214" s="17" t="s">
        <v>1226</v>
      </c>
      <c r="F214" s="2" t="s">
        <v>1227</v>
      </c>
      <c r="G214" s="2" t="s">
        <v>1228</v>
      </c>
      <c r="H214" s="2" t="s">
        <v>1229</v>
      </c>
      <c r="I214" s="21" t="e">
        <f t="shared" si="6"/>
        <v>#REF!</v>
      </c>
      <c r="J214" s="2" t="e">
        <f>_xlfn.CONCAT(IF(#REF!, _xlfn.CONCAT(#REF!, ", "), ""), IF(#REF!, _xlfn.CONCAT(#REF!, ", "), ""),IF(#REF!, _xlfn.CONCAT(#REF!, ", "), ""),IF(#REF!, _xlfn.CONCAT(#REF!, ", "), ""),IF(#REF!, _xlfn.CONCAT(#REF!, ", "), ""),IF(#REF!, _xlfn.CONCAT(#REF!, ", "), ""),IF(#REF!, _xlfn.CONCAT(#REF!, ", "), ""))</f>
        <v>#REF!</v>
      </c>
      <c r="K214" s="2" t="str">
        <f t="shared" si="7"/>
        <v>Unknown Other or N</v>
      </c>
      <c r="L214" s="44" t="s">
        <v>57</v>
      </c>
      <c r="M214" s="2" t="s">
        <v>26</v>
      </c>
      <c r="N214" s="2" t="s">
        <v>59</v>
      </c>
      <c r="O214" s="42">
        <f>YEAR(A214)</f>
        <v>2017</v>
      </c>
      <c r="P214" s="43">
        <v>3</v>
      </c>
      <c r="Q214" s="43">
        <v>1</v>
      </c>
      <c r="R214" s="2">
        <v>0</v>
      </c>
    </row>
    <row r="215" spans="1:18">
      <c r="A215" s="106">
        <v>42055</v>
      </c>
      <c r="B215" s="2" t="s">
        <v>1230</v>
      </c>
      <c r="C215" s="117" t="s">
        <v>61</v>
      </c>
      <c r="D215" s="108" t="s">
        <v>1231</v>
      </c>
      <c r="E215" s="17" t="s">
        <v>1232</v>
      </c>
      <c r="F215" s="2" t="s">
        <v>1230</v>
      </c>
      <c r="G215" s="2" t="s">
        <v>1233</v>
      </c>
      <c r="H215" s="2" t="s">
        <v>1234</v>
      </c>
      <c r="I215" s="2" t="e">
        <f t="shared" si="6"/>
        <v>#REF!</v>
      </c>
      <c r="J215" s="2" t="e">
        <f>_xlfn.CONCAT(IF(#REF!, _xlfn.CONCAT(#REF!, ", "), ""), IF(#REF!, _xlfn.CONCAT(#REF!, ", "), ""),IF(#REF!, _xlfn.CONCAT(#REF!, ", "), ""),IF(#REF!, _xlfn.CONCAT(#REF!, ", "), ""),IF(#REF!, _xlfn.CONCAT(#REF!, ", "), ""),IF(#REF!, _xlfn.CONCAT(#REF!, ", "), ""),IF(#REF!, _xlfn.CONCAT(#REF!, ", "), ""))</f>
        <v>#REF!</v>
      </c>
      <c r="K215" s="2" t="str">
        <f t="shared" si="7"/>
        <v>Unknown Other or N</v>
      </c>
      <c r="L215" s="44" t="s">
        <v>57</v>
      </c>
      <c r="M215" s="2" t="s">
        <v>67</v>
      </c>
      <c r="N215" s="2" t="s">
        <v>67</v>
      </c>
      <c r="O215" s="42">
        <f>YEAR(A215)</f>
        <v>2015</v>
      </c>
      <c r="P215" s="43">
        <v>3</v>
      </c>
      <c r="Q215" s="43">
        <v>1</v>
      </c>
      <c r="R215" s="2">
        <v>0</v>
      </c>
    </row>
    <row r="216" spans="1:18">
      <c r="A216" s="106">
        <v>43350</v>
      </c>
      <c r="B216" s="2" t="s">
        <v>1235</v>
      </c>
      <c r="C216" s="115" t="s">
        <v>61</v>
      </c>
      <c r="D216" s="108" t="s">
        <v>1236</v>
      </c>
      <c r="E216" s="17" t="s">
        <v>1237</v>
      </c>
      <c r="F216" s="2" t="s">
        <v>1238</v>
      </c>
      <c r="G216" s="2" t="s">
        <v>1239</v>
      </c>
      <c r="H216" s="2" t="s">
        <v>607</v>
      </c>
      <c r="I216" s="2" t="e">
        <f t="shared" si="6"/>
        <v>#REF!</v>
      </c>
      <c r="J216" s="2" t="e">
        <f>_xlfn.CONCAT(IF(#REF!, _xlfn.CONCAT(#REF!, ", "), ""), IF(#REF!, _xlfn.CONCAT(#REF!, ", "), ""),IF(#REF!, _xlfn.CONCAT(#REF!, ", "), ""),IF(#REF!, _xlfn.CONCAT(#REF!, ", "), ""),IF(#REF!, _xlfn.CONCAT(#REF!, ", "), ""),IF(#REF!, _xlfn.CONCAT(#REF!, ", "), ""),IF(#REF!, _xlfn.CONCAT(#REF!, ", "), ""))</f>
        <v>#REF!</v>
      </c>
      <c r="K216" s="2" t="str">
        <f t="shared" si="7"/>
        <v/>
      </c>
      <c r="L216" s="44" t="s">
        <v>1240</v>
      </c>
      <c r="M216" s="2" t="s">
        <v>67</v>
      </c>
      <c r="N216" s="2" t="s">
        <v>67</v>
      </c>
      <c r="O216" s="42">
        <f>YEAR(A216)</f>
        <v>2018</v>
      </c>
      <c r="P216" s="43">
        <v>1</v>
      </c>
      <c r="Q216" s="43">
        <v>4</v>
      </c>
      <c r="R216" s="2">
        <v>0</v>
      </c>
    </row>
    <row r="217" spans="1:18">
      <c r="A217" s="41">
        <v>44697</v>
      </c>
      <c r="B217" s="44" t="s">
        <v>1241</v>
      </c>
      <c r="C217" s="44" t="s">
        <v>61</v>
      </c>
      <c r="D217" s="44" t="s">
        <v>1242</v>
      </c>
      <c r="E217" s="22" t="s">
        <v>1243</v>
      </c>
      <c r="F217" s="2" t="s">
        <v>1244</v>
      </c>
      <c r="G217" s="2" t="s">
        <v>316</v>
      </c>
      <c r="H217" s="2" t="s">
        <v>1245</v>
      </c>
      <c r="I217" s="2" t="e">
        <f t="shared" si="6"/>
        <v>#REF!</v>
      </c>
      <c r="J217" s="2" t="e">
        <f>_xlfn.CONCAT(IF(#REF!, _xlfn.CONCAT(#REF!, ", "), ""), IF(#REF!, _xlfn.CONCAT(#REF!, ", "), ""),IF(#REF!, _xlfn.CONCAT(#REF!, ", "), ""),IF(#REF!, _xlfn.CONCAT(#REF!, ", "), ""),IF(#REF!, _xlfn.CONCAT(#REF!, ", "), ""),IF(#REF!, _xlfn.CONCAT(#REF!, ", "), ""),IF(#REF!, _xlfn.CONCAT(#REF!, ", "), ""))</f>
        <v>#REF!</v>
      </c>
      <c r="K217" s="2" t="e">
        <f t="shared" si="7"/>
        <v>#REF!</v>
      </c>
      <c r="L217" s="2" t="e">
        <f>_xlfn.CONCAT(IF(#REF!,_xlfn.CONCAT(#REF!,"; "),""),IF(#REF!,_xlfn.CONCAT(#REF!,"; "),""),IF(#REF!,_xlfn.CONCAT(#REF!,"; "),""),IF(#REF!,_xlfn.CONCAT(#REF!,"; "),""),IF(#REF!,_xlfn.CONCAT(#REF!,"; "),""),IF(#REF!,_xlfn.CONCAT(#REF!,"; "),""),IF(#REF!,_xlfn.CONCAT(#REF!,"; "),""))</f>
        <v>#REF!</v>
      </c>
      <c r="M217" s="2" t="s">
        <v>1246</v>
      </c>
      <c r="N217" s="2" t="s">
        <v>68</v>
      </c>
      <c r="O217" s="42">
        <f>YEAR(A217)</f>
        <v>2022</v>
      </c>
      <c r="P217" s="119">
        <v>1</v>
      </c>
      <c r="Q217" s="119">
        <v>1</v>
      </c>
      <c r="R217" s="2">
        <v>4</v>
      </c>
    </row>
    <row r="218" spans="1:18">
      <c r="A218" s="41">
        <v>43876</v>
      </c>
      <c r="B218" s="2" t="s">
        <v>1247</v>
      </c>
      <c r="C218" s="115" t="s">
        <v>61</v>
      </c>
      <c r="D218" s="2" t="s">
        <v>1248</v>
      </c>
      <c r="E218" s="12" t="s">
        <v>1249</v>
      </c>
      <c r="F218" s="2" t="s">
        <v>1250</v>
      </c>
      <c r="G218" s="2" t="s">
        <v>1251</v>
      </c>
      <c r="H218" s="2" t="s">
        <v>1252</v>
      </c>
      <c r="I218" s="2" t="e">
        <f t="shared" si="6"/>
        <v>#REF!</v>
      </c>
      <c r="J218" s="2" t="e">
        <f>_xlfn.CONCAT(IF(#REF!, _xlfn.CONCAT(#REF!, ", "), ""), IF(#REF!, _xlfn.CONCAT(#REF!, ", "), ""),IF(#REF!, _xlfn.CONCAT(#REF!, ", "), ""),IF(#REF!, _xlfn.CONCAT(#REF!, ", "), ""),IF(#REF!, _xlfn.CONCAT(#REF!, ", "), ""),IF(#REF!, _xlfn.CONCAT(#REF!, ", "), ""),IF(#REF!, _xlfn.CONCAT(#REF!, ", "), ""))</f>
        <v>#REF!</v>
      </c>
      <c r="K218" s="2" t="e">
        <f t="shared" si="7"/>
        <v>#REF!</v>
      </c>
      <c r="L218" s="2" t="e">
        <f>_xlfn.CONCAT(IF(#REF!,_xlfn.CONCAT(#REF!,"; "),""),IF(#REF!,_xlfn.CONCAT(#REF!,"; "),""),IF(#REF!,_xlfn.CONCAT(#REF!,"; "),""),IF(#REF!,_xlfn.CONCAT(#REF!,"; "),""),IF(#REF!,_xlfn.CONCAT(#REF!,"; "),""),IF(#REF!,_xlfn.CONCAT(#REF!,"; "),""),IF(#REF!,_xlfn.CONCAT(#REF!,"; "),""))</f>
        <v>#REF!</v>
      </c>
      <c r="M218" s="2" t="s">
        <v>67</v>
      </c>
      <c r="N218" s="2" t="s">
        <v>67</v>
      </c>
      <c r="O218" s="42">
        <f>YEAR(A218)</f>
        <v>2020</v>
      </c>
      <c r="P218" s="43">
        <v>0</v>
      </c>
      <c r="Q218" s="43">
        <v>4</v>
      </c>
      <c r="R218" s="2">
        <v>0</v>
      </c>
    </row>
    <row r="219" spans="1:18">
      <c r="A219" s="116">
        <v>42262</v>
      </c>
      <c r="B219" s="2" t="s">
        <v>1253</v>
      </c>
      <c r="C219" s="115" t="s">
        <v>18</v>
      </c>
      <c r="D219" s="108" t="s">
        <v>1254</v>
      </c>
      <c r="E219" s="12" t="s">
        <v>1255</v>
      </c>
      <c r="F219" s="2" t="s">
        <v>1256</v>
      </c>
      <c r="G219" s="2" t="s">
        <v>263</v>
      </c>
      <c r="H219" s="2" t="s">
        <v>215</v>
      </c>
      <c r="I219" s="2" t="e">
        <f t="shared" si="6"/>
        <v>#REF!</v>
      </c>
      <c r="J219" s="2" t="e">
        <f>_xlfn.CONCAT(IF(#REF!, _xlfn.CONCAT(#REF!, ", "), ""), IF(#REF!, _xlfn.CONCAT(#REF!, ", "), ""),IF(#REF!, _xlfn.CONCAT(#REF!, ", "), ""),IF(#REF!, _xlfn.CONCAT(#REF!, ", "), ""),IF(#REF!, _xlfn.CONCAT(#REF!, ", "), ""),IF(#REF!, _xlfn.CONCAT(#REF!, ", "), ""),IF(#REF!, _xlfn.CONCAT(#REF!, ", "), ""))</f>
        <v>#REF!</v>
      </c>
      <c r="K219" s="2" t="e">
        <f t="shared" si="7"/>
        <v>#REF!</v>
      </c>
      <c r="L219" s="2" t="e">
        <f>_xlfn.CONCAT(IF(#REF!,_xlfn.CONCAT(#REF!,"; "),""),IF(#REF!,_xlfn.CONCAT(#REF!,"; "),""),IF(#REF!,_xlfn.CONCAT(#REF!,"; "),""),IF(#REF!,_xlfn.CONCAT(#REF!,"; "),""),IF(#REF!,_xlfn.CONCAT(#REF!,"; "),""),IF(#REF!,_xlfn.CONCAT(#REF!,"; "),""),IF(#REF!,_xlfn.CONCAT(#REF!,"; "),""))</f>
        <v>#REF!</v>
      </c>
      <c r="M219" s="2" t="s">
        <v>26</v>
      </c>
      <c r="N219" s="2" t="s">
        <v>26</v>
      </c>
      <c r="O219" s="42">
        <f>YEAR(A219)</f>
        <v>2015</v>
      </c>
      <c r="P219" s="43">
        <v>3</v>
      </c>
      <c r="Q219" s="43">
        <v>4</v>
      </c>
      <c r="R219" s="2">
        <v>0</v>
      </c>
    </row>
    <row r="220" spans="1:18">
      <c r="A220" s="41">
        <v>44572</v>
      </c>
      <c r="B220" s="44" t="s">
        <v>1257</v>
      </c>
      <c r="C220" s="44" t="s">
        <v>18</v>
      </c>
      <c r="D220" s="44" t="s">
        <v>1258</v>
      </c>
      <c r="E220" s="29" t="s">
        <v>1259</v>
      </c>
      <c r="F220" s="2" t="s">
        <v>481</v>
      </c>
      <c r="G220" s="2" t="s">
        <v>281</v>
      </c>
      <c r="H220" s="2" t="s">
        <v>1260</v>
      </c>
      <c r="I220" s="2" t="e">
        <f t="shared" si="6"/>
        <v>#REF!</v>
      </c>
      <c r="J220" s="2" t="e">
        <f>_xlfn.CONCAT(IF(#REF!, _xlfn.CONCAT(#REF!, ", "), ""), IF(#REF!, _xlfn.CONCAT(#REF!, ", "), ""),IF(#REF!, _xlfn.CONCAT(#REF!, ", "), ""),IF(#REF!, _xlfn.CONCAT(#REF!, ", "), ""),IF(#REF!, _xlfn.CONCAT(#REF!, ", "), ""),IF(#REF!, _xlfn.CONCAT(#REF!, ", "), ""),IF(#REF!, _xlfn.CONCAT(#REF!, ", "), ""))</f>
        <v>#REF!</v>
      </c>
      <c r="K220" s="2" t="e">
        <f t="shared" si="7"/>
        <v>#REF!</v>
      </c>
      <c r="L220" s="2" t="e">
        <f>_xlfn.CONCAT(IF(#REF!,_xlfn.CONCAT(#REF!,"; "),""),IF(#REF!,_xlfn.CONCAT(#REF!,"; "),""),IF(#REF!,_xlfn.CONCAT(#REF!,"; "),""),IF(#REF!,_xlfn.CONCAT(#REF!,"; "),""),IF(#REF!,_xlfn.CONCAT(#REF!,"; "),""),IF(#REF!,_xlfn.CONCAT(#REF!,"; "),""),IF(#REF!,_xlfn.CONCAT(#REF!,"; "),""))</f>
        <v>#REF!</v>
      </c>
      <c r="M220" s="2" t="s">
        <v>26</v>
      </c>
      <c r="N220" s="2" t="s">
        <v>26</v>
      </c>
      <c r="O220" s="137">
        <f>YEAR(A220)</f>
        <v>2022</v>
      </c>
      <c r="P220" s="119">
        <v>4</v>
      </c>
      <c r="Q220" s="119">
        <v>3</v>
      </c>
      <c r="R220" s="2">
        <v>4</v>
      </c>
    </row>
    <row r="221" spans="1:18">
      <c r="A221" s="106">
        <v>41593</v>
      </c>
      <c r="B221" s="2" t="s">
        <v>1261</v>
      </c>
      <c r="C221" s="115" t="s">
        <v>18</v>
      </c>
      <c r="D221" s="108" t="s">
        <v>1262</v>
      </c>
      <c r="E221" s="12" t="s">
        <v>1263</v>
      </c>
      <c r="F221" s="2" t="s">
        <v>1264</v>
      </c>
      <c r="G221" s="2" t="s">
        <v>1265</v>
      </c>
      <c r="H221" s="2" t="s">
        <v>1266</v>
      </c>
      <c r="I221" s="2" t="e">
        <f t="shared" si="6"/>
        <v>#REF!</v>
      </c>
      <c r="J221" s="2" t="e">
        <f>_xlfn.CONCAT(IF(#REF!, _xlfn.CONCAT(#REF!, ", "), ""), IF(#REF!, _xlfn.CONCAT(#REF!, ", "), ""),IF(#REF!, _xlfn.CONCAT(#REF!, ", "), ""),IF(#REF!, _xlfn.CONCAT(#REF!, ", "), ""),IF(#REF!, _xlfn.CONCAT(#REF!, ", "), ""),IF(#REF!, _xlfn.CONCAT(#REF!, ", "), ""),IF(#REF!, _xlfn.CONCAT(#REF!, ", "), ""))</f>
        <v>#REF!</v>
      </c>
      <c r="K221" s="2" t="e">
        <f t="shared" si="7"/>
        <v>#REF!</v>
      </c>
      <c r="L221" s="2" t="e">
        <f>_xlfn.CONCAT(IF(#REF!,_xlfn.CONCAT(#REF!,"; "),""),IF(#REF!,_xlfn.CONCAT(#REF!,"; "),""),IF(#REF!,_xlfn.CONCAT(#REF!,"; "),""),IF(#REF!,_xlfn.CONCAT(#REF!,"; "),""),IF(#REF!,_xlfn.CONCAT(#REF!,"; "),""),IF(#REF!,_xlfn.CONCAT(#REF!,"; "),""),IF(#REF!,_xlfn.CONCAT(#REF!,"; "),""))</f>
        <v>#REF!</v>
      </c>
      <c r="M221" s="2" t="s">
        <v>26</v>
      </c>
      <c r="N221" s="2" t="s">
        <v>26</v>
      </c>
      <c r="O221" s="42">
        <f>YEAR(A221)</f>
        <v>2013</v>
      </c>
      <c r="P221" s="43">
        <v>1</v>
      </c>
      <c r="Q221" s="43">
        <v>3</v>
      </c>
      <c r="R221" s="2">
        <v>0</v>
      </c>
    </row>
    <row r="222" spans="1:18">
      <c r="A222" s="41">
        <v>44459</v>
      </c>
      <c r="B222" s="44" t="s">
        <v>1267</v>
      </c>
      <c r="C222" s="2" t="s">
        <v>18</v>
      </c>
      <c r="D222" s="44" t="s">
        <v>1268</v>
      </c>
      <c r="E222" s="22" t="s">
        <v>1269</v>
      </c>
      <c r="F222" s="44" t="s">
        <v>1270</v>
      </c>
      <c r="G222" s="44" t="s">
        <v>1271</v>
      </c>
      <c r="H222" s="44" t="s">
        <v>1272</v>
      </c>
      <c r="I222" s="2" t="e">
        <f t="shared" si="6"/>
        <v>#REF!</v>
      </c>
      <c r="J222" s="2" t="e">
        <f>_xlfn.CONCAT(IF(#REF!, _xlfn.CONCAT(#REF!, ", "), ""), IF(#REF!, _xlfn.CONCAT(#REF!, ", "), ""),IF(#REF!, _xlfn.CONCAT(#REF!, ", "), ""),IF(#REF!, _xlfn.CONCAT(#REF!, ", "), ""),IF(#REF!, _xlfn.CONCAT(#REF!, ", "), ""),IF(#REF!, _xlfn.CONCAT(#REF!, ", "), ""),IF(#REF!, _xlfn.CONCAT(#REF!, ", "), ""))</f>
        <v>#REF!</v>
      </c>
      <c r="K222" s="2" t="e">
        <f t="shared" si="7"/>
        <v>#REF!</v>
      </c>
      <c r="L222" s="2" t="e">
        <f>_xlfn.CONCAT(IF(#REF!,_xlfn.CONCAT(#REF!,"; "),""),IF(#REF!,_xlfn.CONCAT(#REF!,"; "),""),IF(#REF!,_xlfn.CONCAT(#REF!,"; "),""),IF(#REF!,_xlfn.CONCAT(#REF!,"; "),""),IF(#REF!,_xlfn.CONCAT(#REF!,"; "),""),IF(#REF!,_xlfn.CONCAT(#REF!,"; "),""),IF(#REF!,_xlfn.CONCAT(#REF!,"; "),""))</f>
        <v>#REF!</v>
      </c>
      <c r="M222" s="44" t="s">
        <v>26</v>
      </c>
      <c r="N222" s="2" t="s">
        <v>26</v>
      </c>
      <c r="O222" s="42">
        <f>YEAR(A222)</f>
        <v>2021</v>
      </c>
      <c r="P222" s="51">
        <v>2</v>
      </c>
      <c r="Q222" s="51">
        <v>1</v>
      </c>
      <c r="R222" s="2">
        <v>2</v>
      </c>
    </row>
    <row r="223" spans="1:18">
      <c r="A223" s="41">
        <v>44722</v>
      </c>
      <c r="B223" s="68" t="s">
        <v>1273</v>
      </c>
      <c r="C223" s="44" t="s">
        <v>18</v>
      </c>
      <c r="D223" s="44" t="s">
        <v>1274</v>
      </c>
      <c r="E223" s="22" t="s">
        <v>1275</v>
      </c>
      <c r="F223" s="44" t="s">
        <v>1276</v>
      </c>
      <c r="G223" s="44" t="s">
        <v>1277</v>
      </c>
      <c r="H223" s="44" t="s">
        <v>1278</v>
      </c>
      <c r="I223" s="2" t="e">
        <f t="shared" si="6"/>
        <v>#REF!</v>
      </c>
      <c r="J223" s="2" t="e">
        <f>_xlfn.CONCAT(IF(#REF!, _xlfn.CONCAT(#REF!, ", "), ""), IF(#REF!, _xlfn.CONCAT(#REF!, ", "), ""),IF(#REF!, _xlfn.CONCAT(#REF!, ", "), ""),IF(#REF!, _xlfn.CONCAT(#REF!, ", "), ""),IF(#REF!, _xlfn.CONCAT(#REF!, ", "), ""),IF(#REF!, _xlfn.CONCAT(#REF!, ", "), ""),IF(#REF!, _xlfn.CONCAT(#REF!, ", "), ""))</f>
        <v>#REF!</v>
      </c>
      <c r="K223" s="2" t="e">
        <f t="shared" si="7"/>
        <v>#REF!</v>
      </c>
      <c r="L223" s="2" t="e">
        <f>_xlfn.CONCAT(IF(#REF!,_xlfn.CONCAT(#REF!,"; "),""),IF(#REF!,_xlfn.CONCAT(#REF!,"; "),""),IF(#REF!,_xlfn.CONCAT(#REF!,"; "),""),IF(#REF!,_xlfn.CONCAT(#REF!,"; "),""),IF(#REF!,_xlfn.CONCAT(#REF!,"; "),""),IF(#REF!,_xlfn.CONCAT(#REF!,"; "),""),IF(#REF!,_xlfn.CONCAT(#REF!,"; "),""))</f>
        <v>#REF!</v>
      </c>
      <c r="M223" s="44" t="s">
        <v>26</v>
      </c>
      <c r="N223" s="44" t="s">
        <v>26</v>
      </c>
      <c r="O223" s="42">
        <f>YEAR(A223)</f>
        <v>2022</v>
      </c>
      <c r="P223" s="119">
        <v>2</v>
      </c>
      <c r="Q223" s="119">
        <v>3</v>
      </c>
      <c r="R223" s="2">
        <v>5</v>
      </c>
    </row>
    <row r="224" spans="1:18">
      <c r="A224" s="138">
        <v>43599</v>
      </c>
      <c r="B224" s="2" t="s">
        <v>1279</v>
      </c>
      <c r="C224" s="115" t="s">
        <v>61</v>
      </c>
      <c r="D224" s="139" t="s">
        <v>1280</v>
      </c>
      <c r="E224" s="12" t="s">
        <v>1281</v>
      </c>
      <c r="F224" s="2" t="s">
        <v>1256</v>
      </c>
      <c r="G224" s="2" t="s">
        <v>263</v>
      </c>
      <c r="H224" s="2" t="s">
        <v>305</v>
      </c>
      <c r="I224" s="2" t="e">
        <f t="shared" si="6"/>
        <v>#REF!</v>
      </c>
      <c r="J224" s="2" t="e">
        <f>_xlfn.CONCAT(IF(#REF!, _xlfn.CONCAT(#REF!, ", "), ""), IF(#REF!, _xlfn.CONCAT(#REF!, ", "), ""),IF(#REF!, _xlfn.CONCAT(#REF!, ", "), ""),IF(#REF!, _xlfn.CONCAT(#REF!, ", "), ""),IF(#REF!, _xlfn.CONCAT(#REF!, ", "), ""),IF(#REF!, _xlfn.CONCAT(#REF!, ", "), ""),IF(#REF!, _xlfn.CONCAT(#REF!, ", "), ""))</f>
        <v>#REF!</v>
      </c>
      <c r="K224" s="2" t="e">
        <f t="shared" si="7"/>
        <v>#REF!</v>
      </c>
      <c r="L224" s="2" t="e">
        <f>_xlfn.CONCAT(IF(#REF!,_xlfn.CONCAT(#REF!,"; "),""),IF(#REF!,_xlfn.CONCAT(#REF!,"; "),""),IF(#REF!,_xlfn.CONCAT(#REF!,"; "),""),IF(#REF!,_xlfn.CONCAT(#REF!,"; "),""),IF(#REF!,_xlfn.CONCAT(#REF!,"; "),""),IF(#REF!,_xlfn.CONCAT(#REF!,"; "),""),IF(#REF!,_xlfn.CONCAT(#REF!,"; "),""))</f>
        <v>#REF!</v>
      </c>
      <c r="M224" s="2" t="s">
        <v>67</v>
      </c>
      <c r="N224" s="2" t="s">
        <v>67</v>
      </c>
      <c r="O224" s="42">
        <f>YEAR(A224)</f>
        <v>2019</v>
      </c>
      <c r="P224" s="43">
        <v>3</v>
      </c>
      <c r="Q224" s="43">
        <v>4</v>
      </c>
      <c r="R224" s="2">
        <v>0</v>
      </c>
    </row>
    <row r="225" spans="1:18">
      <c r="A225" s="116">
        <v>43291</v>
      </c>
      <c r="B225" s="2" t="s">
        <v>1282</v>
      </c>
      <c r="C225" s="117" t="s">
        <v>18</v>
      </c>
      <c r="D225" s="108" t="s">
        <v>1283</v>
      </c>
      <c r="E225" s="19" t="s">
        <v>1284</v>
      </c>
      <c r="F225" s="2" t="s">
        <v>1285</v>
      </c>
      <c r="G225" s="2" t="s">
        <v>1286</v>
      </c>
      <c r="H225" s="2" t="s">
        <v>1287</v>
      </c>
      <c r="I225" s="2" t="e">
        <f t="shared" si="6"/>
        <v>#REF!</v>
      </c>
      <c r="J225" s="2" t="e">
        <f>_xlfn.CONCAT(IF(#REF!, _xlfn.CONCAT(#REF!, ", "), ""), IF(#REF!, _xlfn.CONCAT(#REF!, ", "), ""),IF(#REF!, _xlfn.CONCAT(#REF!, ", "), ""),IF(#REF!, _xlfn.CONCAT(#REF!, ", "), ""),IF(#REF!, _xlfn.CONCAT(#REF!, ", "), ""),IF(#REF!, _xlfn.CONCAT(#REF!, ", "), ""),IF(#REF!, _xlfn.CONCAT(#REF!, ", "), ""))</f>
        <v>#REF!</v>
      </c>
      <c r="K225" s="2" t="e">
        <f t="shared" si="7"/>
        <v>#REF!</v>
      </c>
      <c r="L225" s="2" t="e">
        <f>_xlfn.CONCAT(IF(#REF!,_xlfn.CONCAT(#REF!,"; "),""),IF(#REF!,_xlfn.CONCAT(#REF!,"; "),""),IF(#REF!,_xlfn.CONCAT(#REF!,"; "),""),IF(#REF!,_xlfn.CONCAT(#REF!,"; "),""),IF(#REF!,_xlfn.CONCAT(#REF!,"; "),""),IF(#REF!,_xlfn.CONCAT(#REF!,"; "),""),IF(#REF!,_xlfn.CONCAT(#REF!,"; "),""))</f>
        <v>#REF!</v>
      </c>
      <c r="M225" s="2" t="s">
        <v>1288</v>
      </c>
      <c r="N225" s="2" t="s">
        <v>59</v>
      </c>
      <c r="O225" s="42">
        <f>YEAR(A225)</f>
        <v>2018</v>
      </c>
      <c r="P225" s="43">
        <v>3</v>
      </c>
      <c r="Q225" s="43">
        <v>1</v>
      </c>
      <c r="R225" s="2">
        <v>0</v>
      </c>
    </row>
    <row r="226" spans="1:18">
      <c r="A226" s="111">
        <v>44442</v>
      </c>
      <c r="B226" s="44" t="s">
        <v>1289</v>
      </c>
      <c r="C226" s="117" t="s">
        <v>61</v>
      </c>
      <c r="D226" s="121" t="s">
        <v>1290</v>
      </c>
      <c r="E226" s="113" t="s">
        <v>1291</v>
      </c>
      <c r="F226" s="44" t="s">
        <v>1292</v>
      </c>
      <c r="G226" s="44" t="s">
        <v>1293</v>
      </c>
      <c r="H226" s="44" t="s">
        <v>1294</v>
      </c>
      <c r="I226" s="2" t="e">
        <f t="shared" si="6"/>
        <v>#REF!</v>
      </c>
      <c r="J226" s="2" t="e">
        <f>_xlfn.CONCAT(IF(#REF!, _xlfn.CONCAT(#REF!, ", "), ""), IF(#REF!, _xlfn.CONCAT(#REF!, ", "), ""),IF(#REF!, _xlfn.CONCAT(#REF!, ", "), ""),IF(#REF!, _xlfn.CONCAT(#REF!, ", "), ""),IF(#REF!, _xlfn.CONCAT(#REF!, ", "), ""),IF(#REF!, _xlfn.CONCAT(#REF!, ", "), ""),IF(#REF!, _xlfn.CONCAT(#REF!, ", "), ""))</f>
        <v>#REF!</v>
      </c>
      <c r="K226" s="2" t="e">
        <f t="shared" si="7"/>
        <v>#REF!</v>
      </c>
      <c r="L226" s="2" t="e">
        <f>_xlfn.CONCAT(IF(#REF!,_xlfn.CONCAT(#REF!,"; "),""),IF(#REF!,_xlfn.CONCAT(#REF!,"; "),""),IF(#REF!,_xlfn.CONCAT(#REF!,"; "),""),IF(#REF!,_xlfn.CONCAT(#REF!,"; "),""),IF(#REF!,_xlfn.CONCAT(#REF!,"; "),""),IF(#REF!,_xlfn.CONCAT(#REF!,"; "),""),IF(#REF!,_xlfn.CONCAT(#REF!,"; "),""))</f>
        <v>#REF!</v>
      </c>
      <c r="M226" s="2" t="s">
        <v>67</v>
      </c>
      <c r="N226" s="2" t="s">
        <v>67</v>
      </c>
      <c r="O226" s="42">
        <f>YEAR(A226)</f>
        <v>2021</v>
      </c>
      <c r="P226" s="51">
        <v>3</v>
      </c>
      <c r="Q226" s="51">
        <v>1</v>
      </c>
      <c r="R226" s="2">
        <v>2</v>
      </c>
    </row>
    <row r="227" spans="1:18">
      <c r="A227" s="41">
        <v>44943</v>
      </c>
      <c r="B227" s="68" t="s">
        <v>1295</v>
      </c>
      <c r="C227" s="44" t="s">
        <v>61</v>
      </c>
      <c r="D227" s="44" t="s">
        <v>1296</v>
      </c>
      <c r="E227" s="22" t="s">
        <v>1297</v>
      </c>
      <c r="F227" s="44" t="s">
        <v>481</v>
      </c>
      <c r="G227" s="44" t="s">
        <v>281</v>
      </c>
      <c r="H227" s="44" t="s">
        <v>1298</v>
      </c>
      <c r="I227" s="2" t="e">
        <f t="shared" si="6"/>
        <v>#REF!</v>
      </c>
      <c r="J227" s="2" t="e">
        <f>_xlfn.CONCAT(IF(#REF!, _xlfn.CONCAT(#REF!, ", "), ""), IF(#REF!, _xlfn.CONCAT(#REF!, ", "), ""),IF(#REF!, _xlfn.CONCAT(#REF!, ", "), ""),IF(#REF!, _xlfn.CONCAT(#REF!, ", "), ""),IF(#REF!, _xlfn.CONCAT(#REF!, ", "), ""),IF(#REF!, _xlfn.CONCAT(#REF!, ", "), ""),IF(#REF!, _xlfn.CONCAT(#REF!, ", "), ""))</f>
        <v>#REF!</v>
      </c>
      <c r="K227" s="2" t="e">
        <f t="shared" si="7"/>
        <v>#REF!</v>
      </c>
      <c r="L227" s="2" t="e">
        <f>_xlfn.CONCAT(IF(#REF!,_xlfn.CONCAT(#REF!,"; "),""),IF(#REF!,_xlfn.CONCAT(#REF!,"; "),""),IF(#REF!,_xlfn.CONCAT(#REF!,"; "),""),IF(#REF!,_xlfn.CONCAT(#REF!,"; "),""),IF(#REF!,_xlfn.CONCAT(#REF!,"; "),""),IF(#REF!,_xlfn.CONCAT(#REF!,"; "),""),IF(#REF!,_xlfn.CONCAT(#REF!,"; "),""))</f>
        <v>#REF!</v>
      </c>
      <c r="M227" s="44" t="s">
        <v>1299</v>
      </c>
      <c r="N227" s="44" t="s">
        <v>26</v>
      </c>
      <c r="O227" s="42">
        <f>YEAR(A227)</f>
        <v>2023</v>
      </c>
      <c r="P227" s="119">
        <v>2</v>
      </c>
      <c r="Q227" s="119">
        <v>1</v>
      </c>
      <c r="R227" s="2">
        <v>5</v>
      </c>
    </row>
    <row r="228" spans="1:18">
      <c r="A228" s="106">
        <v>43610</v>
      </c>
      <c r="B228" s="2" t="s">
        <v>1300</v>
      </c>
      <c r="C228" s="115" t="s">
        <v>18</v>
      </c>
      <c r="D228" s="108" t="s">
        <v>1301</v>
      </c>
      <c r="E228" s="17" t="s">
        <v>1302</v>
      </c>
      <c r="F228" s="2" t="s">
        <v>1303</v>
      </c>
      <c r="G228" s="2" t="s">
        <v>1304</v>
      </c>
      <c r="H228" s="2" t="s">
        <v>186</v>
      </c>
      <c r="I228" s="2" t="e">
        <f t="shared" si="6"/>
        <v>#REF!</v>
      </c>
      <c r="J228" s="2" t="e">
        <f>_xlfn.CONCAT(IF(#REF!, _xlfn.CONCAT(#REF!, ", "), ""), IF(#REF!, _xlfn.CONCAT(#REF!, ", "), ""),IF(#REF!, _xlfn.CONCAT(#REF!, ", "), ""),IF(#REF!, _xlfn.CONCAT(#REF!, ", "), ""),IF(#REF!, _xlfn.CONCAT(#REF!, ", "), ""),IF(#REF!, _xlfn.CONCAT(#REF!, ", "), ""),IF(#REF!, _xlfn.CONCAT(#REF!, ", "), ""))</f>
        <v>#REF!</v>
      </c>
      <c r="K228" s="2" t="e">
        <f t="shared" si="7"/>
        <v>#REF!</v>
      </c>
      <c r="L228" s="2" t="e">
        <f>_xlfn.CONCAT(IF(#REF!,_xlfn.CONCAT(#REF!,"; "),""),IF(#REF!,_xlfn.CONCAT(#REF!,"; "),""),IF(#REF!,_xlfn.CONCAT(#REF!,"; "),""),IF(#REF!,_xlfn.CONCAT(#REF!,"; "),""),IF(#REF!,_xlfn.CONCAT(#REF!,"; "),""),IF(#REF!,_xlfn.CONCAT(#REF!,"; "),""),IF(#REF!,_xlfn.CONCAT(#REF!,"; "),""))</f>
        <v>#REF!</v>
      </c>
      <c r="M228" s="2" t="s">
        <v>1305</v>
      </c>
      <c r="N228" s="2" t="s">
        <v>59</v>
      </c>
      <c r="O228" s="42">
        <f>YEAR(A228)</f>
        <v>2019</v>
      </c>
      <c r="P228" s="43">
        <v>2</v>
      </c>
      <c r="Q228" s="43">
        <v>4</v>
      </c>
      <c r="R228" s="2">
        <v>0</v>
      </c>
    </row>
    <row r="229" spans="1:18">
      <c r="A229" s="116">
        <v>43118</v>
      </c>
      <c r="B229" s="2" t="s">
        <v>1306</v>
      </c>
      <c r="C229" s="117" t="s">
        <v>18</v>
      </c>
      <c r="D229" s="108" t="s">
        <v>1307</v>
      </c>
      <c r="E229" s="12" t="s">
        <v>1308</v>
      </c>
      <c r="F229" s="2" t="s">
        <v>1309</v>
      </c>
      <c r="G229" s="2" t="s">
        <v>1310</v>
      </c>
      <c r="H229" s="2" t="s">
        <v>1311</v>
      </c>
      <c r="I229" s="2" t="e">
        <f t="shared" si="6"/>
        <v>#REF!</v>
      </c>
      <c r="J229" s="2" t="e">
        <f>_xlfn.CONCAT(IF(#REF!, _xlfn.CONCAT(#REF!, ", "), ""), IF(#REF!, _xlfn.CONCAT(#REF!, ", "), ""),IF(#REF!, _xlfn.CONCAT(#REF!, ", "), ""),IF(#REF!, _xlfn.CONCAT(#REF!, ", "), ""),IF(#REF!, _xlfn.CONCAT(#REF!, ", "), ""),IF(#REF!, _xlfn.CONCAT(#REF!, ", "), ""),IF(#REF!, _xlfn.CONCAT(#REF!, ", "), ""))</f>
        <v>#REF!</v>
      </c>
      <c r="K229" s="2" t="e">
        <f t="shared" si="7"/>
        <v>#REF!</v>
      </c>
      <c r="L229" s="2" t="e">
        <f>_xlfn.CONCAT(IF(#REF!,_xlfn.CONCAT(#REF!,"; "),""),IF(#REF!,_xlfn.CONCAT(#REF!,"; "),""),IF(#REF!,_xlfn.CONCAT(#REF!,"; "),""),IF(#REF!,_xlfn.CONCAT(#REF!,"; "),""),IF(#REF!,_xlfn.CONCAT(#REF!,"; "),""),IF(#REF!,_xlfn.CONCAT(#REF!,"; "),""),IF(#REF!,_xlfn.CONCAT(#REF!,"; "),""))</f>
        <v>#REF!</v>
      </c>
      <c r="M229" s="2" t="s">
        <v>26</v>
      </c>
      <c r="N229" s="2" t="s">
        <v>36</v>
      </c>
      <c r="O229" s="42">
        <f>YEAR(A229)</f>
        <v>2018</v>
      </c>
      <c r="P229" s="43">
        <v>4</v>
      </c>
      <c r="Q229" s="43">
        <v>5</v>
      </c>
      <c r="R229" s="2">
        <v>0</v>
      </c>
    </row>
    <row r="230" spans="1:18">
      <c r="A230" s="41">
        <v>44492</v>
      </c>
      <c r="B230" s="68" t="s">
        <v>1312</v>
      </c>
      <c r="C230" s="44" t="s">
        <v>18</v>
      </c>
      <c r="D230" s="44" t="s">
        <v>1313</v>
      </c>
      <c r="E230" s="29" t="s">
        <v>1314</v>
      </c>
      <c r="F230" s="44" t="s">
        <v>1315</v>
      </c>
      <c r="G230" s="44" t="s">
        <v>1316</v>
      </c>
      <c r="H230" s="44" t="s">
        <v>1317</v>
      </c>
      <c r="I230" s="2" t="e">
        <f t="shared" si="6"/>
        <v>#REF!</v>
      </c>
      <c r="J230" s="2" t="e">
        <f>_xlfn.CONCAT(IF(#REF!, _xlfn.CONCAT(#REF!, ", "), ""), IF(#REF!, _xlfn.CONCAT(#REF!, ", "), ""),IF(#REF!, _xlfn.CONCAT(#REF!, ", "), ""),IF(#REF!, _xlfn.CONCAT(#REF!, ", "), ""),IF(#REF!, _xlfn.CONCAT(#REF!, ", "), ""),IF(#REF!, _xlfn.CONCAT(#REF!, ", "), ""),IF(#REF!, _xlfn.CONCAT(#REF!, ", "), ""))</f>
        <v>#REF!</v>
      </c>
      <c r="K230" s="2" t="e">
        <f t="shared" si="7"/>
        <v>#REF!</v>
      </c>
      <c r="L230" s="2" t="e">
        <f>_xlfn.CONCAT(IF(#REF!,_xlfn.CONCAT(#REF!,"; "),""),IF(#REF!,_xlfn.CONCAT(#REF!,"; "),""),IF(#REF!,_xlfn.CONCAT(#REF!,"; "),""),IF(#REF!,_xlfn.CONCAT(#REF!,"; "),""),IF(#REF!,_xlfn.CONCAT(#REF!,"; "),""),IF(#REF!,_xlfn.CONCAT(#REF!,"; "),""),IF(#REF!,_xlfn.CONCAT(#REF!,"; "),""))</f>
        <v>#REF!</v>
      </c>
      <c r="M230" s="44" t="s">
        <v>26</v>
      </c>
      <c r="N230" s="44" t="s">
        <v>26</v>
      </c>
      <c r="O230" s="42">
        <f>YEAR(A230)</f>
        <v>2021</v>
      </c>
      <c r="P230" s="119">
        <v>1</v>
      </c>
      <c r="Q230" s="119">
        <v>3</v>
      </c>
      <c r="R230" s="2">
        <v>5</v>
      </c>
    </row>
    <row r="231" spans="1:18">
      <c r="A231" s="41">
        <v>44452</v>
      </c>
      <c r="B231" s="44" t="s">
        <v>1318</v>
      </c>
      <c r="C231" s="44" t="s">
        <v>61</v>
      </c>
      <c r="D231" s="44" t="s">
        <v>1319</v>
      </c>
      <c r="E231" s="44" t="s">
        <v>1320</v>
      </c>
      <c r="F231" s="2" t="s">
        <v>1321</v>
      </c>
      <c r="G231" s="2" t="s">
        <v>1322</v>
      </c>
      <c r="H231" s="2" t="s">
        <v>1323</v>
      </c>
      <c r="I231" s="2" t="e">
        <f t="shared" si="6"/>
        <v>#REF!</v>
      </c>
      <c r="J231" s="2" t="e">
        <f>_xlfn.CONCAT(IF(#REF!, _xlfn.CONCAT(#REF!, ", "), ""), IF(#REF!, _xlfn.CONCAT(#REF!, ", "), ""),IF(#REF!, _xlfn.CONCAT(#REF!, ", "), ""),IF(#REF!, _xlfn.CONCAT(#REF!, ", "), ""),IF(#REF!, _xlfn.CONCAT(#REF!, ", "), ""),IF(#REF!, _xlfn.CONCAT(#REF!, ", "), ""),IF(#REF!, _xlfn.CONCAT(#REF!, ", "), ""))</f>
        <v>#REF!</v>
      </c>
      <c r="K231" s="2" t="e">
        <f t="shared" si="7"/>
        <v>#REF!</v>
      </c>
      <c r="L231" s="2" t="e">
        <f>_xlfn.CONCAT(IF(#REF!,_xlfn.CONCAT(#REF!,"; "),""),IF(#REF!,_xlfn.CONCAT(#REF!,"; "),""),IF(#REF!,_xlfn.CONCAT(#REF!,"; "),""),IF(#REF!,_xlfn.CONCAT(#REF!,"; "),""),IF(#REF!,_xlfn.CONCAT(#REF!,"; "),""),IF(#REF!,_xlfn.CONCAT(#REF!,"; "),""),IF(#REF!,_xlfn.CONCAT(#REF!,"; "),""))</f>
        <v>#REF!</v>
      </c>
      <c r="M231" s="2" t="s">
        <v>67</v>
      </c>
      <c r="N231" s="2" t="s">
        <v>67</v>
      </c>
      <c r="O231" s="42">
        <f>YEAR(A231)</f>
        <v>2021</v>
      </c>
      <c r="P231" s="51">
        <v>2</v>
      </c>
      <c r="Q231" s="51">
        <v>1</v>
      </c>
      <c r="R231" s="2">
        <v>4</v>
      </c>
    </row>
    <row r="232" spans="1:18">
      <c r="A232" s="116">
        <v>42361</v>
      </c>
      <c r="B232" s="20" t="s">
        <v>1324</v>
      </c>
      <c r="C232" s="117" t="s">
        <v>18</v>
      </c>
      <c r="D232" s="108" t="s">
        <v>1325</v>
      </c>
      <c r="E232" s="12" t="s">
        <v>1326</v>
      </c>
      <c r="F232" s="2" t="s">
        <v>1003</v>
      </c>
      <c r="G232" s="2" t="s">
        <v>1003</v>
      </c>
      <c r="H232" s="2" t="s">
        <v>1311</v>
      </c>
      <c r="I232" s="2" t="e">
        <f t="shared" si="6"/>
        <v>#REF!</v>
      </c>
      <c r="J232" s="2" t="e">
        <f>_xlfn.CONCAT(IF(#REF!, _xlfn.CONCAT(#REF!, ", "), ""), IF(#REF!, _xlfn.CONCAT(#REF!, ", "), ""),IF(#REF!, _xlfn.CONCAT(#REF!, ", "), ""),IF(#REF!, _xlfn.CONCAT(#REF!, ", "), ""),IF(#REF!, _xlfn.CONCAT(#REF!, ", "), ""),IF(#REF!, _xlfn.CONCAT(#REF!, ", "), ""),IF(#REF!, _xlfn.CONCAT(#REF!, ", "), ""))</f>
        <v>#REF!</v>
      </c>
      <c r="K232" s="2" t="e">
        <f t="shared" si="7"/>
        <v>#REF!</v>
      </c>
      <c r="L232" s="2" t="e">
        <f>_xlfn.CONCAT(IF(#REF!,_xlfn.CONCAT(#REF!,"; "),""),IF(#REF!,_xlfn.CONCAT(#REF!,"; "),""),IF(#REF!,_xlfn.CONCAT(#REF!,"; "),""),IF(#REF!,_xlfn.CONCAT(#REF!,"; "),""),IF(#REF!,_xlfn.CONCAT(#REF!,"; "),""),IF(#REF!,_xlfn.CONCAT(#REF!,"; "),""),IF(#REF!,_xlfn.CONCAT(#REF!,"; "),""))</f>
        <v>#REF!</v>
      </c>
      <c r="M232" s="2" t="s">
        <v>1327</v>
      </c>
      <c r="N232" s="2" t="s">
        <v>36</v>
      </c>
      <c r="O232" s="42">
        <f>YEAR(A232)</f>
        <v>2015</v>
      </c>
      <c r="P232" s="43">
        <v>4</v>
      </c>
      <c r="Q232" s="43">
        <v>5</v>
      </c>
      <c r="R232" s="2">
        <v>0</v>
      </c>
    </row>
    <row r="233" spans="1:18">
      <c r="A233" s="116">
        <v>42535</v>
      </c>
      <c r="B233" s="2" t="s">
        <v>1328</v>
      </c>
      <c r="C233" s="136" t="s">
        <v>18</v>
      </c>
      <c r="D233" s="108" t="s">
        <v>1329</v>
      </c>
      <c r="E233" s="12" t="s">
        <v>1330</v>
      </c>
      <c r="F233" s="2" t="s">
        <v>559</v>
      </c>
      <c r="G233" s="2" t="s">
        <v>1331</v>
      </c>
      <c r="H233" s="2" t="s">
        <v>305</v>
      </c>
      <c r="I233" s="2" t="e">
        <f t="shared" si="6"/>
        <v>#REF!</v>
      </c>
      <c r="J233" s="2" t="e">
        <f>_xlfn.CONCAT(IF(#REF!, _xlfn.CONCAT(#REF!, ", "), ""), IF(#REF!, _xlfn.CONCAT(#REF!, ", "), ""),IF(#REF!, _xlfn.CONCAT(#REF!, ", "), ""),IF(#REF!, _xlfn.CONCAT(#REF!, ", "), ""),IF(#REF!, _xlfn.CONCAT(#REF!, ", "), ""),IF(#REF!, _xlfn.CONCAT(#REF!, ", "), ""),IF(#REF!, _xlfn.CONCAT(#REF!, ", "), ""))</f>
        <v>#REF!</v>
      </c>
      <c r="K233" s="2" t="e">
        <f t="shared" si="7"/>
        <v>#REF!</v>
      </c>
      <c r="L233" s="2" t="e">
        <f>_xlfn.CONCAT(IF(#REF!,_xlfn.CONCAT(#REF!,"; "),""),IF(#REF!,_xlfn.CONCAT(#REF!,"; "),""),IF(#REF!,_xlfn.CONCAT(#REF!,"; "),""),IF(#REF!,_xlfn.CONCAT(#REF!,"; "),""),IF(#REF!,_xlfn.CONCAT(#REF!,"; "),""),IF(#REF!,_xlfn.CONCAT(#REF!,"; "),""),IF(#REF!,_xlfn.CONCAT(#REF!,"; "),""))</f>
        <v>#REF!</v>
      </c>
      <c r="M233" s="2" t="s">
        <v>1332</v>
      </c>
      <c r="N233" s="2" t="s">
        <v>68</v>
      </c>
      <c r="O233" s="42">
        <f>YEAR(A233)</f>
        <v>2016</v>
      </c>
      <c r="P233" s="43">
        <v>2</v>
      </c>
      <c r="Q233" s="43">
        <v>1</v>
      </c>
      <c r="R233" s="2">
        <v>0</v>
      </c>
    </row>
    <row r="234" spans="1:18">
      <c r="A234" s="41">
        <v>44483</v>
      </c>
      <c r="B234" s="20" t="s">
        <v>1333</v>
      </c>
      <c r="C234" s="117" t="s">
        <v>61</v>
      </c>
      <c r="D234" s="2" t="s">
        <v>1334</v>
      </c>
      <c r="E234" s="118" t="s">
        <v>1335</v>
      </c>
      <c r="F234" s="2" t="s">
        <v>1336</v>
      </c>
      <c r="G234" s="2" t="s">
        <v>1337</v>
      </c>
      <c r="H234" s="2" t="s">
        <v>1338</v>
      </c>
      <c r="I234" s="2" t="e">
        <f t="shared" si="6"/>
        <v>#REF!</v>
      </c>
      <c r="J234" s="2" t="e">
        <f>_xlfn.CONCAT(IF(#REF!, _xlfn.CONCAT(#REF!, ", "), ""), IF(#REF!, _xlfn.CONCAT(#REF!, ", "), ""),IF(#REF!, _xlfn.CONCAT(#REF!, ", "), ""),IF(#REF!, _xlfn.CONCAT(#REF!, ", "), ""),IF(#REF!, _xlfn.CONCAT(#REF!, ", "), ""),IF(#REF!, _xlfn.CONCAT(#REF!, ", "), ""),IF(#REF!, _xlfn.CONCAT(#REF!, ", "), ""))</f>
        <v>#REF!</v>
      </c>
      <c r="K234" s="2" t="e">
        <f t="shared" si="7"/>
        <v>#REF!</v>
      </c>
      <c r="L234" s="2" t="e">
        <f>_xlfn.CONCAT(IF(#REF!,_xlfn.CONCAT(#REF!,"; "),""),IF(#REF!,_xlfn.CONCAT(#REF!,"; "),""),IF(#REF!,_xlfn.CONCAT(#REF!,"; "),""),IF(#REF!,_xlfn.CONCAT(#REF!,"; "),""),IF(#REF!,_xlfn.CONCAT(#REF!,"; "),""),IF(#REF!,_xlfn.CONCAT(#REF!,"; "),""),IF(#REF!,_xlfn.CONCAT(#REF!,"; "),""))</f>
        <v>#REF!</v>
      </c>
      <c r="M234" s="2" t="s">
        <v>67</v>
      </c>
      <c r="N234" s="2" t="s">
        <v>67</v>
      </c>
      <c r="O234" s="42">
        <f>YEAR(A234)</f>
        <v>2021</v>
      </c>
      <c r="P234" s="119">
        <v>1</v>
      </c>
      <c r="Q234" s="119">
        <v>1</v>
      </c>
      <c r="R234" s="2">
        <v>3</v>
      </c>
    </row>
    <row r="235" spans="1:18">
      <c r="A235" s="41">
        <v>43675</v>
      </c>
      <c r="B235" s="68" t="s">
        <v>1339</v>
      </c>
      <c r="C235" s="44" t="s">
        <v>61</v>
      </c>
      <c r="D235" s="44" t="s">
        <v>1340</v>
      </c>
      <c r="E235" s="29" t="s">
        <v>1341</v>
      </c>
      <c r="I235" s="2" t="e">
        <f t="shared" si="6"/>
        <v>#REF!</v>
      </c>
      <c r="J235" s="2" t="e">
        <f>_xlfn.CONCAT(IF(#REF!, _xlfn.CONCAT(#REF!, ", "), ""), IF(#REF!, _xlfn.CONCAT(#REF!, ", "), ""),IF(#REF!, _xlfn.CONCAT(#REF!, ", "), ""),IF(#REF!, _xlfn.CONCAT(#REF!, ", "), ""),IF(#REF!, _xlfn.CONCAT(#REF!, ", "), ""),IF(#REF!, _xlfn.CONCAT(#REF!, ", "), ""),IF(#REF!, _xlfn.CONCAT(#REF!, ", "), ""))</f>
        <v>#REF!</v>
      </c>
      <c r="K235" s="2" t="e">
        <f t="shared" si="7"/>
        <v>#REF!</v>
      </c>
      <c r="L235" s="2" t="e">
        <f>_xlfn.CONCAT(IF(#REF!,_xlfn.CONCAT(#REF!,"; "),""),IF(#REF!,_xlfn.CONCAT(#REF!,"; "),""),IF(#REF!,_xlfn.CONCAT(#REF!,"; "),""),IF(#REF!,_xlfn.CONCAT(#REF!,"; "),""),IF(#REF!,_xlfn.CONCAT(#REF!,"; "),""),IF(#REF!,_xlfn.CONCAT(#REF!,"; "),""),IF(#REF!,_xlfn.CONCAT(#REF!,"; "),""))</f>
        <v>#REF!</v>
      </c>
      <c r="M235" s="44" t="s">
        <v>67</v>
      </c>
      <c r="N235" s="44" t="s">
        <v>67</v>
      </c>
      <c r="O235" s="42">
        <f>YEAR(A235)</f>
        <v>2019</v>
      </c>
      <c r="P235" s="119">
        <v>4</v>
      </c>
      <c r="Q235" s="119">
        <v>5</v>
      </c>
      <c r="R235" s="2">
        <v>5</v>
      </c>
    </row>
    <row r="236" spans="1:18">
      <c r="A236" s="116">
        <v>43396</v>
      </c>
      <c r="B236" s="2" t="s">
        <v>1342</v>
      </c>
      <c r="C236" s="136" t="s">
        <v>18</v>
      </c>
      <c r="D236" s="108" t="s">
        <v>1343</v>
      </c>
      <c r="E236" s="16" t="s">
        <v>302</v>
      </c>
      <c r="F236" s="2" t="s">
        <v>1344</v>
      </c>
      <c r="G236" s="2" t="s">
        <v>1342</v>
      </c>
      <c r="H236" s="2" t="s">
        <v>1345</v>
      </c>
      <c r="I236" s="2" t="e">
        <f t="shared" si="6"/>
        <v>#REF!</v>
      </c>
      <c r="J236" s="2" t="e">
        <f>_xlfn.CONCAT(IF(#REF!, _xlfn.CONCAT(#REF!, ", "), ""), IF(#REF!, _xlfn.CONCAT(#REF!, ", "), ""),IF(#REF!, _xlfn.CONCAT(#REF!, ", "), ""),IF(#REF!, _xlfn.CONCAT(#REF!, ", "), ""),IF(#REF!, _xlfn.CONCAT(#REF!, ", "), ""),IF(#REF!, _xlfn.CONCAT(#REF!, ", "), ""),IF(#REF!, _xlfn.CONCAT(#REF!, ", "), ""))</f>
        <v>#REF!</v>
      </c>
      <c r="K236" s="2" t="e">
        <f t="shared" si="7"/>
        <v>#REF!</v>
      </c>
      <c r="L236" s="2" t="e">
        <f>_xlfn.CONCAT(IF(#REF!,_xlfn.CONCAT(#REF!,"; "),""),IF(#REF!,_xlfn.CONCAT(#REF!,"; "),""),IF(#REF!,_xlfn.CONCAT(#REF!,"; "),""),IF(#REF!,_xlfn.CONCAT(#REF!,"; "),""),IF(#REF!,_xlfn.CONCAT(#REF!,"; "),""),IF(#REF!,_xlfn.CONCAT(#REF!,"; "),""),IF(#REF!,_xlfn.CONCAT(#REF!,"; "),""))</f>
        <v>#REF!</v>
      </c>
      <c r="M236" s="2" t="s">
        <v>26</v>
      </c>
      <c r="N236" s="2" t="s">
        <v>26</v>
      </c>
      <c r="O236" s="42">
        <f>YEAR(A236)</f>
        <v>2018</v>
      </c>
      <c r="P236" s="43">
        <v>3</v>
      </c>
      <c r="Q236" s="43">
        <v>2</v>
      </c>
      <c r="R236" s="2">
        <v>0</v>
      </c>
    </row>
    <row r="237" spans="1:18" ht="30">
      <c r="A237" s="41">
        <v>44256</v>
      </c>
      <c r="B237" s="20" t="s">
        <v>1346</v>
      </c>
      <c r="C237" s="117" t="s">
        <v>18</v>
      </c>
      <c r="D237" s="2" t="s">
        <v>1347</v>
      </c>
      <c r="E237" s="118" t="s">
        <v>1348</v>
      </c>
      <c r="F237" s="2" t="s">
        <v>199</v>
      </c>
      <c r="G237" s="2" t="s">
        <v>1349</v>
      </c>
      <c r="H237" s="2" t="s">
        <v>149</v>
      </c>
      <c r="I237" s="2" t="e">
        <f t="shared" si="6"/>
        <v>#REF!</v>
      </c>
      <c r="J237" s="2" t="e">
        <f>_xlfn.CONCAT(IF(#REF!, _xlfn.CONCAT(#REF!, ", "), ""), IF(#REF!, _xlfn.CONCAT(#REF!, ", "), ""),IF(#REF!, _xlfn.CONCAT(#REF!, ", "), ""),IF(#REF!, _xlfn.CONCAT(#REF!, ", "), ""),IF(#REF!, _xlfn.CONCAT(#REF!, ", "), ""),IF(#REF!, _xlfn.CONCAT(#REF!, ", "), ""),IF(#REF!, _xlfn.CONCAT(#REF!, ", "), ""))</f>
        <v>#REF!</v>
      </c>
      <c r="K237" s="2" t="e">
        <f t="shared" si="7"/>
        <v>#REF!</v>
      </c>
      <c r="L237" s="2" t="e">
        <f>_xlfn.CONCAT(IF(#REF!,_xlfn.CONCAT(#REF!,"; "),""),IF(#REF!,_xlfn.CONCAT(#REF!,"; "),""),IF(#REF!,_xlfn.CONCAT(#REF!,"; "),""),IF(#REF!,_xlfn.CONCAT(#REF!,"; "),""),IF(#REF!,_xlfn.CONCAT(#REF!,"; "),""),IF(#REF!,_xlfn.CONCAT(#REF!,"; "),""),IF(#REF!,_xlfn.CONCAT(#REF!,"; "),""))</f>
        <v>#REF!</v>
      </c>
      <c r="M237" s="2" t="s">
        <v>1350</v>
      </c>
      <c r="N237" s="2" t="s">
        <v>68</v>
      </c>
      <c r="O237" s="42">
        <f>YEAR(A237)</f>
        <v>2021</v>
      </c>
      <c r="P237" s="51">
        <v>2</v>
      </c>
      <c r="Q237" s="51">
        <v>1</v>
      </c>
      <c r="R237" s="2">
        <v>3</v>
      </c>
    </row>
    <row r="238" spans="1:18">
      <c r="A238" s="116">
        <v>43191</v>
      </c>
      <c r="B238" s="2" t="s">
        <v>1351</v>
      </c>
      <c r="C238" s="136" t="s">
        <v>18</v>
      </c>
      <c r="D238" s="108" t="s">
        <v>1352</v>
      </c>
      <c r="E238" s="16" t="s">
        <v>1353</v>
      </c>
      <c r="F238" s="2" t="s">
        <v>1354</v>
      </c>
      <c r="G238" s="2" t="s">
        <v>1355</v>
      </c>
      <c r="H238" s="2" t="s">
        <v>1098</v>
      </c>
      <c r="I238" s="2" t="e">
        <f t="shared" si="6"/>
        <v>#REF!</v>
      </c>
      <c r="J238" s="2" t="e">
        <f>_xlfn.CONCAT(IF(#REF!, _xlfn.CONCAT(#REF!, ", "), ""), IF(#REF!, _xlfn.CONCAT(#REF!, ", "), ""),IF(#REF!, _xlfn.CONCAT(#REF!, ", "), ""),IF(#REF!, _xlfn.CONCAT(#REF!, ", "), ""),IF(#REF!, _xlfn.CONCAT(#REF!, ", "), ""),IF(#REF!, _xlfn.CONCAT(#REF!, ", "), ""),IF(#REF!, _xlfn.CONCAT(#REF!, ", "), ""))</f>
        <v>#REF!</v>
      </c>
      <c r="K238" s="2" t="e">
        <f t="shared" si="7"/>
        <v>#REF!</v>
      </c>
      <c r="L238" s="2" t="e">
        <f>_xlfn.CONCAT(IF(#REF!,_xlfn.CONCAT(#REF!,"; "),""),IF(#REF!,_xlfn.CONCAT(#REF!,"; "),""),IF(#REF!,_xlfn.CONCAT(#REF!,"; "),""),IF(#REF!,_xlfn.CONCAT(#REF!,"; "),""),IF(#REF!,_xlfn.CONCAT(#REF!,"; "),""),IF(#REF!,_xlfn.CONCAT(#REF!,"; "),""),IF(#REF!,_xlfn.CONCAT(#REF!,"; "),""))</f>
        <v>#REF!</v>
      </c>
      <c r="M238" s="2" t="s">
        <v>26</v>
      </c>
      <c r="N238" s="2" t="s">
        <v>26</v>
      </c>
      <c r="O238" s="42">
        <f>YEAR(A238)</f>
        <v>2018</v>
      </c>
      <c r="P238" s="43">
        <v>2</v>
      </c>
      <c r="Q238" s="43">
        <v>2</v>
      </c>
      <c r="R238" s="2">
        <v>0</v>
      </c>
    </row>
    <row r="239" spans="1:18">
      <c r="A239" s="116">
        <v>41996</v>
      </c>
      <c r="B239" s="2" t="s">
        <v>1356</v>
      </c>
      <c r="C239" s="117" t="s">
        <v>61</v>
      </c>
      <c r="D239" s="108" t="s">
        <v>1357</v>
      </c>
      <c r="E239" s="12" t="s">
        <v>1358</v>
      </c>
      <c r="F239" s="2" t="s">
        <v>1359</v>
      </c>
      <c r="G239" s="2" t="s">
        <v>1359</v>
      </c>
      <c r="H239" s="2" t="s">
        <v>215</v>
      </c>
      <c r="I239" s="2" t="e">
        <f t="shared" si="6"/>
        <v>#REF!</v>
      </c>
      <c r="J239" s="2" t="e">
        <f>_xlfn.CONCAT(IF(#REF!, _xlfn.CONCAT(#REF!, ", "), ""), IF(#REF!, _xlfn.CONCAT(#REF!, ", "), ""),IF(#REF!, _xlfn.CONCAT(#REF!, ", "), ""),IF(#REF!, _xlfn.CONCAT(#REF!, ", "), ""),IF(#REF!, _xlfn.CONCAT(#REF!, ", "), ""),IF(#REF!, _xlfn.CONCAT(#REF!, ", "), ""),IF(#REF!, _xlfn.CONCAT(#REF!, ", "), ""))</f>
        <v>#REF!</v>
      </c>
      <c r="K239" s="2" t="e">
        <f t="shared" si="7"/>
        <v>#REF!</v>
      </c>
      <c r="L239" s="2" t="e">
        <f>_xlfn.CONCAT(IF(#REF!,_xlfn.CONCAT(#REF!,"; "),""),IF(#REF!,_xlfn.CONCAT(#REF!,"; "),""),IF(#REF!,_xlfn.CONCAT(#REF!,"; "),""),IF(#REF!,_xlfn.CONCAT(#REF!,"; "),""),IF(#REF!,_xlfn.CONCAT(#REF!,"; "),""),IF(#REF!,_xlfn.CONCAT(#REF!,"; "),""),IF(#REF!,_xlfn.CONCAT(#REF!,"; "),""))</f>
        <v>#REF!</v>
      </c>
      <c r="M239" s="2" t="s">
        <v>67</v>
      </c>
      <c r="N239" s="2" t="s">
        <v>67</v>
      </c>
      <c r="O239" s="42">
        <f>YEAR(A239)</f>
        <v>2014</v>
      </c>
      <c r="P239" s="43">
        <v>3</v>
      </c>
      <c r="Q239" s="43">
        <v>1</v>
      </c>
      <c r="R239" s="2">
        <v>0</v>
      </c>
    </row>
    <row r="240" spans="1:18">
      <c r="A240" s="116">
        <v>43194</v>
      </c>
      <c r="B240" s="2" t="s">
        <v>1360</v>
      </c>
      <c r="C240" s="117" t="s">
        <v>61</v>
      </c>
      <c r="D240" s="108" t="s">
        <v>1361</v>
      </c>
      <c r="E240" s="12" t="s">
        <v>1362</v>
      </c>
      <c r="F240" s="2" t="s">
        <v>1363</v>
      </c>
      <c r="G240" s="2" t="s">
        <v>161</v>
      </c>
      <c r="H240" s="2" t="s">
        <v>799</v>
      </c>
      <c r="I240" s="2" t="e">
        <f t="shared" si="6"/>
        <v>#REF!</v>
      </c>
      <c r="J240" s="2" t="e">
        <f>_xlfn.CONCAT(IF(#REF!, _xlfn.CONCAT(#REF!, ", "), ""), IF(#REF!, _xlfn.CONCAT(#REF!, ", "), ""),IF(#REF!, _xlfn.CONCAT(#REF!, ", "), ""),IF(#REF!, _xlfn.CONCAT(#REF!, ", "), ""),IF(#REF!, _xlfn.CONCAT(#REF!, ", "), ""),IF(#REF!, _xlfn.CONCAT(#REF!, ", "), ""),IF(#REF!, _xlfn.CONCAT(#REF!, ", "), ""))</f>
        <v>#REF!</v>
      </c>
      <c r="K240" s="2" t="e">
        <f t="shared" si="7"/>
        <v>#REF!</v>
      </c>
      <c r="L240" s="2" t="e">
        <f>_xlfn.CONCAT(IF(#REF!,_xlfn.CONCAT(#REF!,"; "),""),IF(#REF!,_xlfn.CONCAT(#REF!,"; "),""),IF(#REF!,_xlfn.CONCAT(#REF!,"; "),""),IF(#REF!,_xlfn.CONCAT(#REF!,"; "),""),IF(#REF!,_xlfn.CONCAT(#REF!,"; "),""),IF(#REF!,_xlfn.CONCAT(#REF!,"; "),""),IF(#REF!,_xlfn.CONCAT(#REF!,"; "),""))</f>
        <v>#REF!</v>
      </c>
      <c r="M240" s="2" t="s">
        <v>67</v>
      </c>
      <c r="N240" s="2" t="s">
        <v>67</v>
      </c>
      <c r="O240" s="42">
        <f>YEAR(A240)</f>
        <v>2018</v>
      </c>
      <c r="P240" s="43">
        <v>2</v>
      </c>
      <c r="Q240" s="43">
        <v>3</v>
      </c>
      <c r="R240" s="2">
        <v>0</v>
      </c>
    </row>
    <row r="241" spans="1:18">
      <c r="A241" s="41">
        <v>40858</v>
      </c>
      <c r="B241" s="68" t="s">
        <v>1364</v>
      </c>
      <c r="C241" s="44" t="s">
        <v>18</v>
      </c>
      <c r="D241" s="44" t="s">
        <v>1365</v>
      </c>
      <c r="E241" s="22" t="s">
        <v>1366</v>
      </c>
      <c r="F241" s="44" t="s">
        <v>1367</v>
      </c>
      <c r="G241" s="44" t="s">
        <v>1368</v>
      </c>
      <c r="H241" s="44" t="s">
        <v>1369</v>
      </c>
      <c r="I241" s="2" t="e">
        <f t="shared" si="6"/>
        <v>#REF!</v>
      </c>
      <c r="J241" s="2" t="e">
        <f>_xlfn.CONCAT(IF(#REF!, _xlfn.CONCAT(#REF!, ", "), ""), IF(#REF!, _xlfn.CONCAT(#REF!, ", "), ""),IF(#REF!, _xlfn.CONCAT(#REF!, ", "), ""),IF(#REF!, _xlfn.CONCAT(#REF!, ", "), ""),IF(#REF!, _xlfn.CONCAT(#REF!, ", "), ""),IF(#REF!, _xlfn.CONCAT(#REF!, ", "), ""),IF(#REF!, _xlfn.CONCAT(#REF!, ", "), ""))</f>
        <v>#REF!</v>
      </c>
      <c r="K241" s="2" t="e">
        <f t="shared" si="7"/>
        <v>#REF!</v>
      </c>
      <c r="L241" s="2" t="e">
        <f>_xlfn.CONCAT(IF(#REF!,_xlfn.CONCAT(#REF!,"; "),""),IF(#REF!,_xlfn.CONCAT(#REF!,"; "),""),IF(#REF!,_xlfn.CONCAT(#REF!,"; "),""),IF(#REF!,_xlfn.CONCAT(#REF!,"; "),""),IF(#REF!,_xlfn.CONCAT(#REF!,"; "),""),IF(#REF!,_xlfn.CONCAT(#REF!,"; "),""),IF(#REF!,_xlfn.CONCAT(#REF!,"; "),""))</f>
        <v>#REF!</v>
      </c>
      <c r="M241" s="44" t="s">
        <v>1124</v>
      </c>
      <c r="N241" s="44" t="s">
        <v>36</v>
      </c>
      <c r="O241" s="42">
        <f>YEAR(A241)</f>
        <v>2011</v>
      </c>
      <c r="P241" s="119">
        <v>3</v>
      </c>
      <c r="Q241" s="119">
        <v>3</v>
      </c>
      <c r="R241" s="2">
        <v>5</v>
      </c>
    </row>
    <row r="242" spans="1:18" s="44" customFormat="1" ht="165">
      <c r="A242" s="41">
        <v>44150</v>
      </c>
      <c r="B242" s="20" t="s">
        <v>1370</v>
      </c>
      <c r="C242" s="2" t="s">
        <v>18</v>
      </c>
      <c r="D242" s="20" t="s">
        <v>1371</v>
      </c>
      <c r="E242" s="12" t="s">
        <v>1372</v>
      </c>
      <c r="F242" s="2" t="s">
        <v>1373</v>
      </c>
      <c r="G242" s="2" t="s">
        <v>1374</v>
      </c>
      <c r="H242" s="2" t="s">
        <v>1375</v>
      </c>
      <c r="I242" s="2" t="e">
        <f t="shared" si="6"/>
        <v>#REF!</v>
      </c>
      <c r="J242" s="2" t="e">
        <f>_xlfn.CONCAT(IF(#REF!, _xlfn.CONCAT(#REF!, ", "), ""), IF(#REF!, _xlfn.CONCAT(#REF!, ", "), ""),IF(#REF!, _xlfn.CONCAT(#REF!, ", "), ""),IF(#REF!, _xlfn.CONCAT(#REF!, ", "), ""),IF(#REF!, _xlfn.CONCAT(#REF!, ", "), ""),IF(#REF!, _xlfn.CONCAT(#REF!, ", "), ""),IF(#REF!, _xlfn.CONCAT(#REF!, ", "), ""))</f>
        <v>#REF!</v>
      </c>
      <c r="K242" s="2" t="e">
        <f t="shared" si="7"/>
        <v>#REF!</v>
      </c>
      <c r="L242" s="2" t="e">
        <f>_xlfn.CONCAT(IF(#REF!,_xlfn.CONCAT(#REF!,"; "),""),IF(#REF!,_xlfn.CONCAT(#REF!,"; "),""),IF(#REF!,_xlfn.CONCAT(#REF!,"; "),""),IF(#REF!,_xlfn.CONCAT(#REF!,"; "),""),IF(#REF!,_xlfn.CONCAT(#REF!,"; "),""),IF(#REF!,_xlfn.CONCAT(#REF!,"; "),""),IF(#REF!,_xlfn.CONCAT(#REF!,"; "),""))</f>
        <v>#REF!</v>
      </c>
      <c r="M242" s="2" t="s">
        <v>1376</v>
      </c>
      <c r="N242" s="2" t="s">
        <v>36</v>
      </c>
      <c r="O242" s="42">
        <f>YEAR(A242)</f>
        <v>2020</v>
      </c>
      <c r="P242" s="43">
        <v>3</v>
      </c>
      <c r="Q242" s="43">
        <v>1</v>
      </c>
      <c r="R242" s="2">
        <v>1</v>
      </c>
    </row>
    <row r="243" spans="1:18">
      <c r="A243" s="41">
        <v>43915</v>
      </c>
      <c r="B243" s="2" t="s">
        <v>1377</v>
      </c>
      <c r="C243" s="115" t="s">
        <v>18</v>
      </c>
      <c r="D243" s="2" t="s">
        <v>1378</v>
      </c>
      <c r="E243" s="12" t="s">
        <v>1379</v>
      </c>
      <c r="F243" s="2" t="s">
        <v>1380</v>
      </c>
      <c r="G243" s="2" t="s">
        <v>1381</v>
      </c>
      <c r="H243" s="2" t="s">
        <v>1382</v>
      </c>
      <c r="I243" s="2" t="e">
        <f t="shared" si="6"/>
        <v>#REF!</v>
      </c>
      <c r="J243" s="2" t="e">
        <f>_xlfn.CONCAT(IF(#REF!, _xlfn.CONCAT(#REF!, ", "), ""), IF(#REF!, _xlfn.CONCAT(#REF!, ", "), ""),IF(#REF!, _xlfn.CONCAT(#REF!, ", "), ""),IF(#REF!, _xlfn.CONCAT(#REF!, ", "), ""),IF(#REF!, _xlfn.CONCAT(#REF!, ", "), ""),IF(#REF!, _xlfn.CONCAT(#REF!, ", "), ""),IF(#REF!, _xlfn.CONCAT(#REF!, ", "), ""))</f>
        <v>#REF!</v>
      </c>
      <c r="K243" s="2" t="e">
        <f t="shared" si="7"/>
        <v>#REF!</v>
      </c>
      <c r="L243" s="2" t="e">
        <f>_xlfn.CONCAT(IF(#REF!,_xlfn.CONCAT(#REF!,"; "),""),IF(#REF!,_xlfn.CONCAT(#REF!,"; "),""),IF(#REF!,_xlfn.CONCAT(#REF!,"; "),""),IF(#REF!,_xlfn.CONCAT(#REF!,"; "),""),IF(#REF!,_xlfn.CONCAT(#REF!,"; "),""),IF(#REF!,_xlfn.CONCAT(#REF!,"; "),""),IF(#REF!,_xlfn.CONCAT(#REF!,"; "),""))</f>
        <v>#REF!</v>
      </c>
      <c r="M243" s="2" t="s">
        <v>26</v>
      </c>
      <c r="N243" s="2" t="s">
        <v>59</v>
      </c>
      <c r="O243" s="42">
        <f>YEAR(A243)</f>
        <v>2020</v>
      </c>
      <c r="P243" s="43">
        <v>3</v>
      </c>
      <c r="Q243" s="43">
        <v>2</v>
      </c>
      <c r="R243" s="2">
        <v>0</v>
      </c>
    </row>
    <row r="244" spans="1:18">
      <c r="A244" s="41">
        <v>44484</v>
      </c>
      <c r="B244" s="20" t="s">
        <v>1383</v>
      </c>
      <c r="C244" s="2" t="s">
        <v>18</v>
      </c>
      <c r="D244" s="2" t="s">
        <v>1384</v>
      </c>
      <c r="E244" s="118" t="s">
        <v>1385</v>
      </c>
      <c r="F244" s="2" t="s">
        <v>1386</v>
      </c>
      <c r="G244" s="2" t="s">
        <v>1387</v>
      </c>
      <c r="H244" s="2" t="s">
        <v>1388</v>
      </c>
      <c r="I244" s="2" t="e">
        <f t="shared" si="6"/>
        <v>#REF!</v>
      </c>
      <c r="J244" s="2" t="e">
        <f>_xlfn.CONCAT(IF(#REF!, _xlfn.CONCAT(#REF!, ", "), ""), IF(#REF!, _xlfn.CONCAT(#REF!, ", "), ""),IF(#REF!, _xlfn.CONCAT(#REF!, ", "), ""),IF(#REF!, _xlfn.CONCAT(#REF!, ", "), ""),IF(#REF!, _xlfn.CONCAT(#REF!, ", "), ""),IF(#REF!, _xlfn.CONCAT(#REF!, ", "), ""),IF(#REF!, _xlfn.CONCAT(#REF!, ", "), ""))</f>
        <v>#REF!</v>
      </c>
      <c r="K244" s="2" t="e">
        <f t="shared" si="7"/>
        <v>#REF!</v>
      </c>
      <c r="L244" s="2" t="e">
        <f>_xlfn.CONCAT(IF(#REF!,_xlfn.CONCAT(#REF!,"; "),""),IF(#REF!,_xlfn.CONCAT(#REF!,"; "),""),IF(#REF!,_xlfn.CONCAT(#REF!,"; "),""),IF(#REF!,_xlfn.CONCAT(#REF!,"; "),""),IF(#REF!,_xlfn.CONCAT(#REF!,"; "),""),IF(#REF!,_xlfn.CONCAT(#REF!,"; "),""),IF(#REF!,_xlfn.CONCAT(#REF!,"; "),""))</f>
        <v>#REF!</v>
      </c>
      <c r="M244" s="2" t="s">
        <v>26</v>
      </c>
      <c r="N244" s="2" t="s">
        <v>59</v>
      </c>
      <c r="O244" s="42">
        <f>YEAR(A244)</f>
        <v>2021</v>
      </c>
      <c r="P244" s="119">
        <v>2</v>
      </c>
      <c r="Q244" s="119">
        <v>1</v>
      </c>
      <c r="R244" s="2">
        <v>3</v>
      </c>
    </row>
    <row r="245" spans="1:18">
      <c r="A245" s="45">
        <v>44057</v>
      </c>
      <c r="B245" s="44" t="s">
        <v>1389</v>
      </c>
      <c r="C245" s="140" t="s">
        <v>18</v>
      </c>
      <c r="D245" s="121" t="s">
        <v>1390</v>
      </c>
      <c r="E245" s="141" t="s">
        <v>1391</v>
      </c>
      <c r="F245" s="50" t="s">
        <v>1392</v>
      </c>
      <c r="G245" s="50" t="s">
        <v>1393</v>
      </c>
      <c r="H245" s="50" t="s">
        <v>1394</v>
      </c>
      <c r="I245" s="2" t="e">
        <f t="shared" si="6"/>
        <v>#REF!</v>
      </c>
      <c r="J245" s="2" t="e">
        <f>_xlfn.CONCAT(IF(#REF!, _xlfn.CONCAT(#REF!, ", "), ""), IF(#REF!, _xlfn.CONCAT(#REF!, ", "), ""),IF(#REF!, _xlfn.CONCAT(#REF!, ", "), ""),IF(#REF!, _xlfn.CONCAT(#REF!, ", "), ""),IF(#REF!, _xlfn.CONCAT(#REF!, ", "), ""),IF(#REF!, _xlfn.CONCAT(#REF!, ", "), ""),IF(#REF!, _xlfn.CONCAT(#REF!, ", "), ""))</f>
        <v>#REF!</v>
      </c>
      <c r="K245" s="2" t="e">
        <f t="shared" si="7"/>
        <v>#REF!</v>
      </c>
      <c r="L245" s="2" t="e">
        <f>_xlfn.CONCAT(IF(#REF!,_xlfn.CONCAT(#REF!,"; "),""),IF(#REF!,_xlfn.CONCAT(#REF!,"; "),""),IF(#REF!,_xlfn.CONCAT(#REF!,"; "),""),IF(#REF!,_xlfn.CONCAT(#REF!,"; "),""),IF(#REF!,_xlfn.CONCAT(#REF!,"; "),""),IF(#REF!,_xlfn.CONCAT(#REF!,"; "),""),IF(#REF!,_xlfn.CONCAT(#REF!,"; "),""))</f>
        <v>#REF!</v>
      </c>
      <c r="M245" s="2" t="s">
        <v>26</v>
      </c>
      <c r="N245" s="2" t="s">
        <v>26</v>
      </c>
      <c r="O245" s="42">
        <f>YEAR(A245)</f>
        <v>2020</v>
      </c>
      <c r="P245" s="51">
        <v>2</v>
      </c>
      <c r="Q245" s="51">
        <v>1</v>
      </c>
      <c r="R245" s="2">
        <v>2</v>
      </c>
    </row>
    <row r="246" spans="1:18">
      <c r="A246" s="116">
        <v>42248</v>
      </c>
      <c r="B246" s="2" t="s">
        <v>1395</v>
      </c>
      <c r="C246" s="117" t="s">
        <v>18</v>
      </c>
      <c r="D246" s="108" t="s">
        <v>1396</v>
      </c>
      <c r="E246" s="12" t="s">
        <v>1397</v>
      </c>
      <c r="F246" s="2" t="s">
        <v>1398</v>
      </c>
      <c r="G246" s="2" t="s">
        <v>86</v>
      </c>
      <c r="H246" s="2" t="s">
        <v>1399</v>
      </c>
      <c r="I246" s="2" t="e">
        <f t="shared" si="6"/>
        <v>#REF!</v>
      </c>
      <c r="J246" s="2" t="e">
        <f>_xlfn.CONCAT(IF(#REF!, _xlfn.CONCAT(#REF!, ", "), ""), IF(#REF!, _xlfn.CONCAT(#REF!, ", "), ""),IF(#REF!, _xlfn.CONCAT(#REF!, ", "), ""),IF(#REF!, _xlfn.CONCAT(#REF!, ", "), ""),IF(#REF!, _xlfn.CONCAT(#REF!, ", "), ""),IF(#REF!, _xlfn.CONCAT(#REF!, ", "), ""),IF(#REF!, _xlfn.CONCAT(#REF!, ", "), ""))</f>
        <v>#REF!</v>
      </c>
      <c r="K246" s="2" t="e">
        <f t="shared" si="7"/>
        <v>#REF!</v>
      </c>
      <c r="L246" s="2" t="e">
        <f>_xlfn.CONCAT(IF(#REF!,_xlfn.CONCAT(#REF!,"; "),""),IF(#REF!,_xlfn.CONCAT(#REF!,"; "),""),IF(#REF!,_xlfn.CONCAT(#REF!,"; "),""),IF(#REF!,_xlfn.CONCAT(#REF!,"; "),""),IF(#REF!,_xlfn.CONCAT(#REF!,"; "),""),IF(#REF!,_xlfn.CONCAT(#REF!,"; "),""),IF(#REF!,_xlfn.CONCAT(#REF!,"; "),""))</f>
        <v>#REF!</v>
      </c>
      <c r="M246" s="2" t="s">
        <v>26</v>
      </c>
      <c r="N246" s="2" t="s">
        <v>26</v>
      </c>
      <c r="O246" s="42">
        <f>YEAR(A246)</f>
        <v>2015</v>
      </c>
      <c r="P246" s="43">
        <v>2</v>
      </c>
      <c r="Q246" s="43">
        <v>1</v>
      </c>
      <c r="R246" s="2">
        <v>0</v>
      </c>
    </row>
    <row r="247" spans="1:18">
      <c r="A247" s="116">
        <v>42046</v>
      </c>
      <c r="B247" s="2" t="s">
        <v>1400</v>
      </c>
      <c r="C247" s="136" t="s">
        <v>61</v>
      </c>
      <c r="D247" s="108" t="s">
        <v>1401</v>
      </c>
      <c r="E247" s="12" t="s">
        <v>1402</v>
      </c>
      <c r="F247" s="2" t="s">
        <v>1403</v>
      </c>
      <c r="G247" s="2" t="s">
        <v>67</v>
      </c>
      <c r="H247" s="2" t="s">
        <v>186</v>
      </c>
      <c r="I247" s="2" t="e">
        <f t="shared" si="6"/>
        <v>#REF!</v>
      </c>
      <c r="J247" s="2" t="e">
        <f>_xlfn.CONCAT(IF(#REF!, _xlfn.CONCAT(#REF!, ", "), ""), IF(#REF!, _xlfn.CONCAT(#REF!, ", "), ""),IF(#REF!, _xlfn.CONCAT(#REF!, ", "), ""),IF(#REF!, _xlfn.CONCAT(#REF!, ", "), ""),IF(#REF!, _xlfn.CONCAT(#REF!, ", "), ""),IF(#REF!, _xlfn.CONCAT(#REF!, ", "), ""),IF(#REF!, _xlfn.CONCAT(#REF!, ", "), ""))</f>
        <v>#REF!</v>
      </c>
      <c r="K247" s="2" t="e">
        <f t="shared" si="7"/>
        <v>#REF!</v>
      </c>
      <c r="L247" s="2" t="e">
        <f>_xlfn.CONCAT(IF(#REF!,_xlfn.CONCAT(#REF!,"; "),""),IF(#REF!,_xlfn.CONCAT(#REF!,"; "),""),IF(#REF!,_xlfn.CONCAT(#REF!,"; "),""),IF(#REF!,_xlfn.CONCAT(#REF!,"; "),""),IF(#REF!,_xlfn.CONCAT(#REF!,"; "),""),IF(#REF!,_xlfn.CONCAT(#REF!,"; "),""),IF(#REF!,_xlfn.CONCAT(#REF!,"; "),""))</f>
        <v>#REF!</v>
      </c>
      <c r="M247" s="2" t="s">
        <v>67</v>
      </c>
      <c r="N247" s="2" t="s">
        <v>67</v>
      </c>
      <c r="O247" s="42">
        <f>YEAR(A247)</f>
        <v>2015</v>
      </c>
      <c r="P247" s="43">
        <v>2</v>
      </c>
      <c r="Q247" s="43">
        <v>1</v>
      </c>
      <c r="R247" s="2">
        <v>0</v>
      </c>
    </row>
    <row r="248" spans="1:18">
      <c r="A248" s="41">
        <v>44956</v>
      </c>
      <c r="B248" s="68" t="s">
        <v>1404</v>
      </c>
      <c r="C248" s="44" t="s">
        <v>18</v>
      </c>
      <c r="D248" s="44" t="s">
        <v>1405</v>
      </c>
      <c r="E248" s="22" t="s">
        <v>1406</v>
      </c>
      <c r="F248" s="2" t="s">
        <v>1407</v>
      </c>
      <c r="G248" s="2" t="s">
        <v>168</v>
      </c>
      <c r="H248" s="134" t="s">
        <v>1408</v>
      </c>
      <c r="I248" s="2" t="e">
        <f t="shared" si="6"/>
        <v>#REF!</v>
      </c>
      <c r="J248" s="2" t="e">
        <f>_xlfn.CONCAT(IF(#REF!, _xlfn.CONCAT(#REF!, ", "), ""), IF(#REF!, _xlfn.CONCAT(#REF!, ", "), ""),IF(#REF!, _xlfn.CONCAT(#REF!, ", "), ""),IF(#REF!, _xlfn.CONCAT(#REF!, ", "), ""),IF(#REF!, _xlfn.CONCAT(#REF!, ", "), ""),IF(#REF!, _xlfn.CONCAT(#REF!, ", "), ""),IF(#REF!, _xlfn.CONCAT(#REF!, ", "), ""))</f>
        <v>#REF!</v>
      </c>
      <c r="K248" s="2" t="e">
        <f t="shared" si="7"/>
        <v>#REF!</v>
      </c>
      <c r="L248" s="2" t="e">
        <f>_xlfn.CONCAT(IF(#REF!,_xlfn.CONCAT(#REF!,"; "),""),IF(#REF!,_xlfn.CONCAT(#REF!,"; "),""),IF(#REF!,_xlfn.CONCAT(#REF!,"; "),""),IF(#REF!,_xlfn.CONCAT(#REF!,"; "),""),IF(#REF!,_xlfn.CONCAT(#REF!,"; "),""),IF(#REF!,_xlfn.CONCAT(#REF!,"; "),""),IF(#REF!,_xlfn.CONCAT(#REF!,"; "),""))</f>
        <v>#REF!</v>
      </c>
      <c r="M248" s="2" t="s">
        <v>26</v>
      </c>
      <c r="N248" s="2" t="s">
        <v>883</v>
      </c>
      <c r="O248" s="42">
        <f>YEAR(A248)</f>
        <v>2023</v>
      </c>
      <c r="P248" s="119">
        <v>2</v>
      </c>
      <c r="Q248" s="119">
        <v>1</v>
      </c>
      <c r="R248" s="2">
        <v>5</v>
      </c>
    </row>
    <row r="249" spans="1:18">
      <c r="A249" s="41">
        <v>43256</v>
      </c>
      <c r="B249" s="44" t="s">
        <v>1409</v>
      </c>
      <c r="C249" s="44" t="s">
        <v>61</v>
      </c>
      <c r="D249" s="44" t="s">
        <v>1410</v>
      </c>
      <c r="E249" s="44" t="s">
        <v>1411</v>
      </c>
      <c r="F249" s="2" t="s">
        <v>1412</v>
      </c>
      <c r="G249" s="2" t="s">
        <v>1413</v>
      </c>
      <c r="H249" s="2" t="s">
        <v>1414</v>
      </c>
      <c r="I249" s="2" t="e">
        <f t="shared" si="6"/>
        <v>#REF!</v>
      </c>
      <c r="J249" s="2" t="e">
        <f>_xlfn.CONCAT(IF(#REF!, _xlfn.CONCAT(#REF!, ", "), ""), IF(#REF!, _xlfn.CONCAT(#REF!, ", "), ""),IF(#REF!, _xlfn.CONCAT(#REF!, ", "), ""),IF(#REF!, _xlfn.CONCAT(#REF!, ", "), ""),IF(#REF!, _xlfn.CONCAT(#REF!, ", "), ""),IF(#REF!, _xlfn.CONCAT(#REF!, ", "), ""),IF(#REF!, _xlfn.CONCAT(#REF!, ", "), ""))</f>
        <v>#REF!</v>
      </c>
      <c r="K249" s="2" t="e">
        <f t="shared" si="7"/>
        <v>#REF!</v>
      </c>
      <c r="L249" s="2" t="e">
        <f>_xlfn.CONCAT(IF(#REF!,_xlfn.CONCAT(#REF!,"; "),""),IF(#REF!,_xlfn.CONCAT(#REF!,"; "),""),IF(#REF!,_xlfn.CONCAT(#REF!,"; "),""),IF(#REF!,_xlfn.CONCAT(#REF!,"; "),""),IF(#REF!,_xlfn.CONCAT(#REF!,"; "),""),IF(#REF!,_xlfn.CONCAT(#REF!,"; "),""),IF(#REF!,_xlfn.CONCAT(#REF!,"; "),""))</f>
        <v>#REF!</v>
      </c>
      <c r="M249" s="2" t="s">
        <v>67</v>
      </c>
      <c r="N249" s="2" t="s">
        <v>68</v>
      </c>
      <c r="O249" s="42">
        <f>YEAR(A249)</f>
        <v>2018</v>
      </c>
      <c r="P249" s="51">
        <v>2</v>
      </c>
      <c r="Q249" s="51">
        <v>1</v>
      </c>
      <c r="R249" s="2">
        <v>4</v>
      </c>
    </row>
    <row r="250" spans="1:18">
      <c r="A250" s="41">
        <v>41409</v>
      </c>
      <c r="B250" s="20" t="s">
        <v>1415</v>
      </c>
      <c r="C250" s="115" t="s">
        <v>18</v>
      </c>
      <c r="D250" s="108" t="s">
        <v>1416</v>
      </c>
      <c r="E250" s="12" t="s">
        <v>1417</v>
      </c>
      <c r="F250" s="2" t="s">
        <v>1418</v>
      </c>
      <c r="G250" s="2" t="s">
        <v>1419</v>
      </c>
      <c r="H250" s="2" t="s">
        <v>1420</v>
      </c>
      <c r="I250" s="2" t="e">
        <f t="shared" si="6"/>
        <v>#REF!</v>
      </c>
      <c r="J250" s="2" t="e">
        <f>_xlfn.CONCAT(IF(#REF!, _xlfn.CONCAT(#REF!, ", "), ""), IF(#REF!, _xlfn.CONCAT(#REF!, ", "), ""),IF(#REF!, _xlfn.CONCAT(#REF!, ", "), ""),IF(#REF!, _xlfn.CONCAT(#REF!, ", "), ""),IF(#REF!, _xlfn.CONCAT(#REF!, ", "), ""),IF(#REF!, _xlfn.CONCAT(#REF!, ", "), ""),IF(#REF!, _xlfn.CONCAT(#REF!, ", "), ""))</f>
        <v>#REF!</v>
      </c>
      <c r="K250" s="2" t="e">
        <f t="shared" si="7"/>
        <v>#REF!</v>
      </c>
      <c r="L250" s="2" t="e">
        <f>_xlfn.CONCAT(IF(#REF!,_xlfn.CONCAT(#REF!,"; "),""),IF(#REF!,_xlfn.CONCAT(#REF!,"; "),""),IF(#REF!,_xlfn.CONCAT(#REF!,"; "),""),IF(#REF!,_xlfn.CONCAT(#REF!,"; "),""),IF(#REF!,_xlfn.CONCAT(#REF!,"; "),""),IF(#REF!,_xlfn.CONCAT(#REF!,"; "),""),IF(#REF!,_xlfn.CONCAT(#REF!,"; "),""))</f>
        <v>#REF!</v>
      </c>
      <c r="M250" s="2" t="s">
        <v>44</v>
      </c>
      <c r="N250" s="2" t="s">
        <v>36</v>
      </c>
      <c r="O250" s="42">
        <f>YEAR(A250)</f>
        <v>2013</v>
      </c>
      <c r="P250" s="43">
        <v>3</v>
      </c>
      <c r="Q250" s="43">
        <v>4</v>
      </c>
      <c r="R250" s="2">
        <v>1</v>
      </c>
    </row>
    <row r="251" spans="1:18">
      <c r="A251" s="106">
        <v>43781</v>
      </c>
      <c r="B251" s="2" t="s">
        <v>1421</v>
      </c>
      <c r="C251" s="115" t="s">
        <v>61</v>
      </c>
      <c r="D251" s="108" t="s">
        <v>1422</v>
      </c>
      <c r="E251" s="12" t="s">
        <v>1423</v>
      </c>
      <c r="F251" s="2" t="s">
        <v>1424</v>
      </c>
      <c r="G251" s="2" t="s">
        <v>1425</v>
      </c>
      <c r="H251" s="2" t="s">
        <v>1426</v>
      </c>
      <c r="I251" s="2" t="e">
        <f t="shared" si="6"/>
        <v>#REF!</v>
      </c>
      <c r="J251" s="2" t="e">
        <f>_xlfn.CONCAT(IF(#REF!, _xlfn.CONCAT(#REF!, ", "), ""), IF(#REF!, _xlfn.CONCAT(#REF!, ", "), ""),IF(#REF!, _xlfn.CONCAT(#REF!, ", "), ""),IF(#REF!, _xlfn.CONCAT(#REF!, ", "), ""),IF(#REF!, _xlfn.CONCAT(#REF!, ", "), ""),IF(#REF!, _xlfn.CONCAT(#REF!, ", "), ""),IF(#REF!, _xlfn.CONCAT(#REF!, ", "), ""))</f>
        <v>#REF!</v>
      </c>
      <c r="K251" s="2" t="e">
        <f t="shared" si="7"/>
        <v>#REF!</v>
      </c>
      <c r="L251" s="2" t="e">
        <f>_xlfn.CONCAT(IF(#REF!,_xlfn.CONCAT(#REF!,"; "),""),IF(#REF!,_xlfn.CONCAT(#REF!,"; "),""),IF(#REF!,_xlfn.CONCAT(#REF!,"; "),""),IF(#REF!,_xlfn.CONCAT(#REF!,"; "),""),IF(#REF!,_xlfn.CONCAT(#REF!,"; "),""),IF(#REF!,_xlfn.CONCAT(#REF!,"; "),""),IF(#REF!,_xlfn.CONCAT(#REF!,"; "),""))</f>
        <v>#REF!</v>
      </c>
      <c r="M251" s="2" t="s">
        <v>67</v>
      </c>
      <c r="N251" s="2" t="s">
        <v>67</v>
      </c>
      <c r="O251" s="42">
        <f>YEAR(A251)</f>
        <v>2019</v>
      </c>
      <c r="P251" s="43">
        <v>1</v>
      </c>
      <c r="Q251" s="43">
        <v>4</v>
      </c>
      <c r="R251" s="2">
        <v>0</v>
      </c>
    </row>
  </sheetData>
  <sortState xmlns:xlrd2="http://schemas.microsoft.com/office/spreadsheetml/2017/richdata2" ref="A2:B141">
    <sortCondition ref="A2:A141"/>
  </sortState>
  <conditionalFormatting sqref="C1:C251">
    <cfRule type="cellIs" dxfId="7" priority="1" operator="equal">
      <formula>"Attack/Disclosure"</formula>
    </cfRule>
    <cfRule type="cellIs" dxfId="6" priority="2" operator="equal">
      <formula>"Disclosure"</formula>
    </cfRule>
    <cfRule type="cellIs" dxfId="5" priority="3" operator="equal">
      <formula>"Attack"</formula>
    </cfRule>
  </conditionalFormatting>
  <conditionalFormatting sqref="N2:N251">
    <cfRule type="cellIs" dxfId="4" priority="10" operator="equal">
      <formula>"N/A"</formula>
    </cfRule>
    <cfRule type="cellIs" dxfId="3" priority="11" operator="equal">
      <formula>"Unknown"</formula>
    </cfRule>
    <cfRule type="cellIs" dxfId="2" priority="12" operator="equal">
      <formula>"Other"</formula>
    </cfRule>
    <cfRule type="cellIs" dxfId="1" priority="13" operator="equal">
      <formula>"Criminal"</formula>
    </cfRule>
    <cfRule type="cellIs" dxfId="0" priority="14" operator="equal">
      <formula>"State"</formula>
    </cfRule>
  </conditionalFormatting>
  <hyperlinks>
    <hyperlink ref="E118" r:id="rId1" xr:uid="{318CDC9C-1421-4D89-A8F0-A53E2A77EDCC}"/>
    <hyperlink ref="E134" r:id="rId2" xr:uid="{B6B16379-569C-4956-BA0E-8BC424981A29}"/>
    <hyperlink ref="E229" r:id="rId3" xr:uid="{FA19524F-687B-419D-A000-D1444D55E4A5}"/>
    <hyperlink ref="E113" r:id="rId4" xr:uid="{08A3B1AC-D47C-4BF5-88FB-C45859F578D2}"/>
    <hyperlink ref="E195" r:id="rId5" xr:uid="{42266166-02C9-4EED-860F-4F5DD29C23A4}"/>
    <hyperlink ref="E151" r:id="rId6" xr:uid="{1D312DC5-586C-4747-AA30-2AD02F70D301}"/>
    <hyperlink ref="E33" r:id="rId7" xr:uid="{6DCFB844-AA81-4C37-AAB3-2C662624DD01}"/>
    <hyperlink ref="E24" r:id="rId8" display="https://www.zdnet.com/article/cybersecurity-new-hacking-group-targets-it-companies-in-supply-chain-attack-campaign/" xr:uid="{064E0D54-BED3-4A1F-95A8-03E6EBD7D11A}"/>
    <hyperlink ref="E221" r:id="rId9" xr:uid="{9CA532D9-9622-42E9-B3AB-C22B3887B11A}"/>
    <hyperlink ref="E228" r:id="rId10" display="https://krebsonsecurity.com/2019/06/tracing-the-supply-chain-attack-on-android-2/" xr:uid="{A7844169-E657-4C36-9630-992355B20A64}"/>
    <hyperlink ref="E78" r:id="rId11" xr:uid="{4C571544-3D56-40FD-A149-6F0BB601F7A0}"/>
    <hyperlink ref="E60" r:id="rId12" xr:uid="{B9BEB337-CD56-430F-A758-96D0796A8DE8}"/>
    <hyperlink ref="E246" r:id="rId13" xr:uid="{D2D7BC37-2941-45F2-94D4-9C5C960500C4}"/>
    <hyperlink ref="E109" r:id="rId14" xr:uid="{DDF522FE-ADDF-4A29-ABC5-FB679AD0A89B}"/>
    <hyperlink ref="E114" r:id="rId15" display="https://www.rsa.com/content/dam/premium/en/white-paper/kingslayer-a-supply-chain-attack.pdf , https://www.itworldcanada.com/article/canadian-cyber-firm-confirms-it-was-the-victim-described-in-rsa-investigation/390903" xr:uid="{490851C8-1582-4A12-9182-918C5CE1A24C}"/>
    <hyperlink ref="E93" r:id="rId16" xr:uid="{9395091B-5413-410D-B4B6-DE518DD41C67}"/>
    <hyperlink ref="E70" r:id="rId17" xr:uid="{F8A81BF5-5F52-4D2A-BE3F-0B9D6D3826EC}"/>
    <hyperlink ref="E19" r:id="rId18" xr:uid="{09B20E01-32CB-457F-95AD-A97F4BFAFC8A}"/>
    <hyperlink ref="E196" r:id="rId19" xr:uid="{79470010-AFC5-4234-A7AE-661F3D425393}"/>
    <hyperlink ref="E67" r:id="rId20" xr:uid="{CF4871E5-4F83-4340-BA66-7FCA1F8B641B}"/>
    <hyperlink ref="E90" r:id="rId21" xr:uid="{B2902AF2-1BB9-4047-B369-BAE3A44BECC9}"/>
    <hyperlink ref="E4" r:id="rId22" xr:uid="{DA5BF17D-119B-4DC2-ACA1-243E6EE8EB96}"/>
    <hyperlink ref="E197" r:id="rId23" xr:uid="{2D4AE8BC-C52C-48E1-B793-D8F7C44B5DF8}"/>
    <hyperlink ref="E168" r:id="rId24" xr:uid="{952EC228-101E-4963-8747-86334F0FB9C8}"/>
    <hyperlink ref="E26" r:id="rId25" xr:uid="{28E3083C-8247-4460-A1D5-DC8BAAF70D67}"/>
    <hyperlink ref="E74" r:id="rId26" xr:uid="{A34EA355-8A05-4DDC-AF9B-080FF67499B2}"/>
    <hyperlink ref="E172" r:id="rId27" xr:uid="{46E02855-E281-4E1A-BA77-8FA739019078}"/>
    <hyperlink ref="E225" r:id="rId28" xr:uid="{103879E9-2459-418C-92E7-0853FFACB629}"/>
    <hyperlink ref="E142" r:id="rId29" xr:uid="{33F77559-511E-4DDE-83A5-B3CC8E640F81}"/>
    <hyperlink ref="E16" r:id="rId30" xr:uid="{B1134141-135E-42C8-98F2-F2924079ED19}"/>
    <hyperlink ref="E91" r:id="rId31" xr:uid="{E1ADDFB3-26DB-4109-ACB7-C72B2581546A}"/>
    <hyperlink ref="E125" r:id="rId32" location="1da096fc36ec" xr:uid="{F7C540CF-2198-45FD-8970-38B82BE1FD47}"/>
    <hyperlink ref="E157" r:id="rId33" xr:uid="{855EC798-7B97-4B2D-B5AB-6285895B113D}"/>
    <hyperlink ref="E66" r:id="rId34" xr:uid="{9AA46186-D7AA-483C-9498-87A2AFB800D2}"/>
    <hyperlink ref="E232" r:id="rId35" xr:uid="{764BE6C2-2CEC-4FD1-9A31-C2FB882C0AD6}"/>
    <hyperlink ref="E203" r:id="rId36" xr:uid="{57F43054-6FB0-43B5-BCEC-8721482F0C4A}"/>
    <hyperlink ref="E150" r:id="rId37" xr:uid="{F07F977F-7055-440C-AEEB-CE10B162F703}"/>
    <hyperlink ref="E95" r:id="rId38" xr:uid="{68359149-CF27-4B14-BFA6-A1DB218F33CD}"/>
    <hyperlink ref="E210" r:id="rId39" xr:uid="{4D0506B8-79FE-490F-8D26-5339F1CD28BD}"/>
    <hyperlink ref="E82" r:id="rId40" xr:uid="{7248DBBB-3D89-4A06-B031-3046E53688B9}"/>
    <hyperlink ref="E57" r:id="rId41" xr:uid="{05CCA56B-C509-4C4B-BBAA-0DA84DAC33B2}"/>
    <hyperlink ref="E104" r:id="rId42" xr:uid="{158BD691-C8B1-4528-823E-4AD8689EA5C0}"/>
    <hyperlink ref="E84" r:id="rId43" xr:uid="{CF753764-3128-48AC-9554-96E7C5532673}"/>
    <hyperlink ref="E251" r:id="rId44" xr:uid="{52AB501D-9993-475D-A0C9-80243E262E81}"/>
    <hyperlink ref="E21" r:id="rId45" xr:uid="{B0A2A75E-5B66-465C-A2DB-3F6037C94E4A}"/>
    <hyperlink ref="E58" r:id="rId46" xr:uid="{A347A909-27F3-45C8-9B5A-CD9BBBE49AE8}"/>
    <hyperlink ref="E193" r:id="rId47" xr:uid="{6F27EA1A-5435-474B-8388-5C9CA135E236}"/>
    <hyperlink ref="E247" r:id="rId48" xr:uid="{7FAD0405-5460-43DB-BF73-F7F9FD995ECB}"/>
    <hyperlink ref="E131" r:id="rId49" xr:uid="{6152AE78-FF10-4281-AEA0-ED68D1531C01}"/>
    <hyperlink ref="E201" r:id="rId50" xr:uid="{D49BCB3D-0594-4023-BF9C-807D9BE53BE0}"/>
    <hyperlink ref="E101" r:id="rId51" xr:uid="{DAFC47FA-2829-4491-9ADB-705512C4AB82}"/>
    <hyperlink ref="E216" r:id="rId52" xr:uid="{962CED47-3F30-436E-A487-E8E99D52967A}"/>
    <hyperlink ref="E164" r:id="rId53" xr:uid="{B445F9AB-1786-4683-BCA8-30F3F626989C}"/>
    <hyperlink ref="E214" r:id="rId54" xr:uid="{5BAC3472-923E-48DD-AE89-E3B1284B36A7}"/>
    <hyperlink ref="E62" r:id="rId55" xr:uid="{EA7166D1-F649-4840-B8FC-DFCCACAD2AD0}"/>
    <hyperlink ref="E192" r:id="rId56" xr:uid="{602696B1-E464-4526-A976-A2C4BCB766E5}"/>
    <hyperlink ref="E120" r:id="rId57" xr:uid="{104711F9-E56E-4EAB-A61E-2D34CAE61107}"/>
    <hyperlink ref="E89" r:id="rId58" xr:uid="{5540271A-699F-44AE-8E76-90843C968F78}"/>
    <hyperlink ref="E10" r:id="rId59" xr:uid="{CE4E4466-4093-4FCA-84D6-41F55B5C5ACC}"/>
    <hyperlink ref="E88" r:id="rId60" xr:uid="{589AB245-FB3F-49C3-8231-8EB8DA48B8B9}"/>
    <hyperlink ref="E239" r:id="rId61" xr:uid="{8F67AF4F-FF92-4F0C-8A7E-CF69AFA43A70}"/>
    <hyperlink ref="E28" r:id="rId62" xr:uid="{66A1B339-1CF5-4B4F-BCC5-62F9E9E8DC7F}"/>
    <hyperlink ref="E102" r:id="rId63" xr:uid="{22DFE98E-280F-4C6E-8238-98BEA757A4FA}"/>
    <hyperlink ref="E59" r:id="rId64" xr:uid="{E1D2B112-5A16-4DBE-80A6-9BBD9A57BB36}"/>
    <hyperlink ref="E240" r:id="rId65" xr:uid="{57883AB3-BB0A-4252-BE7F-92E9D2543B46}"/>
    <hyperlink ref="E115" r:id="rId66" xr:uid="{4E9C65CB-49B1-47BC-87CB-47E3E877833B}"/>
    <hyperlink ref="E14" r:id="rId67" xr:uid="{8C2291FB-607D-4FC9-BE08-29EF159DA726}"/>
    <hyperlink ref="E103" r:id="rId68" xr:uid="{EEDB5D2B-6523-491C-84FE-21FC13028037}"/>
    <hyperlink ref="E9" r:id="rId69" xr:uid="{12AD9A29-9EF9-4F46-B6BF-2CAF7BF0AF30}"/>
    <hyperlink ref="E213" r:id="rId70" xr:uid="{76A7B2AD-F8EB-43AF-8FD9-7087F0051759}"/>
    <hyperlink ref="E238" r:id="rId71" xr:uid="{43C530F2-2E60-4063-B1E2-37E460DA22A1}"/>
    <hyperlink ref="E189" r:id="rId72" location="issuecomment-522967049" xr:uid="{E558CED8-06FE-4143-896F-D6D3673A962E}"/>
    <hyperlink ref="E236" r:id="rId73" xr:uid="{B0C728F5-9C18-445B-A30B-F65350F9D015}"/>
    <hyperlink ref="E47" r:id="rId74" xr:uid="{E02129B7-9CCD-444A-B433-7F49A5149596}"/>
    <hyperlink ref="E200" r:id="rId75" xr:uid="{43DB2BF8-F194-465C-BF43-3DB1288606B6}"/>
    <hyperlink ref="E212" r:id="rId76" xr:uid="{48BB3FB3-3F63-44EF-80F7-846F6151E044}"/>
    <hyperlink ref="E215" r:id="rId77" xr:uid="{BA96F640-7571-4911-8617-D321CC98A454}"/>
    <hyperlink ref="E178" r:id="rId78" xr:uid="{589CBD07-4C5E-43B5-819E-749ABAC101E0}"/>
    <hyperlink ref="E199" r:id="rId79" xr:uid="{18A04746-099A-433E-8236-4EC1EDBDF436}"/>
    <hyperlink ref="E198" r:id="rId80" xr:uid="{5762DCE2-89B3-4754-B3BA-627DB22E0DDD}"/>
    <hyperlink ref="E56" r:id="rId81" xr:uid="{38E71C3D-2BD4-472F-B6DB-1D01541AB4AB}"/>
    <hyperlink ref="E18" r:id="rId82" xr:uid="{782262B9-11E7-4F22-A486-5524886E82A0}"/>
    <hyperlink ref="E170" r:id="rId83" xr:uid="{DDFDDE9C-C32A-4B1A-97C2-74BD3EFE0142}"/>
    <hyperlink ref="E112" r:id="rId84" xr:uid="{BA7057C3-8F1C-40E3-B49B-F791AEFE936D}"/>
    <hyperlink ref="E94" r:id="rId85" xr:uid="{F536BAC3-50B3-4321-A2AE-5BC32D3CB2C0}"/>
    <hyperlink ref="E156" r:id="rId86" xr:uid="{5E2F3375-E1D9-49C4-BC1E-E45261F13B35}"/>
    <hyperlink ref="E61" r:id="rId87" display="https://www.reuters.com/article/us-netherlands-huawei-tech/dutch-spy-agency-investigating-alleged-huawei-backdoor-volkskrant-idUSKCN1SM0UY ,https://www.wsj.com/articles/huawei-telecom-gear-much-more-vulnerable-to-hackers-than-rivals-equipment-report-says-11561501573 " xr:uid="{C79556F8-BC7D-4EAE-AFA2-B5A3BB1A301E}"/>
    <hyperlink ref="E110" r:id="rId88" xr:uid="{66CEB71C-95FB-416F-BFD9-A65EBDD7C51E}"/>
    <hyperlink ref="E219" r:id="rId89" xr:uid="{34F8677C-F063-4EA8-B9D4-D1A863C0AED8}"/>
    <hyperlink ref="E205" r:id="rId90" xr:uid="{47CC81DF-6FF9-4B9B-A87B-97A02ECB6BD5}"/>
    <hyperlink ref="E224" r:id="rId91" xr:uid="{7874EE2C-25EF-4C1A-8322-D363DC23C279}"/>
    <hyperlink ref="E139" r:id="rId92" xr:uid="{8D1ED4E5-D45C-4454-A64B-EF86159AEF84}"/>
    <hyperlink ref="E194" r:id="rId93" xr:uid="{83F788EA-863D-4193-A101-FC955D43B407}"/>
    <hyperlink ref="E233" r:id="rId94" display="https://incolumitas.com/data/thesis.pdf" xr:uid="{FCC32AAC-F289-48C9-BE74-7C49A3F782C8}"/>
    <hyperlink ref="E159" r:id="rId95" xr:uid="{E5E226D4-4D5B-480E-A550-A297A7DD0CA8}"/>
    <hyperlink ref="E32" r:id="rId96" xr:uid="{94E4AA5E-0119-4BFE-8784-4021E1C4634E}"/>
    <hyperlink ref="E179" r:id="rId97" xr:uid="{0BF6004F-9E07-4140-BB0F-EE721B07EA5D}"/>
    <hyperlink ref="E175" r:id="rId98" xr:uid="{D12CFB5B-93CE-41F4-BBDC-132564F68E87}"/>
    <hyperlink ref="E190" r:id="rId99" xr:uid="{CF23EA38-AD65-4861-8B52-AABB83798A76}"/>
    <hyperlink ref="E188" r:id="rId100" xr:uid="{57E7E64E-7992-5242-B4FC-D61D9EDE3C2D}"/>
    <hyperlink ref="E39" r:id="rId101" xr:uid="{F1BC712C-C57E-F14D-93BD-D9D5D5E0D2A7}"/>
    <hyperlink ref="E127" r:id="rId102" xr:uid="{A8683267-DD38-CA47-BA33-8CA1DACC1EEF}"/>
    <hyperlink ref="E163" r:id="rId103" xr:uid="{341C3F0F-520D-D744-8CFC-CE4CFDE533EE}"/>
    <hyperlink ref="E116" r:id="rId104" xr:uid="{BD3655AE-A972-2942-B9D1-9C73982AB559}"/>
    <hyperlink ref="E243" r:id="rId105" xr:uid="{6C234FEB-9D4D-3E44-A995-79665E6E7C82}"/>
    <hyperlink ref="E119" r:id="rId106" xr:uid="{80D4809A-FFC2-41E1-93CA-D1C7397EC77F}"/>
    <hyperlink ref="E130" r:id="rId107" xr:uid="{2C2AD7B5-F61F-4389-A55D-701ABEAA8F27}"/>
    <hyperlink ref="E218" r:id="rId108" xr:uid="{B417BED7-FED9-4354-9AEC-E67DE9075C9A}"/>
    <hyperlink ref="E98" r:id="rId109" xr:uid="{8DD5BE15-49FE-425B-A0F1-07B2192A7D66}"/>
    <hyperlink ref="E106" r:id="rId110" xr:uid="{59280502-96E2-44E7-9784-D10765D9A30A}"/>
    <hyperlink ref="E34" r:id="rId111" xr:uid="{3551BD2F-36B9-4FB6-9877-16E08B82BDC1}"/>
    <hyperlink ref="E13" r:id="rId112" xr:uid="{CE72EAD5-AA65-48C9-9FC6-99091FEB1DA2}"/>
    <hyperlink ref="E31" r:id="rId113" xr:uid="{D1091534-4FCE-424A-BFF0-DE2AB0E4CC0F}"/>
    <hyperlink ref="E11" r:id="rId114" xr:uid="{5F3C7F3C-D6FF-4E3D-9C98-93B61F4FB8A1}"/>
    <hyperlink ref="E122" r:id="rId115" xr:uid="{405B39C4-0B3B-4E7A-B9EA-A95089CC8EBA}"/>
    <hyperlink ref="E27" r:id="rId116" xr:uid="{306E3175-F561-4D29-946D-651A32AF670C}"/>
    <hyperlink ref="E2" r:id="rId117" xr:uid="{F057056F-AF2C-41B6-87AD-80D5283DE6F9}"/>
    <hyperlink ref="E75" r:id="rId118" xr:uid="{1E6AC331-1B9B-49F2-B10A-276EEB3406FD}"/>
    <hyperlink ref="E97" r:id="rId119" xr:uid="{CBFCBC45-B737-4078-B1D4-1DB30791FA21}"/>
    <hyperlink ref="E206" r:id="rId120" xr:uid="{857DC947-C3B2-400E-B98B-248D83B9C39A}"/>
    <hyperlink ref="E148" r:id="rId121" xr:uid="{143C4AA8-2CF8-4550-968A-7B3F71157678}"/>
    <hyperlink ref="E158" r:id="rId122" xr:uid="{4D28DE29-3783-47E7-BB1F-0F796F282B4F}"/>
    <hyperlink ref="E12" r:id="rId123" xr:uid="{225505CC-2F7B-48D0-9110-A22C4E598B18}"/>
    <hyperlink ref="E169" r:id="rId124" xr:uid="{7EFA8515-3B1F-4EE7-A735-00E0A2793F83}"/>
    <hyperlink ref="E5" r:id="rId125" xr:uid="{08757135-405E-45AE-B259-2845723C1434}"/>
    <hyperlink ref="E242" r:id="rId126" xr:uid="{DFD9D397-723F-4C45-BAD5-480E8B09DC4C}"/>
    <hyperlink ref="E204" r:id="rId127" xr:uid="{FAE4F391-EC67-45E4-89C9-8710CC844F86}"/>
    <hyperlink ref="E161" r:id="rId128" xr:uid="{4D689292-63B5-42BA-880B-677C7B7F6837}"/>
    <hyperlink ref="E87" r:id="rId129" xr:uid="{0D461D14-7519-45E9-B1B2-9E879EE50A03}"/>
    <hyperlink ref="E121" r:id="rId130" xr:uid="{8B0B25FA-18E3-4AED-813C-CC7B41CB755F}"/>
    <hyperlink ref="E81" r:id="rId131" xr:uid="{F327AEB1-88F0-4EEE-9D15-FF5D0D20F4C0}"/>
    <hyperlink ref="E54" r:id="rId132" xr:uid="{4ABED91E-05B2-4893-B56C-3FF754F0EF82}"/>
    <hyperlink ref="E177" r:id="rId133" xr:uid="{3CC97412-7340-455E-ACF5-5E9ADA1BFD6D}"/>
    <hyperlink ref="E65" r:id="rId134" xr:uid="{3512C024-60FF-484A-BF33-B4A99E3C7B79}"/>
    <hyperlink ref="E35" r:id="rId135" xr:uid="{1161855A-57B8-4723-9512-659EAD1DCF17}"/>
    <hyperlink ref="E152" r:id="rId136" xr:uid="{5848A748-BC39-4FA7-9483-127AED51CA53}"/>
    <hyperlink ref="E111" r:id="rId137" xr:uid="{4304120A-6CCD-4B8F-9448-82C032245828}"/>
    <hyperlink ref="E100" r:id="rId138" xr:uid="{3DB11CAD-D310-4DFC-A4AA-E51D9F3197CF}"/>
    <hyperlink ref="E144" r:id="rId139" xr:uid="{ECCDDF98-28A4-4576-9A39-E5786B0DF039}"/>
    <hyperlink ref="E181" r:id="rId140" xr:uid="{F5A6ED2D-2EC4-4CB3-987E-E73200C0430B}"/>
    <hyperlink ref="E126" r:id="rId141" xr:uid="{8E4772C3-BF10-48FC-A591-78FB3F74CD12}"/>
    <hyperlink ref="E44" r:id="rId142" xr:uid="{273B4416-8809-437A-A8B5-96C18602B332}"/>
    <hyperlink ref="E15" r:id="rId143" xr:uid="{41EF776B-E343-4572-8E08-47828BC8746D}"/>
    <hyperlink ref="E42" r:id="rId144" xr:uid="{DAAAD2E4-DB12-45FB-BD85-94503D29AE01}"/>
    <hyperlink ref="E245" r:id="rId145" xr:uid="{573BD923-A9F5-477E-9DAD-70DE270344E3}"/>
    <hyperlink ref="E140" r:id="rId146" xr:uid="{C5550AC9-47FB-41AC-B0DE-4EBFE975E248}"/>
    <hyperlink ref="E226" r:id="rId147" xr:uid="{A4DD283E-CA21-493C-885C-96E9A393C72E}"/>
    <hyperlink ref="E136" r:id="rId148" xr:uid="{325F7BB1-19A8-4293-AE80-36F1988F4932}"/>
    <hyperlink ref="E146" r:id="rId149" xr:uid="{BFF37A79-0638-4198-B899-BB65E301712A}"/>
    <hyperlink ref="E20" r:id="rId150" xr:uid="{A8928244-CE71-4E46-A6C2-ED82AE9F070F}"/>
    <hyperlink ref="E51" r:id="rId151" xr:uid="{BDD3888E-7079-4611-B442-4AAE52675C62}"/>
    <hyperlink ref="E135" r:id="rId152" xr:uid="{F326D95C-8D59-4AB4-B471-6BBCE94AA5E9}"/>
    <hyperlink ref="E234" r:id="rId153" xr:uid="{175811C1-4A29-44DF-9BAA-64AA462FDFE1}"/>
    <hyperlink ref="E133" r:id="rId154" xr:uid="{7E187110-A5D3-40BA-B526-BD139EFA3463}"/>
    <hyperlink ref="E105" r:id="rId155" xr:uid="{48D12D34-42D6-408D-95FF-E2CCC8D3AD17}"/>
    <hyperlink ref="E165" r:id="rId156" xr:uid="{CEA9C62E-260E-433E-8FCF-CE5C1848E30B}"/>
    <hyperlink ref="E244" r:id="rId157" xr:uid="{723D25B8-8012-4287-969E-C20B19EB72B4}"/>
    <hyperlink ref="E237" r:id="rId158" xr:uid="{022167A9-15CF-4A23-8A7A-E66CB3B514CB}"/>
    <hyperlink ref="E128" r:id="rId159" xr:uid="{9F481946-F823-4193-ACF7-00B5FEF0831C}"/>
    <hyperlink ref="E147" r:id="rId160" xr:uid="{3911CE09-232B-43D8-A154-D024C0A4802B}"/>
    <hyperlink ref="E137" r:id="rId161" xr:uid="{F5798F46-2950-4D2B-A7CC-19D7737915E1}"/>
    <hyperlink ref="E8" r:id="rId162" xr:uid="{5F05E8DF-5DB2-4248-BADE-F71EDA49B400}"/>
    <hyperlink ref="E69" r:id="rId163" xr:uid="{FC29DAEA-2386-4864-8823-9953B2BEA1D4}"/>
    <hyperlink ref="E64" r:id="rId164" xr:uid="{930FE0CA-C759-4E0C-B0DD-3708D7F416C1}"/>
    <hyperlink ref="E30" r:id="rId165" xr:uid="{D1681F4F-E0D6-4203-88D8-B43C87BAC3E1}"/>
    <hyperlink ref="E166" r:id="rId166" xr:uid="{08EB80B1-24C9-4AF3-8D56-FEAA4C2E3C9C}"/>
    <hyperlink ref="E80" r:id="rId167" xr:uid="{02E0410B-DB1D-4624-86B6-DBD4FA4EF9B4}"/>
    <hyperlink ref="E217" r:id="rId168" xr:uid="{97835AF6-2613-4E65-8FEB-1A666B42895B}"/>
    <hyperlink ref="E174" r:id="rId169" xr:uid="{1C780569-599C-4744-A552-76613DC97768}"/>
    <hyperlink ref="E53" r:id="rId170" xr:uid="{20B56727-3D91-403D-90B1-6294D68E0E83}"/>
    <hyperlink ref="E55" r:id="rId171" xr:uid="{10445AF0-861F-4881-B594-23626F929386}"/>
    <hyperlink ref="E220" r:id="rId172" xr:uid="{F8A96CD7-B67E-4A38-8B0F-C7004A10C22C}"/>
    <hyperlink ref="E96" r:id="rId173" xr:uid="{2232BC62-97EF-4CC1-917F-ADDF734CB2D1}"/>
    <hyperlink ref="E22" r:id="rId174" xr:uid="{F47B130E-E357-4700-A928-4E0A1930448A}"/>
    <hyperlink ref="E99" r:id="rId175" xr:uid="{A3DF165C-FE97-4636-A7CE-E5E6F97B29E5}"/>
    <hyperlink ref="E86" r:id="rId176" xr:uid="{25CC4A60-B1A7-4E4E-AB75-E0994F5E5DBB}"/>
    <hyperlink ref="E17" r:id="rId177" display="https://www.tenable.com/security/research/tra-2021-13, https://www.tenable.com/whitepapers/router-vuln-present-for-decade-why-iot-supply-chain-is-to-blame, https://medium.com/tenable-techblog/bypassing-authentication-on-arcadyan-routers-with-cve-2021-20090-and-rooting-some-buffalo-ea1dd30980c2" xr:uid="{DB599EC6-6A10-4355-8EB8-24686F4E2C1F}"/>
    <hyperlink ref="E23" r:id="rId178" xr:uid="{AF87F5A2-C092-49D2-B67C-7D64D4366F94}"/>
    <hyperlink ref="E73" r:id="rId179" xr:uid="{AA32A61D-34FD-E847-B087-2CB1D848299E}"/>
    <hyperlink ref="E209" r:id="rId180" display="https://www.cisa.gov/uscert/ncas/current-activity/2022/04/01/spring-releases-security-updates-addressing-spring4shell-and" xr:uid="{BEA83A9D-B98E-3945-9FAC-E13B7547CEAE}"/>
    <hyperlink ref="E235" r:id="rId181" tooltip="https://www.tenable.com/blog/critical-vulnerabilities-dubbed-urgent11-place-devices-running-vxworks-at-risk-of-rce-attacks" xr:uid="{60BD15BD-CC23-8949-9726-B00375627ACF}"/>
    <hyperlink ref="E145" r:id="rId182" tooltip="https://www.tenable.com/blog/namewreck-nine-dns-vulnerabilities-found-in-four-open-source-tcpip-stacks" xr:uid="{A075FA14-0D05-A84A-82AE-39B93281019B}"/>
    <hyperlink ref="E162" r:id="rId183" tooltip="https://www.tenable.com/blog/numberjack-nine-vulnerabilities-across-multiple-open-source-tcpip-stacks" xr:uid="{12BD991C-B1D4-7749-ADBE-7DF140F9801E}"/>
    <hyperlink ref="E230" r:id="rId184" display="https://www.cisa.gov/uscert/ncas/current-activity/2021/10/22/malware-discovered-popular-npm-package-ua-parser-js" xr:uid="{E546DDEA-D382-DD4F-A2BB-2278317129AB}"/>
    <hyperlink ref="E43" r:id="rId185" xr:uid="{A783DD37-263B-0848-84CD-26E3D1F710DB}"/>
    <hyperlink ref="E107" r:id="rId186" xr:uid="{0F02245D-1FC5-0A44-9805-C276737AC1B7}"/>
    <hyperlink ref="E138" r:id="rId187" xr:uid="{08A008B9-3C12-BB43-A65B-F1CBF40F47AB}"/>
    <hyperlink ref="E63" r:id="rId188" xr:uid="{7FEA6CBA-F0F6-334B-A6CA-9D44F7F99D75}"/>
    <hyperlink ref="E132" r:id="rId189" xr:uid="{D8652B86-D84E-144A-8D0D-3DB1B88BFF7F}"/>
    <hyperlink ref="E48" r:id="rId190" xr:uid="{531D5314-1019-0A49-AA0A-83E3A3F9FE4D}"/>
    <hyperlink ref="E184" r:id="rId191" xr:uid="{F0DC7BAA-59BE-8647-81D9-54C225DA2871}"/>
    <hyperlink ref="E124" r:id="rId192" xr:uid="{4164A1D4-DE74-C34A-93A6-8589CC8BA62F}"/>
    <hyperlink ref="E149" r:id="rId193" xr:uid="{1F346543-14C9-924C-B029-C46FD2028549}"/>
    <hyperlink ref="E141" r:id="rId194" xr:uid="{EEDB9C39-88E4-C647-8381-2E24C1BF999D}"/>
    <hyperlink ref="E3" r:id="rId195" xr:uid="{CB2D94D1-F3B1-C448-8C71-E31C84D040C3}"/>
    <hyperlink ref="E85" r:id="rId196" xr:uid="{B4A13FD6-6276-6F43-8953-782160D1C6E3}"/>
    <hyperlink ref="E160" r:id="rId197" xr:uid="{A97C5351-8640-6B45-B871-2607C8A122E6}"/>
    <hyperlink ref="E208" r:id="rId198" xr:uid="{37891260-1B3B-554E-8B1E-6F867CF64D5B}"/>
    <hyperlink ref="E207" r:id="rId199" xr:uid="{72BA6B68-7FDA-CC45-8773-3097C30E660A}"/>
    <hyperlink ref="E185" r:id="rId200" xr:uid="{CF99A60B-C915-C140-B464-A6443A7E72DC}"/>
    <hyperlink ref="E76" r:id="rId201" display="https://sansec.io/research/rekoobe-fishpig-magento" xr:uid="{16F43EBE-11CC-6848-B8D7-C5331E2FA68D}"/>
    <hyperlink ref="E68" r:id="rId202" xr:uid="{F5C22615-D88A-1546-9A0A-C8705829122D}"/>
    <hyperlink ref="E227" r:id="rId203" xr:uid="{CDB1F277-9207-F44E-99DC-FA03AEEA159D}"/>
    <hyperlink ref="E186" r:id="rId204" xr:uid="{E412346F-315E-A041-9A3B-E1A0CDBB62AB}"/>
    <hyperlink ref="E37" r:id="rId205" xr:uid="{F302D2A2-EA5B-FE48-B6F6-508EDF4C3BA0}"/>
    <hyperlink ref="E117" r:id="rId206" xr:uid="{234861F1-89F9-5740-917D-FD04B75699FE}"/>
    <hyperlink ref="E79" r:id="rId207" xr:uid="{45315FF3-1085-4499-BA8E-85B021663240}"/>
    <hyperlink ref="E182" r:id="rId208" xr:uid="{89F5BF85-C2F2-4441-93FA-67A287E94038}"/>
    <hyperlink ref="E171" r:id="rId209" xr:uid="{CCFB0C0D-0782-4446-B292-50997F63431C}"/>
    <hyperlink ref="E248" r:id="rId210" xr:uid="{C657C6B1-E71F-4BFA-A0B1-6ACA138B297B}"/>
    <hyperlink ref="E153" r:id="rId211" xr:uid="{2D9E5225-7D97-4B77-A1CE-41FD0D98B7ED}"/>
    <hyperlink ref="E45" r:id="rId212" xr:uid="{1905368F-871F-40DF-89C4-0998CE6AF83E}"/>
    <hyperlink ref="E71" r:id="rId213" xr:uid="{41E5E843-F32E-4586-BD7E-63B9E3E39237}"/>
    <hyperlink ref="E154" r:id="rId214" xr:uid="{F66C3602-7820-4751-994C-E4C5548A0668}"/>
    <hyperlink ref="E211" r:id="rId215" xr:uid="{47E0AA31-A154-40A9-A5AB-532019D293E1}"/>
    <hyperlink ref="E77" r:id="rId216" xr:uid="{40E814B0-73C6-4505-82EE-2C57DBDB36EF}"/>
    <hyperlink ref="E183" r:id="rId217" xr:uid="{354D5104-73BE-4687-B57B-A9A0B173F4EC}"/>
    <hyperlink ref="E36" r:id="rId218" xr:uid="{5A66E7D5-8450-4606-B0C5-C611E00BB3DF}"/>
    <hyperlink ref="E38" r:id="rId219" xr:uid="{68B340E0-3608-4810-9625-F720439888C5}"/>
    <hyperlink ref="E202" r:id="rId220" xr:uid="{1B77EE68-7B12-444E-B467-FC7E7A989D0C}"/>
    <hyperlink ref="E187" r:id="rId221" xr:uid="{EC526250-21A3-4593-A62F-FF72DF27965E}"/>
    <hyperlink ref="E72" r:id="rId222" xr:uid="{04BDD793-821A-43DE-BDCF-9378902FBE00}"/>
    <hyperlink ref="E241" r:id="rId223" xr:uid="{B61BB39D-5BCB-4521-97D7-9383C953546D}"/>
    <hyperlink ref="E108" r:id="rId224" xr:uid="{AF43E8D3-48E3-4786-8ED2-9220E809A40D}"/>
    <hyperlink ref="E223" r:id="rId225" xr:uid="{4B67471B-2CF3-40B5-8DDF-AA00AB8259FD}"/>
    <hyperlink ref="E143" r:id="rId226" xr:uid="{4069069D-58C8-40B6-92CA-238B1851E747}"/>
    <hyperlink ref="E25" r:id="rId227" xr:uid="{69ABDCCB-FBCA-43DB-A4A7-7F8250B2F751}"/>
  </hyperlinks>
  <pageMargins left="0.7" right="0.7" top="0.75" bottom="0.75" header="0.3" footer="0.3"/>
  <pageSetup orientation="portrait" r:id="rId2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8" ma:contentTypeDescription="Create a new document." ma:contentTypeScope="" ma:versionID="d1e31984983b14f28d451a8370f45b63">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f0dc36328807cd28302aebc607438562"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AdditionalNot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4ff546-2ebc-477d-bf66-1c6cc1cc0046" ma:termSetId="09814cd3-568e-fe90-9814-8d621ff8fb84" ma:anchorId="fba54fb3-c3e1-fe81-a776-ca4b69148c4d" ma:open="true" ma:isKeyword="false">
      <xsd:complexType>
        <xsd:sequence>
          <xsd:element ref="pc:Terms" minOccurs="0" maxOccurs="1"/>
        </xsd:sequence>
      </xsd:complexType>
    </xsd:element>
    <xsd:element name="AdditionalNotes" ma:index="24" nillable="true" ma:displayName="Additional Notes" ma:format="Dropdown" ma:internalName="AdditionalNotes">
      <xsd:simpleType>
        <xsd:restriction base="dms:Note">
          <xsd:maxLength value="255"/>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cc8aaad-b21c-47f2-ad5c-52096c5aecc8}" ma:internalName="TaxCatchAll" ma:showField="CatchAllData" ma:web="524b8a52-4bca-4208-9a8a-241c3482a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8c134-3655-4b7f-a861-0a54193e5883">
      <Terms xmlns="http://schemas.microsoft.com/office/infopath/2007/PartnerControls"/>
    </lcf76f155ced4ddcb4097134ff3c332f>
    <TaxCatchAll xmlns="524b8a52-4bca-4208-9a8a-241c3482aeb5" xsi:nil="true"/>
    <AdditionalNotes xmlns="46f8c134-3655-4b7f-a861-0a54193e588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4BC1FF-9619-49EA-AB48-3BD478811DD4}"/>
</file>

<file path=customXml/itemProps2.xml><?xml version="1.0" encoding="utf-8"?>
<ds:datastoreItem xmlns:ds="http://schemas.openxmlformats.org/officeDocument/2006/customXml" ds:itemID="{1A5EE2BF-4C8D-47BD-A231-316E6A9E8E7C}"/>
</file>

<file path=customXml/itemProps3.xml><?xml version="1.0" encoding="utf-8"?>
<ds:datastoreItem xmlns:ds="http://schemas.openxmlformats.org/officeDocument/2006/customXml" ds:itemID="{C622170F-70FD-4F25-A816-DBA7572BA3F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
  <cp:revision/>
  <dcterms:created xsi:type="dcterms:W3CDTF">2020-05-18T19:35:36Z</dcterms:created>
  <dcterms:modified xsi:type="dcterms:W3CDTF">2024-09-27T23:13:16Z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y fmtid="{D5CDD505-2E9C-101B-9397-08002B2CF9AE}" pid="3" name="MediaServiceImageTags">
    <vt:lpwstr/>
  </property>
</Properties>
</file>