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BUDGET 2023\COMPARATIVE\"/>
    </mc:Choice>
  </mc:AlternateContent>
  <bookViews>
    <workbookView xWindow="-120" yWindow="-120" windowWidth="15600" windowHeight="11160"/>
  </bookViews>
  <sheets>
    <sheet name="2022" sheetId="1" r:id="rId1"/>
    <sheet name="2021" sheetId="3" state="hidden" r:id="rId2"/>
    <sheet name="BC" sheetId="2" state="hidden" r:id="rId3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29" i="3" l="1"/>
  <c r="Q28" i="3"/>
  <c r="Q27" i="3"/>
  <c r="S25" i="3"/>
  <c r="Q25" i="3"/>
  <c r="R25" i="3" s="1"/>
  <c r="S24" i="3"/>
  <c r="Q24" i="3"/>
  <c r="R24" i="3" s="1"/>
  <c r="S23" i="3"/>
  <c r="Q23" i="3"/>
  <c r="R23" i="3" s="1"/>
  <c r="S21" i="3"/>
  <c r="Q21" i="3"/>
  <c r="R21" i="3" s="1"/>
  <c r="S20" i="3"/>
  <c r="Q20" i="3"/>
  <c r="R20" i="3" s="1"/>
  <c r="S19" i="3"/>
  <c r="Q19" i="3"/>
  <c r="R19" i="3" s="1"/>
  <c r="S18" i="3"/>
  <c r="Q18" i="3"/>
  <c r="R18" i="3" s="1"/>
  <c r="S17" i="3"/>
  <c r="Q17" i="3"/>
  <c r="R17" i="3" s="1"/>
  <c r="S16" i="3"/>
  <c r="Q16" i="3"/>
  <c r="R16" i="3" s="1"/>
  <c r="S15" i="3"/>
  <c r="Q15" i="3"/>
  <c r="R15" i="3" s="1"/>
  <c r="S13" i="3"/>
  <c r="Q13" i="3"/>
  <c r="R13" i="3" s="1"/>
  <c r="S12" i="3"/>
  <c r="Q12" i="3"/>
  <c r="R12" i="3" s="1"/>
  <c r="S11" i="3"/>
  <c r="R11" i="3"/>
  <c r="Q11" i="3"/>
  <c r="S10" i="3"/>
  <c r="Q10" i="3"/>
  <c r="R10" i="3" s="1"/>
  <c r="S9" i="3"/>
  <c r="Q9" i="3"/>
  <c r="R9" i="3" s="1"/>
  <c r="S8" i="3"/>
  <c r="Q8" i="3"/>
  <c r="R8" i="3" s="1"/>
  <c r="S7" i="3"/>
  <c r="Q7" i="3"/>
  <c r="R7" i="3" s="1"/>
  <c r="S6" i="3"/>
  <c r="S5" i="3"/>
  <c r="Q5" i="3"/>
  <c r="R5" i="3" s="1"/>
  <c r="S4" i="3"/>
  <c r="Q4" i="3"/>
  <c r="R4" i="3" s="1"/>
  <c r="S3" i="3"/>
  <c r="Q3" i="3"/>
  <c r="R3" i="3" s="1"/>
  <c r="M22" i="1" l="1"/>
  <c r="L22" i="1"/>
  <c r="K22" i="1"/>
  <c r="J22" i="1"/>
  <c r="I22" i="1"/>
  <c r="H22" i="1"/>
  <c r="G22" i="1"/>
  <c r="F22" i="1"/>
  <c r="E22" i="1"/>
  <c r="P22" i="1"/>
  <c r="O22" i="1"/>
  <c r="N22" i="1"/>
  <c r="S23" i="1"/>
  <c r="Q23" i="1"/>
  <c r="R23" i="1" s="1"/>
  <c r="S13" i="1"/>
  <c r="Q13" i="1"/>
  <c r="R13" i="1" s="1"/>
  <c r="Q24" i="1"/>
  <c r="Q10" i="1"/>
  <c r="Q3" i="1"/>
  <c r="Q22" i="1" l="1"/>
  <c r="R22" i="1" s="1"/>
  <c r="S22" i="1"/>
  <c r="S30" i="1"/>
  <c r="Q30" i="1"/>
  <c r="R30" i="1" s="1"/>
  <c r="S12" i="1"/>
  <c r="Q12" i="1"/>
  <c r="R12" i="1" s="1"/>
  <c r="S29" i="1"/>
  <c r="Q29" i="1"/>
  <c r="R29" i="1" s="1"/>
  <c r="S28" i="1"/>
  <c r="Q28" i="1"/>
  <c r="R28" i="1" s="1"/>
  <c r="S27" i="1"/>
  <c r="Q27" i="1"/>
  <c r="R27" i="1" s="1"/>
  <c r="S26" i="1"/>
  <c r="Q26" i="1"/>
  <c r="R26" i="1" s="1"/>
  <c r="S25" i="1"/>
  <c r="Q25" i="1"/>
  <c r="R25" i="1" s="1"/>
  <c r="S24" i="1"/>
  <c r="R24" i="1"/>
  <c r="S21" i="1"/>
  <c r="Q21" i="1"/>
  <c r="R21" i="1" s="1"/>
  <c r="S20" i="1"/>
  <c r="Q20" i="1"/>
  <c r="R20" i="1" s="1"/>
  <c r="S19" i="1"/>
  <c r="Q19" i="1"/>
  <c r="R19" i="1" s="1"/>
  <c r="S18" i="1"/>
  <c r="Q18" i="1"/>
  <c r="R18" i="1" s="1"/>
  <c r="S17" i="1"/>
  <c r="Q17" i="1"/>
  <c r="R17" i="1" s="1"/>
  <c r="S16" i="1"/>
  <c r="Q16" i="1"/>
  <c r="R16" i="1" s="1"/>
  <c r="S15" i="1"/>
  <c r="Q15" i="1"/>
  <c r="R15" i="1" s="1"/>
  <c r="S14" i="1"/>
  <c r="Q14" i="1"/>
  <c r="R14" i="1" s="1"/>
  <c r="S11" i="1"/>
  <c r="Q11" i="1"/>
  <c r="R11" i="1" s="1"/>
  <c r="S10" i="1"/>
  <c r="R10" i="1"/>
  <c r="S9" i="1"/>
  <c r="Q9" i="1"/>
  <c r="R9" i="1" s="1"/>
  <c r="S8" i="1"/>
  <c r="Q8" i="1"/>
  <c r="R8" i="1" s="1"/>
  <c r="S7" i="1"/>
  <c r="Q7" i="1"/>
  <c r="R7" i="1" s="1"/>
  <c r="S6" i="1"/>
  <c r="Q6" i="1"/>
  <c r="R6" i="1" s="1"/>
  <c r="S5" i="1"/>
  <c r="Q5" i="1"/>
  <c r="R5" i="1" s="1"/>
  <c r="S4" i="1"/>
  <c r="Q4" i="1"/>
  <c r="R4" i="1" s="1"/>
  <c r="S3" i="1"/>
  <c r="R3" i="1"/>
</calcChain>
</file>

<file path=xl/comments1.xml><?xml version="1.0" encoding="utf-8"?>
<comments xmlns="http://schemas.openxmlformats.org/spreadsheetml/2006/main">
  <authors>
    <author>Author</author>
  </authors>
  <commentList>
    <comment ref="A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A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<sst xmlns="http://schemas.openxmlformats.org/spreadsheetml/2006/main" count="156" uniqueCount="42">
  <si>
    <t>Comparative Price Assumption Template
Run Date : 2022-10-02 18:50:22</t>
  </si>
  <si>
    <t>Plant</t>
  </si>
  <si>
    <t>Business Center</t>
  </si>
  <si>
    <t>Segment</t>
  </si>
  <si>
    <t>Product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</si>
  <si>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</si>
  <si>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</si>
  <si>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</si>
  <si>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</si>
  <si>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</si>
  <si>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</si>
  <si>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</si>
  <si>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</si>
  <si>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</si>
  <si>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</si>
  <si>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</si>
  <si>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</si>
  <si>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Ave.</t>
  </si>
  <si>
    <t>Min.</t>
  </si>
  <si>
    <t>Max</t>
  </si>
  <si>
    <t>BC Name</t>
  </si>
  <si>
    <t>Status</t>
  </si>
  <si>
    <t>CENTRAL LUZON</t>
  </si>
  <si>
    <t>ACTIVE</t>
  </si>
  <si>
    <t>CTG</t>
  </si>
  <si>
    <t>11 PC</t>
  </si>
  <si>
    <t>CHOOKSIES MARINADO</t>
  </si>
  <si>
    <t>DRESSED</t>
  </si>
  <si>
    <t>LIEMPO</t>
  </si>
  <si>
    <t>MARINATED CHICKEN RAW</t>
  </si>
  <si>
    <t>ORC - JUMBO</t>
  </si>
  <si>
    <t>SPICY NECK</t>
  </si>
  <si>
    <t>VAP-Nuggets</t>
  </si>
  <si>
    <t>RSL</t>
  </si>
  <si>
    <t>MARINADO FRIED</t>
  </si>
  <si>
    <t>UR</t>
  </si>
  <si>
    <t>UR SPECIAL</t>
  </si>
  <si>
    <t>5 PC</t>
  </si>
  <si>
    <t>TACLOBAN</t>
  </si>
  <si>
    <t>ORC - SUPERSIZE</t>
  </si>
  <si>
    <t>CHOOKSIE S CUT UPS</t>
  </si>
  <si>
    <t>CHOOKSIES CUT-UPS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</si>
</sst>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9"/>
      <color rgb="FF333333"/>
      <name val="Arial"/>
      <family val="2"/>
    </font>
    <font>
      <sz val="11"/>
      <color rgb="FF000000"/>
      <name val="Calibri"/>
      <family val="2"/>
    </font>
    <font>
      <sz val="9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 style="thin">
        <color indexed="65"/>
      </top>
      <bottom/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1" fillId="0" borderId="0"/>
  </cellStyleXfs>
  <cellXfs count="12">
    <xf numFmtId="0" fontId="0" fillId="0" borderId="0" xfId="0"/>
    <xf numFmtId="0" fontId="0" fillId="0" borderId="0" xfId="0" applyAlignment="1">
      <alignment wrapText="1"/>
    </xf>
    <xf numFmtId="0" fontId="2" fillId="2" borderId="1" xfId="0" applyFont="1" applyFill="1" applyBorder="1" applyAlignment="1">
      <alignment horizontal="center" vertical="center"/>
    </xf>
    <xf numFmtId="0" fontId="4" fillId="0" borderId="0" xfId="0" applyFont="1"/>
    <xf numFmtId="0" fontId="5" fillId="0" borderId="0" xfId="0" applyFont="1"/>
    <xf numFmtId="164" fontId="0" fillId="0" borderId="0" xfId="1" applyNumberFormat="1" applyFont="1"/>
    <xf numFmtId="164" fontId="2" fillId="2" borderId="1" xfId="1" applyNumberFormat="1" applyFont="1" applyFill="1" applyBorder="1" applyAlignment="1">
      <alignment horizontal="center" vertical="center"/>
    </xf>
    <xf numFmtId="0" fontId="3" fillId="0" borderId="0" xfId="0" applyFont="1"/>
    <xf numFmtId="164" fontId="0" fillId="0" borderId="0" xfId="0" applyNumberFormat="1"/>
    <xf numFmtId="0" fontId="6" fillId="0" borderId="0" xfId="0" applyFont="1"/>
    <xf numFmtId="164" fontId="0" fillId="0" borderId="0" xfId="1" applyNumberFormat="1" applyFont="1" applyBorder="1"/>
    <xf numFmtId="0" fontId="0" fillId="0" borderId="2" xfId="0" applyBorder="1"/>
  </cellXfs>
  <cellStyles count="3">
    <cellStyle name="Comma" xfId="1" builtinId="3"/>
    <cellStyle name="Normal" xfId="0" builtinId="0"/>
    <cellStyle name="Normal 4 30" xfId="2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87"/>
  <sheetViews>
    <sheetView tabSelected="1" workbookViewId="0">
      <selection activeCell="E6" sqref="E6"/>
    </sheetView>
  </sheetViews>
  <sheetFormatPr defaultRowHeight="15" x14ac:dyDescent="0.25"/>
  <cols>
    <col min="1" max="1" width="38.5703125" customWidth="1"/>
    <col min="2" max="2" width="18.7109375" bestFit="1" customWidth="1"/>
    <col min="3" max="3" width="9.28515625" bestFit="1" customWidth="1"/>
    <col min="4" max="4" width="23.7109375" bestFit="1" customWidth="1"/>
    <col min="5" max="5" width="5.42578125" bestFit="1" customWidth="1"/>
    <col min="6" max="13" width="5.140625" bestFit="1" customWidth="1"/>
    <col min="14" max="16" width="5.42578125" bestFit="1" customWidth="1"/>
    <col min="17" max="17" width="6.42578125" style="5" bestFit="1" customWidth="1"/>
    <col min="18" max="18" width="6.5703125" style="5" bestFit="1" customWidth="1"/>
    <col min="19" max="19" width="6.28515625" style="5" bestFit="1" customWidth="1"/>
  </cols>
  <sheetData>
    <row r="1" spans="1:19" ht="30" x14ac:dyDescent="0.25">
      <c r="A1" s="1" t="s">
        <v>0</v>
      </c>
    </row>
    <row r="2" spans="1:19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6" t="s">
        <v>17</v>
      </c>
      <c r="R2" s="6" t="s">
        <v>18</v>
      </c>
      <c r="S2" s="6" t="s">
        <v>19</v>
      </c>
    </row>
    <row r="3" spans="1:19" x14ac:dyDescent="0.25">
      <c r="A3">
        <v>1027</v>
      </c>
      <c r="B3" s="7" t="s">
        <v>38</v>
      </c>
      <c r="C3" t="s">
        <v>24</v>
      </c>
      <c r="D3" t="s">
        <v>25</v>
      </c>
      <c r="E3">
        <v>176</v>
      </c>
      <c r="F3">
        <v>178</v>
      </c>
      <c r="G3">
        <v>178</v>
      </c>
      <c r="H3">
        <v>178</v>
      </c>
      <c r="I3">
        <v>178</v>
      </c>
      <c r="J3">
        <v>178</v>
      </c>
      <c r="K3">
        <v>178</v>
      </c>
      <c r="L3">
        <v>178</v>
      </c>
      <c r="M3">
        <v>178</v>
      </c>
      <c r="N3">
        <v>199</v>
      </c>
      <c r="O3">
        <v>199</v>
      </c>
      <c r="P3">
        <v>199</v>
      </c>
      <c r="Q3" s="5">
        <f t="shared" ref="Q3:Q30" si="0">AVERAGE(E3:P3)</f>
        <v>183.08333333333334</v>
      </c>
      <c r="R3" s="5">
        <f t="shared" ref="R3:R30" si="1">MIN(E3:Q3)</f>
        <v>176</v>
      </c>
      <c r="S3" s="5">
        <f t="shared" ref="S3:S30" si="2">MAX(E3:P3)</f>
        <v>199</v>
      </c>
    </row>
    <row r="4" spans="1:19" x14ac:dyDescent="0.25">
      <c r="C4" t="s">
        <v>24</v>
      </c>
      <c r="D4" s="3" t="s">
        <v>26</v>
      </c>
      <c r="E4">
        <v>119</v>
      </c>
      <c r="F4">
        <v>98</v>
      </c>
      <c r="G4">
        <v>90</v>
      </c>
      <c r="H4">
        <v>90</v>
      </c>
      <c r="I4">
        <v>98</v>
      </c>
      <c r="J4">
        <v>127</v>
      </c>
      <c r="K4">
        <v>130</v>
      </c>
      <c r="L4">
        <v>130</v>
      </c>
      <c r="M4">
        <v>130</v>
      </c>
      <c r="N4">
        <v>114.41463414634147</v>
      </c>
      <c r="O4">
        <v>114.41463414634147</v>
      </c>
      <c r="P4">
        <v>119.41463414634147</v>
      </c>
      <c r="Q4" s="5">
        <f t="shared" si="0"/>
        <v>113.35365853658539</v>
      </c>
      <c r="R4" s="5">
        <f t="shared" si="1"/>
        <v>90</v>
      </c>
      <c r="S4" s="5">
        <f t="shared" si="2"/>
        <v>130</v>
      </c>
    </row>
    <row r="5" spans="1:19" x14ac:dyDescent="0.25">
      <c r="C5" t="s">
        <v>24</v>
      </c>
      <c r="D5" s="3" t="s">
        <v>37</v>
      </c>
      <c r="E5">
        <v>176</v>
      </c>
      <c r="F5">
        <v>170</v>
      </c>
      <c r="G5">
        <v>170</v>
      </c>
      <c r="H5">
        <v>170</v>
      </c>
      <c r="I5">
        <v>174</v>
      </c>
      <c r="J5">
        <v>183</v>
      </c>
      <c r="K5">
        <v>197</v>
      </c>
      <c r="L5">
        <v>170</v>
      </c>
      <c r="M5">
        <v>145</v>
      </c>
      <c r="N5">
        <v>199</v>
      </c>
      <c r="O5">
        <v>199</v>
      </c>
      <c r="P5">
        <v>199</v>
      </c>
      <c r="Q5" s="5">
        <f t="shared" si="0"/>
        <v>179.33333333333334</v>
      </c>
      <c r="R5" s="5">
        <f t="shared" si="1"/>
        <v>145</v>
      </c>
      <c r="S5" s="5">
        <f t="shared" si="2"/>
        <v>199</v>
      </c>
    </row>
    <row r="6" spans="1:19" x14ac:dyDescent="0.25">
      <c r="C6" t="s">
        <v>24</v>
      </c>
      <c r="D6" s="3" t="s">
        <v>27</v>
      </c>
      <c r="E6">
        <v>176</v>
      </c>
      <c r="F6">
        <v>170</v>
      </c>
      <c r="G6">
        <v>170</v>
      </c>
      <c r="H6">
        <v>170</v>
      </c>
      <c r="I6">
        <v>174</v>
      </c>
      <c r="J6">
        <v>183</v>
      </c>
      <c r="K6">
        <v>197</v>
      </c>
      <c r="L6">
        <v>170</v>
      </c>
      <c r="M6">
        <v>145</v>
      </c>
      <c r="N6">
        <v>170</v>
      </c>
      <c r="O6">
        <v>170</v>
      </c>
      <c r="P6">
        <v>180</v>
      </c>
      <c r="Q6" s="5">
        <f t="shared" si="0"/>
        <v>172.91666666666666</v>
      </c>
      <c r="R6" s="5">
        <f t="shared" si="1"/>
        <v>145</v>
      </c>
      <c r="S6" s="5">
        <f t="shared" si="2"/>
        <v>197</v>
      </c>
    </row>
    <row r="7" spans="1:19" x14ac:dyDescent="0.25">
      <c r="C7" t="s">
        <v>24</v>
      </c>
      <c r="D7" s="3" t="s">
        <v>28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 s="5">
        <f t="shared" si="0"/>
        <v>0</v>
      </c>
      <c r="R7" s="5">
        <f t="shared" si="1"/>
        <v>0</v>
      </c>
      <c r="S7" s="5">
        <f t="shared" si="2"/>
        <v>0</v>
      </c>
    </row>
    <row r="8" spans="1:19" x14ac:dyDescent="0.25">
      <c r="C8" t="s">
        <v>24</v>
      </c>
      <c r="D8" s="3" t="s">
        <v>29</v>
      </c>
      <c r="E8">
        <v>215</v>
      </c>
      <c r="F8">
        <v>215</v>
      </c>
      <c r="G8">
        <v>215</v>
      </c>
      <c r="H8">
        <v>215</v>
      </c>
      <c r="I8">
        <v>215</v>
      </c>
      <c r="J8">
        <v>223</v>
      </c>
      <c r="K8">
        <v>225</v>
      </c>
      <c r="L8">
        <v>225</v>
      </c>
      <c r="M8">
        <v>225</v>
      </c>
      <c r="N8">
        <v>205</v>
      </c>
      <c r="O8">
        <v>205</v>
      </c>
      <c r="P8">
        <v>215</v>
      </c>
      <c r="Q8" s="5">
        <f t="shared" si="0"/>
        <v>216.5</v>
      </c>
      <c r="R8" s="5">
        <f t="shared" si="1"/>
        <v>205</v>
      </c>
      <c r="S8" s="5">
        <f t="shared" si="2"/>
        <v>225</v>
      </c>
    </row>
    <row r="9" spans="1:19" x14ac:dyDescent="0.25">
      <c r="C9" t="s">
        <v>24</v>
      </c>
      <c r="D9" s="9" t="s">
        <v>39</v>
      </c>
      <c r="E9">
        <v>250</v>
      </c>
      <c r="F9">
        <v>250</v>
      </c>
      <c r="G9">
        <v>250</v>
      </c>
      <c r="H9">
        <v>250</v>
      </c>
      <c r="I9">
        <v>250</v>
      </c>
      <c r="J9">
        <v>260</v>
      </c>
      <c r="K9">
        <v>260</v>
      </c>
      <c r="L9">
        <v>260</v>
      </c>
      <c r="M9">
        <v>260</v>
      </c>
      <c r="N9">
        <v>240</v>
      </c>
      <c r="O9">
        <v>240</v>
      </c>
      <c r="P9">
        <v>250</v>
      </c>
      <c r="Q9" s="5">
        <f t="shared" si="0"/>
        <v>251.66666666666666</v>
      </c>
      <c r="R9" s="5">
        <f t="shared" si="1"/>
        <v>240</v>
      </c>
      <c r="S9" s="5">
        <f t="shared" si="2"/>
        <v>260</v>
      </c>
    </row>
    <row r="10" spans="1:19" x14ac:dyDescent="0.25">
      <c r="C10" t="s">
        <v>24</v>
      </c>
      <c r="D10" s="3" t="s">
        <v>31</v>
      </c>
      <c r="E10">
        <v>100</v>
      </c>
      <c r="F10">
        <v>100</v>
      </c>
      <c r="G10">
        <v>100</v>
      </c>
      <c r="H10">
        <v>100</v>
      </c>
      <c r="I10">
        <v>100</v>
      </c>
      <c r="J10">
        <v>107</v>
      </c>
      <c r="K10">
        <v>110</v>
      </c>
      <c r="L10">
        <v>110</v>
      </c>
      <c r="M10">
        <v>110</v>
      </c>
      <c r="N10">
        <v>95</v>
      </c>
      <c r="O10">
        <v>100</v>
      </c>
      <c r="P10">
        <v>100</v>
      </c>
      <c r="Q10" s="5">
        <f t="shared" si="0"/>
        <v>102.66666666666667</v>
      </c>
      <c r="R10" s="5">
        <f t="shared" si="1"/>
        <v>95</v>
      </c>
      <c r="S10" s="5">
        <f t="shared" si="2"/>
        <v>110</v>
      </c>
    </row>
    <row r="11" spans="1:19" x14ac:dyDescent="0.25">
      <c r="C11" t="s">
        <v>24</v>
      </c>
      <c r="D11" s="3" t="s">
        <v>32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 s="5">
        <f t="shared" si="0"/>
        <v>0</v>
      </c>
      <c r="R11" s="5">
        <f t="shared" si="1"/>
        <v>0</v>
      </c>
      <c r="S11" s="5">
        <f t="shared" si="2"/>
        <v>0</v>
      </c>
    </row>
    <row r="12" spans="1:19" x14ac:dyDescent="0.25">
      <c r="C12" t="s">
        <v>24</v>
      </c>
      <c r="D12" t="s">
        <v>34</v>
      </c>
      <c r="E12">
        <v>127</v>
      </c>
      <c r="F12">
        <v>128</v>
      </c>
      <c r="G12">
        <v>127</v>
      </c>
      <c r="H12">
        <v>130</v>
      </c>
      <c r="I12">
        <v>126</v>
      </c>
      <c r="J12">
        <v>136</v>
      </c>
      <c r="K12">
        <v>139</v>
      </c>
      <c r="L12">
        <v>137</v>
      </c>
      <c r="M12">
        <v>135</v>
      </c>
      <c r="N12">
        <v>124.26829268292683</v>
      </c>
      <c r="O12">
        <v>124.26829268292683</v>
      </c>
      <c r="P12">
        <v>129.26829268292684</v>
      </c>
      <c r="Q12" s="5">
        <f t="shared" si="0"/>
        <v>130.23373983739836</v>
      </c>
      <c r="R12" s="5">
        <f t="shared" si="1"/>
        <v>124.26829268292683</v>
      </c>
      <c r="S12" s="5">
        <f t="shared" si="2"/>
        <v>139</v>
      </c>
    </row>
    <row r="13" spans="1:19" x14ac:dyDescent="0.25">
      <c r="C13" s="7" t="s">
        <v>24</v>
      </c>
      <c r="D13" s="7" t="s">
        <v>40</v>
      </c>
      <c r="E13">
        <v>115</v>
      </c>
      <c r="F13">
        <v>115</v>
      </c>
      <c r="G13">
        <v>115</v>
      </c>
      <c r="H13">
        <v>115</v>
      </c>
      <c r="I13">
        <v>115</v>
      </c>
      <c r="J13">
        <v>117.095</v>
      </c>
      <c r="K13">
        <v>125</v>
      </c>
      <c r="L13">
        <v>125</v>
      </c>
      <c r="M13">
        <v>125</v>
      </c>
      <c r="N13" s="10">
        <v>110</v>
      </c>
      <c r="O13" s="10">
        <v>115</v>
      </c>
      <c r="P13" s="10">
        <v>115</v>
      </c>
      <c r="Q13" s="5">
        <f t="shared" si="0"/>
        <v>117.25791666666667</v>
      </c>
      <c r="R13" s="5">
        <f t="shared" si="1"/>
        <v>110</v>
      </c>
      <c r="S13" s="5">
        <f t="shared" si="2"/>
        <v>125</v>
      </c>
    </row>
    <row r="14" spans="1:19" x14ac:dyDescent="0.25">
      <c r="C14" s="4" t="s">
        <v>33</v>
      </c>
      <c r="D14" s="3" t="s">
        <v>26</v>
      </c>
      <c r="E14">
        <v>110</v>
      </c>
      <c r="F14">
        <v>93</v>
      </c>
      <c r="G14">
        <v>90</v>
      </c>
      <c r="H14">
        <v>90</v>
      </c>
      <c r="I14">
        <v>103</v>
      </c>
      <c r="J14">
        <v>120</v>
      </c>
      <c r="K14">
        <v>120</v>
      </c>
      <c r="L14">
        <v>120</v>
      </c>
      <c r="M14">
        <v>120</v>
      </c>
      <c r="N14">
        <v>104.41463414634147</v>
      </c>
      <c r="O14">
        <v>104.41463414634147</v>
      </c>
      <c r="P14">
        <v>109.41463414634147</v>
      </c>
      <c r="Q14" s="5">
        <f t="shared" si="0"/>
        <v>107.02032520325206</v>
      </c>
      <c r="R14" s="5">
        <f t="shared" si="1"/>
        <v>90</v>
      </c>
      <c r="S14" s="5">
        <f t="shared" si="2"/>
        <v>120</v>
      </c>
    </row>
    <row r="15" spans="1:19" x14ac:dyDescent="0.25">
      <c r="C15" s="4" t="s">
        <v>33</v>
      </c>
      <c r="D15" s="3" t="s">
        <v>27</v>
      </c>
      <c r="E15">
        <v>156</v>
      </c>
      <c r="F15">
        <v>150</v>
      </c>
      <c r="G15">
        <v>150</v>
      </c>
      <c r="H15">
        <v>150</v>
      </c>
      <c r="I15">
        <v>155</v>
      </c>
      <c r="J15">
        <v>165</v>
      </c>
      <c r="K15">
        <v>177</v>
      </c>
      <c r="L15">
        <v>153</v>
      </c>
      <c r="M15">
        <v>124</v>
      </c>
      <c r="N15">
        <v>150</v>
      </c>
      <c r="O15">
        <v>150</v>
      </c>
      <c r="P15">
        <v>160</v>
      </c>
      <c r="Q15" s="5">
        <f t="shared" si="0"/>
        <v>153.33333333333334</v>
      </c>
      <c r="R15" s="5">
        <f t="shared" si="1"/>
        <v>124</v>
      </c>
      <c r="S15" s="5">
        <f t="shared" si="2"/>
        <v>177</v>
      </c>
    </row>
    <row r="16" spans="1:19" x14ac:dyDescent="0.25">
      <c r="C16" s="4" t="s">
        <v>33</v>
      </c>
      <c r="D16" s="3" t="s">
        <v>28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 s="5">
        <f t="shared" si="0"/>
        <v>0</v>
      </c>
      <c r="R16" s="5">
        <f t="shared" si="1"/>
        <v>0</v>
      </c>
      <c r="S16" s="5">
        <f t="shared" si="2"/>
        <v>0</v>
      </c>
    </row>
    <row r="17" spans="3:19" x14ac:dyDescent="0.25">
      <c r="C17" s="4" t="s">
        <v>33</v>
      </c>
      <c r="D17" s="3" t="s">
        <v>29</v>
      </c>
      <c r="E17">
        <v>230</v>
      </c>
      <c r="F17">
        <v>230</v>
      </c>
      <c r="G17">
        <v>230</v>
      </c>
      <c r="H17">
        <v>230</v>
      </c>
      <c r="I17">
        <v>230</v>
      </c>
      <c r="J17">
        <v>233</v>
      </c>
      <c r="K17">
        <v>235</v>
      </c>
      <c r="L17">
        <v>235</v>
      </c>
      <c r="M17">
        <v>235</v>
      </c>
      <c r="N17">
        <v>220</v>
      </c>
      <c r="O17">
        <v>220</v>
      </c>
      <c r="P17">
        <v>230</v>
      </c>
      <c r="Q17" s="5">
        <f t="shared" si="0"/>
        <v>229.83333333333334</v>
      </c>
      <c r="R17" s="5">
        <f t="shared" si="1"/>
        <v>220</v>
      </c>
      <c r="S17" s="5">
        <f t="shared" si="2"/>
        <v>235</v>
      </c>
    </row>
    <row r="18" spans="3:19" x14ac:dyDescent="0.25">
      <c r="C18" s="4" t="s">
        <v>33</v>
      </c>
      <c r="D18" s="3" t="s">
        <v>39</v>
      </c>
      <c r="E18">
        <v>230</v>
      </c>
      <c r="F18">
        <v>230</v>
      </c>
      <c r="G18">
        <v>230</v>
      </c>
      <c r="H18">
        <v>230</v>
      </c>
      <c r="I18">
        <v>230</v>
      </c>
      <c r="J18">
        <v>233</v>
      </c>
      <c r="K18">
        <v>235</v>
      </c>
      <c r="L18">
        <v>235</v>
      </c>
      <c r="M18">
        <v>235</v>
      </c>
      <c r="N18">
        <v>220</v>
      </c>
      <c r="O18">
        <v>220</v>
      </c>
      <c r="P18">
        <v>230</v>
      </c>
      <c r="Q18" s="5">
        <f t="shared" si="0"/>
        <v>229.83333333333334</v>
      </c>
      <c r="R18" s="5">
        <f t="shared" si="1"/>
        <v>220</v>
      </c>
      <c r="S18" s="5">
        <f t="shared" si="2"/>
        <v>235</v>
      </c>
    </row>
    <row r="19" spans="3:19" x14ac:dyDescent="0.25">
      <c r="C19" s="4" t="s">
        <v>33</v>
      </c>
      <c r="D19" s="3" t="s">
        <v>31</v>
      </c>
      <c r="E19">
        <v>89</v>
      </c>
      <c r="F19">
        <v>80</v>
      </c>
      <c r="G19">
        <v>80</v>
      </c>
      <c r="H19">
        <v>80</v>
      </c>
      <c r="I19">
        <v>80</v>
      </c>
      <c r="J19">
        <v>96</v>
      </c>
      <c r="K19">
        <v>100</v>
      </c>
      <c r="L19">
        <v>100</v>
      </c>
      <c r="M19">
        <v>100</v>
      </c>
      <c r="N19">
        <v>85</v>
      </c>
      <c r="O19">
        <v>90</v>
      </c>
      <c r="P19">
        <v>90</v>
      </c>
      <c r="Q19" s="5">
        <f t="shared" si="0"/>
        <v>89.166666666666671</v>
      </c>
      <c r="R19" s="5">
        <f t="shared" si="1"/>
        <v>80</v>
      </c>
      <c r="S19" s="5">
        <f t="shared" si="2"/>
        <v>100</v>
      </c>
    </row>
    <row r="20" spans="3:19" x14ac:dyDescent="0.25">
      <c r="C20" s="4" t="s">
        <v>33</v>
      </c>
      <c r="D20" s="3" t="s">
        <v>32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Q20" s="5">
        <f t="shared" si="0"/>
        <v>0</v>
      </c>
      <c r="R20" s="5">
        <f t="shared" si="1"/>
        <v>0</v>
      </c>
      <c r="S20" s="5">
        <f t="shared" si="2"/>
        <v>0</v>
      </c>
    </row>
    <row r="21" spans="3:19" x14ac:dyDescent="0.25">
      <c r="C21" s="4" t="s">
        <v>33</v>
      </c>
      <c r="D21" s="3" t="s">
        <v>34</v>
      </c>
      <c r="E21">
        <v>120</v>
      </c>
      <c r="F21">
        <v>120</v>
      </c>
      <c r="G21">
        <v>120</v>
      </c>
      <c r="H21">
        <v>120</v>
      </c>
      <c r="I21">
        <v>120</v>
      </c>
      <c r="J21">
        <v>130</v>
      </c>
      <c r="K21">
        <v>130</v>
      </c>
      <c r="L21">
        <v>130</v>
      </c>
      <c r="M21">
        <v>130</v>
      </c>
      <c r="N21">
        <v>115</v>
      </c>
      <c r="O21">
        <v>115</v>
      </c>
      <c r="P21">
        <v>120</v>
      </c>
      <c r="Q21" s="5">
        <f t="shared" si="0"/>
        <v>122.5</v>
      </c>
      <c r="R21" s="5">
        <f t="shared" si="1"/>
        <v>115</v>
      </c>
      <c r="S21" s="5">
        <f t="shared" si="2"/>
        <v>130</v>
      </c>
    </row>
    <row r="22" spans="3:19" x14ac:dyDescent="0.25">
      <c r="C22" s="7" t="s">
        <v>33</v>
      </c>
      <c r="D22" s="7" t="s">
        <v>40</v>
      </c>
      <c r="E22" s="8">
        <f t="shared" ref="E22:P22" si="3">+E21-10</f>
        <v>110</v>
      </c>
      <c r="F22" s="8">
        <f t="shared" si="3"/>
        <v>110</v>
      </c>
      <c r="G22" s="8">
        <f t="shared" si="3"/>
        <v>110</v>
      </c>
      <c r="H22" s="8">
        <f t="shared" si="3"/>
        <v>110</v>
      </c>
      <c r="I22" s="8">
        <f t="shared" si="3"/>
        <v>110</v>
      </c>
      <c r="J22" s="8">
        <f t="shared" si="3"/>
        <v>120</v>
      </c>
      <c r="K22" s="8">
        <f t="shared" si="3"/>
        <v>120</v>
      </c>
      <c r="L22" s="8">
        <f t="shared" si="3"/>
        <v>120</v>
      </c>
      <c r="M22" s="8">
        <f t="shared" si="3"/>
        <v>120</v>
      </c>
      <c r="N22" s="10">
        <f t="shared" si="3"/>
        <v>105</v>
      </c>
      <c r="O22" s="10">
        <f t="shared" si="3"/>
        <v>105</v>
      </c>
      <c r="P22" s="10">
        <f t="shared" si="3"/>
        <v>110</v>
      </c>
      <c r="Q22" s="5">
        <f t="shared" si="0"/>
        <v>112.5</v>
      </c>
      <c r="R22" s="5">
        <f t="shared" si="1"/>
        <v>105</v>
      </c>
      <c r="S22" s="5">
        <f t="shared" si="2"/>
        <v>120</v>
      </c>
    </row>
    <row r="23" spans="3:19" x14ac:dyDescent="0.25">
      <c r="C23" s="7" t="s">
        <v>35</v>
      </c>
      <c r="D23" s="7" t="s">
        <v>40</v>
      </c>
      <c r="E23">
        <v>115</v>
      </c>
      <c r="F23">
        <v>115</v>
      </c>
      <c r="G23">
        <v>115</v>
      </c>
      <c r="H23">
        <v>115</v>
      </c>
      <c r="I23">
        <v>115</v>
      </c>
      <c r="J23">
        <v>117.095</v>
      </c>
      <c r="K23">
        <v>125</v>
      </c>
      <c r="L23">
        <v>125</v>
      </c>
      <c r="M23">
        <v>125</v>
      </c>
      <c r="N23" s="10">
        <v>110</v>
      </c>
      <c r="O23" s="10">
        <v>115</v>
      </c>
      <c r="P23" s="10">
        <v>115</v>
      </c>
      <c r="Q23" s="5">
        <f t="shared" si="0"/>
        <v>117.25791666666667</v>
      </c>
      <c r="R23" s="5">
        <f t="shared" si="1"/>
        <v>110</v>
      </c>
      <c r="S23" s="5">
        <f t="shared" si="2"/>
        <v>125</v>
      </c>
    </row>
    <row r="24" spans="3:19" x14ac:dyDescent="0.25">
      <c r="C24" s="4" t="s">
        <v>35</v>
      </c>
      <c r="D24" s="3" t="s">
        <v>26</v>
      </c>
      <c r="E24">
        <v>115</v>
      </c>
      <c r="F24">
        <v>94</v>
      </c>
      <c r="G24">
        <v>90</v>
      </c>
      <c r="H24">
        <v>90</v>
      </c>
      <c r="I24">
        <v>102</v>
      </c>
      <c r="J24">
        <v>125</v>
      </c>
      <c r="K24">
        <v>129</v>
      </c>
      <c r="L24">
        <v>129</v>
      </c>
      <c r="M24">
        <v>126</v>
      </c>
      <c r="N24">
        <v>115</v>
      </c>
      <c r="O24">
        <v>115</v>
      </c>
      <c r="P24">
        <v>120</v>
      </c>
      <c r="Q24" s="5">
        <f t="shared" si="0"/>
        <v>112.5</v>
      </c>
      <c r="R24" s="5">
        <f t="shared" si="1"/>
        <v>90</v>
      </c>
      <c r="S24" s="5">
        <f t="shared" si="2"/>
        <v>129</v>
      </c>
    </row>
    <row r="25" spans="3:19" x14ac:dyDescent="0.25">
      <c r="C25" s="4" t="s">
        <v>35</v>
      </c>
      <c r="D25" s="3" t="s">
        <v>28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 s="5">
        <f t="shared" si="0"/>
        <v>0</v>
      </c>
      <c r="R25" s="5">
        <f t="shared" si="1"/>
        <v>0</v>
      </c>
      <c r="S25" s="5">
        <f t="shared" si="2"/>
        <v>0</v>
      </c>
    </row>
    <row r="26" spans="3:19" x14ac:dyDescent="0.25">
      <c r="C26" s="4" t="s">
        <v>35</v>
      </c>
      <c r="D26" s="3" t="s">
        <v>36</v>
      </c>
      <c r="E26">
        <v>250</v>
      </c>
      <c r="F26">
        <v>250</v>
      </c>
      <c r="G26">
        <v>250</v>
      </c>
      <c r="H26">
        <v>250</v>
      </c>
      <c r="I26">
        <v>250</v>
      </c>
      <c r="J26">
        <v>257</v>
      </c>
      <c r="K26">
        <v>260</v>
      </c>
      <c r="L26">
        <v>260</v>
      </c>
      <c r="M26">
        <v>260</v>
      </c>
      <c r="N26">
        <v>240</v>
      </c>
      <c r="O26">
        <v>240</v>
      </c>
      <c r="P26">
        <v>250</v>
      </c>
      <c r="Q26" s="5">
        <f t="shared" si="0"/>
        <v>251.41666666666666</v>
      </c>
      <c r="R26" s="5">
        <f t="shared" si="1"/>
        <v>240</v>
      </c>
      <c r="S26" s="5">
        <f t="shared" si="2"/>
        <v>260</v>
      </c>
    </row>
    <row r="27" spans="3:19" x14ac:dyDescent="0.25">
      <c r="C27" s="4" t="s">
        <v>35</v>
      </c>
      <c r="D27" s="3" t="s">
        <v>31</v>
      </c>
      <c r="E27">
        <v>95</v>
      </c>
      <c r="F27">
        <v>92</v>
      </c>
      <c r="G27">
        <v>90</v>
      </c>
      <c r="H27">
        <v>89</v>
      </c>
      <c r="I27">
        <v>86</v>
      </c>
      <c r="J27">
        <v>101</v>
      </c>
      <c r="K27">
        <v>106</v>
      </c>
      <c r="L27">
        <v>105</v>
      </c>
      <c r="M27">
        <v>105</v>
      </c>
      <c r="N27">
        <v>95</v>
      </c>
      <c r="O27">
        <v>100</v>
      </c>
      <c r="P27">
        <v>100</v>
      </c>
      <c r="Q27" s="5">
        <f t="shared" si="0"/>
        <v>97</v>
      </c>
      <c r="R27" s="5">
        <f t="shared" si="1"/>
        <v>86</v>
      </c>
      <c r="S27" s="5">
        <f t="shared" si="2"/>
        <v>106</v>
      </c>
    </row>
    <row r="28" spans="3:19" x14ac:dyDescent="0.25">
      <c r="C28" s="4" t="s">
        <v>35</v>
      </c>
      <c r="D28" s="3" t="s">
        <v>32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 s="11">
        <v>0</v>
      </c>
      <c r="O28" s="11">
        <v>0</v>
      </c>
      <c r="P28" s="11">
        <v>0</v>
      </c>
      <c r="Q28" s="5">
        <f t="shared" si="0"/>
        <v>0</v>
      </c>
      <c r="R28" s="5">
        <f t="shared" si="1"/>
        <v>0</v>
      </c>
      <c r="S28" s="5">
        <f t="shared" si="2"/>
        <v>0</v>
      </c>
    </row>
    <row r="29" spans="3:19" x14ac:dyDescent="0.25">
      <c r="C29" s="7" t="s">
        <v>35</v>
      </c>
      <c r="D29" s="7" t="s">
        <v>27</v>
      </c>
      <c r="E29">
        <v>175</v>
      </c>
      <c r="F29">
        <v>170</v>
      </c>
      <c r="G29">
        <v>170</v>
      </c>
      <c r="H29">
        <v>170</v>
      </c>
      <c r="I29">
        <v>174</v>
      </c>
      <c r="J29">
        <v>183</v>
      </c>
      <c r="K29">
        <v>196</v>
      </c>
      <c r="L29">
        <v>174</v>
      </c>
      <c r="M29">
        <v>146</v>
      </c>
      <c r="N29" s="11">
        <v>170</v>
      </c>
      <c r="O29" s="11">
        <v>170</v>
      </c>
      <c r="P29" s="11">
        <v>180</v>
      </c>
      <c r="Q29" s="5">
        <f t="shared" si="0"/>
        <v>173.16666666666666</v>
      </c>
      <c r="R29" s="5">
        <f t="shared" si="1"/>
        <v>146</v>
      </c>
      <c r="S29" s="5">
        <f t="shared" si="2"/>
        <v>196</v>
      </c>
    </row>
    <row r="30" spans="3:19" x14ac:dyDescent="0.25">
      <c r="C30" s="7" t="s">
        <v>35</v>
      </c>
      <c r="D30" t="s">
        <v>34</v>
      </c>
      <c r="E30">
        <v>127</v>
      </c>
      <c r="F30">
        <v>128</v>
      </c>
      <c r="G30">
        <v>127</v>
      </c>
      <c r="H30">
        <v>130</v>
      </c>
      <c r="I30">
        <v>126</v>
      </c>
      <c r="J30">
        <v>136</v>
      </c>
      <c r="K30">
        <v>139</v>
      </c>
      <c r="L30">
        <v>137</v>
      </c>
      <c r="M30">
        <v>135</v>
      </c>
      <c r="N30" s="11">
        <v>124.26829268292683</v>
      </c>
      <c r="O30" s="11">
        <v>124.26829268292683</v>
      </c>
      <c r="P30" s="11">
        <v>129.26829268292684</v>
      </c>
      <c r="Q30" s="5">
        <f t="shared" si="0"/>
        <v>130.23373983739836</v>
      </c>
      <c r="R30" s="5">
        <f t="shared" si="1"/>
        <v>124.26829268292683</v>
      </c>
      <c r="S30" s="5">
        <f t="shared" si="2"/>
        <v>139</v>
      </c>
    </row>
    <row r="31" spans="3:19" x14ac:dyDescent="0.25">
      <c r="E31" s="8"/>
      <c r="F31" s="8"/>
      <c r="G31" s="8"/>
      <c r="H31" s="8"/>
      <c r="I31" s="8"/>
      <c r="J31" s="8"/>
      <c r="K31" s="8"/>
      <c r="L31" s="8"/>
      <c r="M31" s="8"/>
      <c r="N31" s="8"/>
    </row>
    <row r="32" spans="3:19" x14ac:dyDescent="0.25">
      <c r="E32" s="8"/>
      <c r="F32" s="8"/>
      <c r="G32" s="8"/>
      <c r="H32" s="8"/>
      <c r="I32" s="8"/>
      <c r="J32" s="8"/>
      <c r="K32" s="8"/>
      <c r="L32" s="8"/>
      <c r="M32" s="8"/>
      <c r="N32" s="8"/>
    </row>
    <row r="33" spans="5:14" x14ac:dyDescent="0.25">
      <c r="E33" s="8"/>
      <c r="F33" s="8"/>
      <c r="G33" s="8"/>
      <c r="H33" s="8"/>
      <c r="I33" s="8"/>
      <c r="J33" s="8"/>
      <c r="K33" s="8"/>
      <c r="L33" s="8"/>
      <c r="M33" s="8"/>
      <c r="N33" s="8"/>
    </row>
    <row r="34" spans="5:14" x14ac:dyDescent="0.25">
      <c r="E34" s="8"/>
      <c r="F34" s="8"/>
      <c r="G34" s="8"/>
      <c r="H34" s="8"/>
      <c r="I34" s="8"/>
      <c r="J34" s="8"/>
      <c r="K34" s="8"/>
      <c r="L34" s="8"/>
      <c r="M34" s="8"/>
      <c r="N34" s="8"/>
    </row>
    <row r="35" spans="5:14" x14ac:dyDescent="0.25">
      <c r="E35" s="8"/>
      <c r="F35" s="8"/>
      <c r="G35" s="8"/>
      <c r="H35" s="8"/>
      <c r="I35" s="8"/>
      <c r="J35" s="8"/>
      <c r="K35" s="8"/>
      <c r="L35" s="8"/>
      <c r="M35" s="8"/>
      <c r="N35" s="8"/>
    </row>
    <row r="36" spans="5:14" x14ac:dyDescent="0.25">
      <c r="E36" s="8"/>
      <c r="F36" s="8"/>
      <c r="G36" s="8"/>
      <c r="H36" s="8"/>
      <c r="I36" s="8"/>
      <c r="J36" s="8"/>
      <c r="K36" s="8"/>
      <c r="L36" s="8"/>
      <c r="M36" s="8"/>
      <c r="N36" s="8"/>
    </row>
    <row r="37" spans="5:14" x14ac:dyDescent="0.25">
      <c r="E37" s="8"/>
      <c r="F37" s="8"/>
      <c r="G37" s="8"/>
      <c r="H37" s="8"/>
      <c r="I37" s="8"/>
      <c r="J37" s="8"/>
      <c r="K37" s="8"/>
      <c r="L37" s="8"/>
      <c r="M37" s="8"/>
      <c r="N37" s="8"/>
    </row>
    <row r="38" spans="5:14" x14ac:dyDescent="0.25">
      <c r="E38" s="8"/>
      <c r="F38" s="8"/>
      <c r="G38" s="8"/>
      <c r="H38" s="8"/>
      <c r="I38" s="8"/>
      <c r="J38" s="8"/>
      <c r="K38" s="8"/>
      <c r="L38" s="8"/>
      <c r="M38" s="8"/>
      <c r="N38" s="8"/>
    </row>
    <row r="39" spans="5:14" x14ac:dyDescent="0.25">
      <c r="E39" s="8"/>
      <c r="F39" s="8"/>
      <c r="G39" s="8"/>
      <c r="H39" s="8"/>
      <c r="I39" s="8"/>
      <c r="J39" s="8"/>
      <c r="K39" s="8"/>
      <c r="L39" s="8"/>
      <c r="M39" s="8"/>
      <c r="N39" s="8"/>
    </row>
    <row r="40" spans="5:14" x14ac:dyDescent="0.25">
      <c r="E40" s="8"/>
      <c r="F40" s="8"/>
      <c r="G40" s="8"/>
      <c r="H40" s="8"/>
      <c r="I40" s="8"/>
      <c r="J40" s="8"/>
      <c r="K40" s="8"/>
      <c r="L40" s="8"/>
      <c r="M40" s="8"/>
      <c r="N40" s="8"/>
    </row>
    <row r="41" spans="5:14" x14ac:dyDescent="0.25">
      <c r="E41" s="8"/>
      <c r="F41" s="8"/>
      <c r="G41" s="8"/>
      <c r="H41" s="8"/>
      <c r="I41" s="8"/>
      <c r="J41" s="8"/>
      <c r="K41" s="8"/>
      <c r="L41" s="8"/>
      <c r="M41" s="8"/>
      <c r="N41" s="8"/>
    </row>
    <row r="42" spans="5:14" x14ac:dyDescent="0.25">
      <c r="E42" s="8"/>
      <c r="F42" s="8"/>
      <c r="G42" s="8"/>
      <c r="H42" s="8"/>
      <c r="I42" s="8"/>
      <c r="J42" s="8"/>
      <c r="K42" s="8"/>
      <c r="L42" s="8"/>
      <c r="M42" s="8"/>
      <c r="N42" s="8"/>
    </row>
    <row r="43" spans="5:14" x14ac:dyDescent="0.25">
      <c r="E43" s="8"/>
      <c r="F43" s="8"/>
      <c r="G43" s="8"/>
      <c r="H43" s="8"/>
      <c r="I43" s="8"/>
      <c r="J43" s="8"/>
      <c r="K43" s="8"/>
      <c r="L43" s="8"/>
      <c r="M43" s="8"/>
      <c r="N43" s="8"/>
    </row>
    <row r="44" spans="5:14" x14ac:dyDescent="0.25">
      <c r="E44" s="8"/>
      <c r="F44" s="8"/>
      <c r="G44" s="8"/>
      <c r="H44" s="8"/>
      <c r="I44" s="8"/>
      <c r="J44" s="8"/>
      <c r="K44" s="8"/>
      <c r="L44" s="8"/>
      <c r="M44" s="8"/>
      <c r="N44" s="8"/>
    </row>
    <row r="45" spans="5:14" x14ac:dyDescent="0.25">
      <c r="E45" s="8"/>
      <c r="F45" s="8"/>
      <c r="G45" s="8"/>
      <c r="H45" s="8"/>
      <c r="I45" s="8"/>
      <c r="J45" s="8"/>
      <c r="K45" s="8"/>
      <c r="L45" s="8"/>
      <c r="M45" s="8"/>
      <c r="N45" s="8"/>
    </row>
    <row r="46" spans="5:14" x14ac:dyDescent="0.25">
      <c r="E46" s="8"/>
      <c r="F46" s="8"/>
      <c r="G46" s="8"/>
      <c r="H46" s="8"/>
      <c r="I46" s="8"/>
      <c r="J46" s="8"/>
      <c r="K46" s="8"/>
      <c r="L46" s="8"/>
      <c r="M46" s="8"/>
      <c r="N46" s="8"/>
    </row>
    <row r="47" spans="5:14" x14ac:dyDescent="0.25">
      <c r="E47" s="8"/>
      <c r="F47" s="8"/>
      <c r="G47" s="8"/>
      <c r="H47" s="8"/>
      <c r="I47" s="8"/>
      <c r="J47" s="8"/>
      <c r="K47" s="8"/>
      <c r="L47" s="8"/>
      <c r="M47" s="8"/>
      <c r="N47" s="8"/>
    </row>
    <row r="48" spans="5:14" x14ac:dyDescent="0.25">
      <c r="E48" s="8"/>
      <c r="F48" s="8"/>
      <c r="G48" s="8"/>
      <c r="H48" s="8"/>
      <c r="I48" s="8"/>
      <c r="J48" s="8"/>
      <c r="K48" s="8"/>
      <c r="L48" s="8"/>
      <c r="M48" s="8"/>
      <c r="N48" s="8"/>
    </row>
    <row r="49" spans="5:14" x14ac:dyDescent="0.25">
      <c r="E49" s="8"/>
      <c r="F49" s="8"/>
      <c r="G49" s="8"/>
      <c r="H49" s="8"/>
      <c r="I49" s="8"/>
      <c r="J49" s="8"/>
      <c r="K49" s="8"/>
      <c r="L49" s="8"/>
      <c r="M49" s="8"/>
      <c r="N49" s="8"/>
    </row>
    <row r="50" spans="5:14" x14ac:dyDescent="0.25">
      <c r="E50" s="8"/>
      <c r="F50" s="8"/>
      <c r="G50" s="8"/>
      <c r="H50" s="8"/>
      <c r="I50" s="8"/>
      <c r="J50" s="8"/>
      <c r="K50" s="8"/>
      <c r="L50" s="8"/>
      <c r="M50" s="8"/>
      <c r="N50" s="8"/>
    </row>
    <row r="51" spans="5:14" x14ac:dyDescent="0.25">
      <c r="E51" s="8"/>
      <c r="F51" s="8"/>
      <c r="G51" s="8"/>
      <c r="H51" s="8"/>
      <c r="I51" s="8"/>
      <c r="J51" s="8"/>
      <c r="K51" s="8"/>
      <c r="L51" s="8"/>
      <c r="M51" s="8"/>
      <c r="N51" s="8"/>
    </row>
    <row r="52" spans="5:14" x14ac:dyDescent="0.25">
      <c r="E52" s="8"/>
      <c r="F52" s="8"/>
      <c r="G52" s="8"/>
      <c r="H52" s="8"/>
      <c r="I52" s="8"/>
      <c r="J52" s="8"/>
      <c r="K52" s="8"/>
      <c r="L52" s="8"/>
      <c r="M52" s="8"/>
      <c r="N52" s="8"/>
    </row>
    <row r="53" spans="5:14" x14ac:dyDescent="0.25">
      <c r="E53" s="8"/>
      <c r="F53" s="8"/>
      <c r="G53" s="8"/>
      <c r="H53" s="8"/>
      <c r="I53" s="8"/>
      <c r="J53" s="8"/>
      <c r="K53" s="8"/>
      <c r="L53" s="8"/>
      <c r="M53" s="8"/>
      <c r="N53" s="8"/>
    </row>
    <row r="54" spans="5:14" x14ac:dyDescent="0.25">
      <c r="E54" s="8"/>
      <c r="F54" s="8"/>
      <c r="G54" s="8"/>
      <c r="H54" s="8"/>
      <c r="I54" s="8"/>
      <c r="J54" s="8"/>
      <c r="K54" s="8"/>
      <c r="L54" s="8"/>
      <c r="M54" s="8"/>
      <c r="N54" s="8"/>
    </row>
    <row r="55" spans="5:14" x14ac:dyDescent="0.25">
      <c r="E55" s="8"/>
      <c r="F55" s="8"/>
      <c r="G55" s="8"/>
      <c r="H55" s="8"/>
      <c r="I55" s="8"/>
      <c r="J55" s="8"/>
      <c r="K55" s="8"/>
      <c r="L55" s="8"/>
      <c r="M55" s="8"/>
      <c r="N55" s="8"/>
    </row>
    <row r="56" spans="5:14" x14ac:dyDescent="0.25">
      <c r="E56" s="8"/>
      <c r="F56" s="8"/>
      <c r="G56" s="8"/>
      <c r="H56" s="8"/>
      <c r="I56" s="8"/>
      <c r="J56" s="8"/>
      <c r="K56" s="8"/>
      <c r="L56" s="8"/>
      <c r="M56" s="8"/>
      <c r="N56" s="8"/>
    </row>
    <row r="57" spans="5:14" x14ac:dyDescent="0.25">
      <c r="E57" s="8"/>
      <c r="F57" s="8"/>
      <c r="G57" s="8"/>
      <c r="H57" s="8"/>
      <c r="I57" s="8"/>
      <c r="J57" s="8"/>
      <c r="K57" s="8"/>
      <c r="L57" s="8"/>
      <c r="M57" s="8"/>
      <c r="N57" s="8"/>
    </row>
    <row r="58" spans="5:14" x14ac:dyDescent="0.25">
      <c r="E58" s="8"/>
      <c r="F58" s="8"/>
      <c r="G58" s="8"/>
      <c r="H58" s="8"/>
      <c r="I58" s="8"/>
      <c r="J58" s="8"/>
      <c r="K58" s="8"/>
      <c r="L58" s="8"/>
      <c r="M58" s="8"/>
      <c r="N58" s="8"/>
    </row>
    <row r="59" spans="5:14" x14ac:dyDescent="0.25">
      <c r="E59" s="8"/>
      <c r="F59" s="8"/>
      <c r="G59" s="8"/>
      <c r="H59" s="8"/>
      <c r="I59" s="8"/>
      <c r="J59" s="8"/>
      <c r="K59" s="8"/>
      <c r="L59" s="8"/>
      <c r="M59" s="8"/>
      <c r="N59" s="8"/>
    </row>
    <row r="60" spans="5:14" x14ac:dyDescent="0.25">
      <c r="E60" s="8"/>
      <c r="F60" s="8"/>
      <c r="G60" s="8"/>
      <c r="H60" s="8"/>
      <c r="I60" s="8"/>
      <c r="J60" s="8"/>
      <c r="K60" s="8"/>
      <c r="L60" s="8"/>
      <c r="M60" s="8"/>
      <c r="N60" s="8"/>
    </row>
    <row r="61" spans="5:14" x14ac:dyDescent="0.25">
      <c r="E61" s="8"/>
      <c r="F61" s="8"/>
      <c r="G61" s="8"/>
      <c r="H61" s="8"/>
      <c r="I61" s="8"/>
      <c r="J61" s="8"/>
      <c r="K61" s="8"/>
      <c r="L61" s="8"/>
      <c r="M61" s="8"/>
      <c r="N61" s="8"/>
    </row>
    <row r="62" spans="5:14" x14ac:dyDescent="0.25">
      <c r="E62" s="8"/>
      <c r="F62" s="8"/>
      <c r="G62" s="8"/>
      <c r="H62" s="8"/>
      <c r="I62" s="8"/>
      <c r="J62" s="8"/>
      <c r="K62" s="8"/>
      <c r="L62" s="8"/>
      <c r="M62" s="8"/>
      <c r="N62" s="8"/>
    </row>
    <row r="63" spans="5:14" x14ac:dyDescent="0.25">
      <c r="E63" s="8"/>
      <c r="F63" s="8"/>
      <c r="G63" s="8"/>
      <c r="H63" s="8"/>
      <c r="I63" s="8"/>
      <c r="J63" s="8"/>
      <c r="K63" s="8"/>
      <c r="L63" s="8"/>
      <c r="M63" s="8"/>
      <c r="N63" s="8"/>
    </row>
    <row r="64" spans="5:14" x14ac:dyDescent="0.25">
      <c r="E64" s="8"/>
      <c r="F64" s="8"/>
      <c r="G64" s="8"/>
      <c r="H64" s="8"/>
      <c r="I64" s="8"/>
      <c r="J64" s="8"/>
      <c r="K64" s="8"/>
      <c r="L64" s="8"/>
      <c r="M64" s="8"/>
      <c r="N64" s="8"/>
    </row>
    <row r="65" spans="5:14" x14ac:dyDescent="0.25">
      <c r="E65" s="8"/>
      <c r="F65" s="8"/>
      <c r="G65" s="8"/>
      <c r="H65" s="8"/>
      <c r="I65" s="8"/>
      <c r="J65" s="8"/>
      <c r="K65" s="8"/>
      <c r="L65" s="8"/>
      <c r="M65" s="8"/>
      <c r="N65" s="8"/>
    </row>
    <row r="66" spans="5:14" x14ac:dyDescent="0.25">
      <c r="E66" s="8"/>
      <c r="F66" s="8"/>
      <c r="G66" s="8"/>
      <c r="H66" s="8"/>
      <c r="I66" s="8"/>
      <c r="J66" s="8"/>
      <c r="K66" s="8"/>
      <c r="L66" s="8"/>
      <c r="M66" s="8"/>
      <c r="N66" s="8"/>
    </row>
    <row r="67" spans="5:14" x14ac:dyDescent="0.25">
      <c r="E67" s="8"/>
      <c r="F67" s="8"/>
      <c r="G67" s="8"/>
      <c r="H67" s="8"/>
      <c r="I67" s="8"/>
      <c r="J67" s="8"/>
      <c r="K67" s="8"/>
      <c r="L67" s="8"/>
      <c r="M67" s="8"/>
      <c r="N67" s="8"/>
    </row>
    <row r="68" spans="5:14" x14ac:dyDescent="0.25">
      <c r="E68" s="8"/>
      <c r="F68" s="8"/>
      <c r="G68" s="8"/>
      <c r="H68" s="8"/>
      <c r="I68" s="8"/>
      <c r="J68" s="8"/>
      <c r="K68" s="8"/>
      <c r="L68" s="8"/>
      <c r="M68" s="8"/>
      <c r="N68" s="8"/>
    </row>
    <row r="69" spans="5:14" x14ac:dyDescent="0.25">
      <c r="E69" s="8"/>
      <c r="F69" s="8"/>
      <c r="G69" s="8"/>
      <c r="H69" s="8"/>
      <c r="I69" s="8"/>
      <c r="J69" s="8"/>
      <c r="K69" s="8"/>
      <c r="L69" s="8"/>
      <c r="M69" s="8"/>
      <c r="N69" s="8"/>
    </row>
    <row r="70" spans="5:14" x14ac:dyDescent="0.25">
      <c r="E70" s="8"/>
      <c r="F70" s="8"/>
      <c r="G70" s="8"/>
      <c r="H70" s="8"/>
      <c r="I70" s="8"/>
      <c r="J70" s="8"/>
      <c r="K70" s="8"/>
      <c r="L70" s="8"/>
      <c r="M70" s="8"/>
      <c r="N70" s="8"/>
    </row>
    <row r="71" spans="5:14" x14ac:dyDescent="0.25">
      <c r="E71" s="8"/>
      <c r="F71" s="8"/>
      <c r="G71" s="8"/>
      <c r="H71" s="8"/>
      <c r="I71" s="8"/>
      <c r="J71" s="8"/>
      <c r="K71" s="8"/>
      <c r="L71" s="8"/>
      <c r="M71" s="8"/>
      <c r="N71" s="8"/>
    </row>
    <row r="72" spans="5:14" x14ac:dyDescent="0.25">
      <c r="E72" s="8"/>
      <c r="F72" s="8"/>
      <c r="G72" s="8"/>
      <c r="H72" s="8"/>
      <c r="I72" s="8"/>
      <c r="J72" s="8"/>
      <c r="K72" s="8"/>
      <c r="L72" s="8"/>
      <c r="M72" s="8"/>
      <c r="N72" s="8"/>
    </row>
    <row r="73" spans="5:14" x14ac:dyDescent="0.25">
      <c r="E73" s="8"/>
      <c r="F73" s="8"/>
      <c r="G73" s="8"/>
      <c r="H73" s="8"/>
      <c r="I73" s="8"/>
      <c r="J73" s="8"/>
      <c r="K73" s="8"/>
      <c r="L73" s="8"/>
      <c r="M73" s="8"/>
      <c r="N73" s="8"/>
    </row>
    <row r="74" spans="5:14" x14ac:dyDescent="0.25">
      <c r="E74" s="8"/>
      <c r="F74" s="8"/>
      <c r="G74" s="8"/>
      <c r="H74" s="8"/>
      <c r="I74" s="8"/>
      <c r="J74" s="8"/>
      <c r="K74" s="8"/>
      <c r="L74" s="8"/>
      <c r="M74" s="8"/>
      <c r="N74" s="8"/>
    </row>
    <row r="75" spans="5:14" x14ac:dyDescent="0.25">
      <c r="E75" s="8"/>
      <c r="F75" s="8"/>
      <c r="G75" s="8"/>
      <c r="H75" s="8"/>
      <c r="I75" s="8"/>
      <c r="J75" s="8"/>
      <c r="K75" s="8"/>
      <c r="L75" s="8"/>
      <c r="M75" s="8"/>
      <c r="N75" s="8"/>
    </row>
    <row r="76" spans="5:14" x14ac:dyDescent="0.25">
      <c r="E76" s="8"/>
      <c r="F76" s="8"/>
      <c r="G76" s="8"/>
      <c r="H76" s="8"/>
      <c r="I76" s="8"/>
      <c r="J76" s="8"/>
      <c r="K76" s="8"/>
      <c r="L76" s="8"/>
      <c r="M76" s="8"/>
      <c r="N76" s="8"/>
    </row>
    <row r="77" spans="5:14" x14ac:dyDescent="0.25">
      <c r="E77" s="8"/>
      <c r="F77" s="8"/>
      <c r="G77" s="8"/>
      <c r="H77" s="8"/>
      <c r="I77" s="8"/>
      <c r="J77" s="8"/>
      <c r="K77" s="8"/>
      <c r="L77" s="8"/>
      <c r="M77" s="8"/>
      <c r="N77" s="8"/>
    </row>
    <row r="78" spans="5:14" x14ac:dyDescent="0.25">
      <c r="E78" s="8"/>
      <c r="F78" s="8"/>
      <c r="G78" s="8"/>
      <c r="H78" s="8"/>
      <c r="I78" s="8"/>
      <c r="J78" s="8"/>
      <c r="K78" s="8"/>
      <c r="L78" s="8"/>
      <c r="M78" s="8"/>
      <c r="N78" s="8"/>
    </row>
    <row r="79" spans="5:14" x14ac:dyDescent="0.25">
      <c r="E79" s="8"/>
      <c r="F79" s="8"/>
      <c r="G79" s="8"/>
      <c r="H79" s="8"/>
      <c r="I79" s="8"/>
      <c r="J79" s="8"/>
      <c r="K79" s="8"/>
      <c r="L79" s="8"/>
      <c r="M79" s="8"/>
      <c r="N79" s="8"/>
    </row>
    <row r="80" spans="5:14" x14ac:dyDescent="0.25">
      <c r="E80" s="8"/>
      <c r="F80" s="8"/>
      <c r="G80" s="8"/>
      <c r="H80" s="8"/>
      <c r="I80" s="8"/>
      <c r="J80" s="8"/>
      <c r="K80" s="8"/>
      <c r="L80" s="8"/>
      <c r="M80" s="8"/>
      <c r="N80" s="8"/>
    </row>
    <row r="81" spans="5:14" x14ac:dyDescent="0.25">
      <c r="E81" s="8"/>
      <c r="F81" s="8"/>
      <c r="G81" s="8"/>
      <c r="H81" s="8"/>
      <c r="I81" s="8"/>
      <c r="J81" s="8"/>
      <c r="K81" s="8"/>
      <c r="L81" s="8"/>
      <c r="M81" s="8"/>
      <c r="N81" s="8"/>
    </row>
    <row r="82" spans="5:14" x14ac:dyDescent="0.25">
      <c r="E82" s="8"/>
      <c r="F82" s="8"/>
      <c r="G82" s="8"/>
      <c r="H82" s="8"/>
      <c r="I82" s="8"/>
      <c r="J82" s="8"/>
      <c r="K82" s="8"/>
      <c r="L82" s="8"/>
      <c r="M82" s="8"/>
      <c r="N82" s="8"/>
    </row>
    <row r="83" spans="5:14" x14ac:dyDescent="0.25">
      <c r="E83" s="8"/>
      <c r="F83" s="8"/>
      <c r="G83" s="8"/>
      <c r="H83" s="8"/>
      <c r="I83" s="8"/>
      <c r="J83" s="8"/>
      <c r="K83" s="8"/>
      <c r="L83" s="8"/>
      <c r="M83" s="8"/>
      <c r="N83" s="8"/>
    </row>
    <row r="84" spans="5:14" x14ac:dyDescent="0.25">
      <c r="E84" s="8"/>
      <c r="F84" s="8"/>
      <c r="G84" s="8"/>
      <c r="H84" s="8"/>
      <c r="I84" s="8"/>
      <c r="J84" s="8"/>
      <c r="K84" s="8"/>
      <c r="L84" s="8"/>
      <c r="M84" s="8"/>
      <c r="N84" s="8"/>
    </row>
    <row r="85" spans="5:14" x14ac:dyDescent="0.25">
      <c r="E85" s="8"/>
      <c r="F85" s="8"/>
      <c r="G85" s="8"/>
      <c r="H85" s="8"/>
      <c r="I85" s="8"/>
      <c r="J85" s="8"/>
      <c r="K85" s="8"/>
      <c r="L85" s="8"/>
      <c r="M85" s="8"/>
      <c r="N85" s="8"/>
    </row>
    <row r="86" spans="5:14" x14ac:dyDescent="0.25">
      <c r="E86" s="8"/>
      <c r="F86" s="8"/>
      <c r="G86" s="8"/>
      <c r="H86" s="8"/>
      <c r="I86" s="8"/>
      <c r="J86" s="8"/>
      <c r="K86" s="8"/>
      <c r="L86" s="8"/>
      <c r="M86" s="8"/>
      <c r="N86" s="8"/>
    </row>
    <row r="87" spans="5:14" x14ac:dyDescent="0.25">
      <c r="E87" s="8"/>
      <c r="F87" s="8"/>
      <c r="G87" s="8"/>
      <c r="H87" s="8"/>
      <c r="I87" s="8"/>
      <c r="J87" s="8"/>
      <c r="K87" s="8"/>
      <c r="L87" s="8"/>
      <c r="M87" s="8"/>
      <c r="N87" s="8"/>
    </row>
  </sheetData>
  <sheetProtection password="8FB5" formatCells="0" formatColumns="0" formatRows="0" insertColumns="0" insertRows="0" insertHyperlinks="0" deleteColumns="0" deleteRows="0" sort="0" autoFilter="0" pivotTables="0"/>
  <sortState ref="C4:S31">
    <sortCondition ref="C4:C31"/>
  </sortState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32"/>
  <sheetViews>
    <sheetView zoomScale="85" zoomScaleNormal="85" workbookViewId="0">
      <selection activeCell="D5" sqref="D5"/>
    </sheetView>
  </sheetViews>
  <sheetFormatPr defaultRowHeight="15" x14ac:dyDescent="0.25"/>
  <cols>
    <col min="1" max="1" width="44.7109375" bestFit="1" customWidth="1"/>
    <col min="2" max="2" width="18.7109375" bestFit="1" customWidth="1"/>
    <col min="3" max="3" width="9.28515625" bestFit="1" customWidth="1"/>
    <col min="4" max="4" width="23.7109375" bestFit="1" customWidth="1"/>
    <col min="5" max="5" width="5.42578125" bestFit="1" customWidth="1"/>
    <col min="6" max="10" width="5.140625" bestFit="1" customWidth="1"/>
    <col min="11" max="16" width="5.42578125" bestFit="1" customWidth="1"/>
    <col min="17" max="17" width="8" style="5" bestFit="1" customWidth="1"/>
    <col min="18" max="18" width="8.85546875" customWidth="1"/>
    <col min="19" max="19" width="5.42578125" bestFit="1" customWidth="1"/>
  </cols>
  <sheetData>
    <row r="1" spans="1:19" ht="30" x14ac:dyDescent="0.25">
      <c r="A1" s="1" t="s">
        <v>0</v>
      </c>
    </row>
    <row r="2" spans="1:19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6" t="s">
        <v>17</v>
      </c>
      <c r="R2" s="2" t="s">
        <v>18</v>
      </c>
      <c r="S2" s="2" t="s">
        <v>19</v>
      </c>
    </row>
    <row r="3" spans="1:19" x14ac:dyDescent="0.25">
      <c r="A3">
        <v>1027</v>
      </c>
      <c r="B3" t="s">
        <v>38</v>
      </c>
      <c r="C3" t="s">
        <v>24</v>
      </c>
      <c r="D3" t="s">
        <v>25</v>
      </c>
      <c r="E3" s="5">
        <v>150.88999999999993</v>
      </c>
      <c r="F3" s="5">
        <v>150.88999999999993</v>
      </c>
      <c r="G3" s="5">
        <v>157.35538461538459</v>
      </c>
      <c r="H3" s="5">
        <v>159.81999999999996</v>
      </c>
      <c r="I3" s="5">
        <v>159.81999999999996</v>
      </c>
      <c r="J3" s="5">
        <v>159.82090909090905</v>
      </c>
      <c r="K3" s="5">
        <v>159.81999999999996</v>
      </c>
      <c r="L3" s="5">
        <v>159.82090909090905</v>
      </c>
      <c r="M3" s="5">
        <v>159.82299999999998</v>
      </c>
      <c r="N3" s="5">
        <v>159.82333333333332</v>
      </c>
      <c r="O3" s="5">
        <v>159.82166666666663</v>
      </c>
      <c r="P3" s="5">
        <v>159.82055555555556</v>
      </c>
      <c r="Q3" s="5">
        <f>AVERAGE(E3:P3)</f>
        <v>158.12714652939647</v>
      </c>
      <c r="R3" s="5">
        <f>MIN(E3:Q3)</f>
        <v>150.88999999999993</v>
      </c>
      <c r="S3" s="5">
        <f>MAX(E3:P3)</f>
        <v>159.82333333333332</v>
      </c>
    </row>
    <row r="4" spans="1:19" x14ac:dyDescent="0.25">
      <c r="C4" t="s">
        <v>24</v>
      </c>
      <c r="D4" s="3" t="s">
        <v>26</v>
      </c>
      <c r="E4" s="5">
        <v>106.76423076923076</v>
      </c>
      <c r="F4" s="5">
        <v>114.21925925925926</v>
      </c>
      <c r="G4" s="5">
        <v>114.66666666666667</v>
      </c>
      <c r="H4" s="5">
        <v>114.66666666666667</v>
      </c>
      <c r="I4" s="5">
        <v>115</v>
      </c>
      <c r="J4" s="5">
        <v>114.63636363636364</v>
      </c>
      <c r="K4" s="5">
        <v>114.65217391304348</v>
      </c>
      <c r="L4" s="5">
        <v>115</v>
      </c>
      <c r="M4" s="5">
        <v>114.69230769230769</v>
      </c>
      <c r="N4" s="5">
        <v>114.69230769230769</v>
      </c>
      <c r="O4" s="5">
        <v>114.61904761904762</v>
      </c>
      <c r="P4" s="5">
        <v>114.61904761904762</v>
      </c>
      <c r="Q4" s="5">
        <f t="shared" ref="Q4:Q29" si="0">AVERAGE(E4:P4)</f>
        <v>114.01900596116177</v>
      </c>
      <c r="R4" s="5">
        <f t="shared" ref="R4:R25" si="1">MIN(E4:Q4)</f>
        <v>106.76423076923076</v>
      </c>
      <c r="S4" s="5">
        <f t="shared" ref="S4:S25" si="2">MAX(E4:P4)</f>
        <v>115</v>
      </c>
    </row>
    <row r="5" spans="1:19" x14ac:dyDescent="0.25">
      <c r="C5" t="s">
        <v>24</v>
      </c>
      <c r="D5" s="3" t="s">
        <v>27</v>
      </c>
      <c r="E5" s="5">
        <v>159.60269230769231</v>
      </c>
      <c r="F5" s="5">
        <v>170.05960000000002</v>
      </c>
      <c r="G5" s="5">
        <v>180</v>
      </c>
      <c r="H5" s="5">
        <v>175.35199999999998</v>
      </c>
      <c r="I5" s="5">
        <v>166.2</v>
      </c>
      <c r="J5" s="5">
        <v>154.39130434782609</v>
      </c>
      <c r="K5" s="5">
        <v>141.12359999999998</v>
      </c>
      <c r="L5" s="5">
        <v>140</v>
      </c>
      <c r="M5" s="5">
        <v>139.61538461538461</v>
      </c>
      <c r="N5" s="5">
        <v>140</v>
      </c>
      <c r="O5" s="5">
        <v>140</v>
      </c>
      <c r="P5" s="5">
        <v>143.33333333333334</v>
      </c>
      <c r="Q5" s="5">
        <f t="shared" si="0"/>
        <v>154.1398262170197</v>
      </c>
      <c r="R5" s="5">
        <f t="shared" si="1"/>
        <v>139.61538461538461</v>
      </c>
      <c r="S5" s="5">
        <f t="shared" si="2"/>
        <v>180</v>
      </c>
    </row>
    <row r="6" spans="1:19" x14ac:dyDescent="0.25">
      <c r="C6" t="s">
        <v>24</v>
      </c>
      <c r="D6" s="3" t="s">
        <v>28</v>
      </c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R6" s="5"/>
      <c r="S6" s="5">
        <f t="shared" si="2"/>
        <v>0</v>
      </c>
    </row>
    <row r="7" spans="1:19" x14ac:dyDescent="0.25">
      <c r="C7" t="s">
        <v>24</v>
      </c>
      <c r="D7" s="3" t="s">
        <v>29</v>
      </c>
      <c r="E7" s="5">
        <v>200</v>
      </c>
      <c r="F7" s="5">
        <v>203</v>
      </c>
      <c r="G7" s="5">
        <v>209.75</v>
      </c>
      <c r="H7" s="5">
        <v>210</v>
      </c>
      <c r="I7" s="5">
        <v>210</v>
      </c>
      <c r="J7" s="5">
        <v>210</v>
      </c>
      <c r="K7" s="5">
        <v>200.8</v>
      </c>
      <c r="L7" s="5">
        <v>200</v>
      </c>
      <c r="M7" s="5">
        <v>200</v>
      </c>
      <c r="N7" s="5">
        <v>200</v>
      </c>
      <c r="O7" s="5">
        <v>200</v>
      </c>
      <c r="P7" s="5">
        <v>208.35</v>
      </c>
      <c r="Q7" s="5">
        <f t="shared" si="0"/>
        <v>204.32500000000002</v>
      </c>
      <c r="R7" s="5">
        <f>MIN(E7:Q7)</f>
        <v>200</v>
      </c>
      <c r="S7" s="5">
        <f>MAX(E7:P7)</f>
        <v>210</v>
      </c>
    </row>
    <row r="8" spans="1:19" x14ac:dyDescent="0.25">
      <c r="C8" t="s">
        <v>24</v>
      </c>
      <c r="D8" s="3" t="s">
        <v>30</v>
      </c>
      <c r="E8" s="5">
        <v>234.46428571428572</v>
      </c>
      <c r="F8" s="5">
        <v>238.14777777777783</v>
      </c>
      <c r="G8" s="5">
        <v>244.70407407407407</v>
      </c>
      <c r="H8" s="5">
        <v>245</v>
      </c>
      <c r="I8" s="5">
        <v>244.13793103448276</v>
      </c>
      <c r="J8" s="5">
        <v>245</v>
      </c>
      <c r="K8" s="5">
        <v>236.46357142857144</v>
      </c>
      <c r="L8" s="5">
        <v>235.00464285714287</v>
      </c>
      <c r="M8" s="5">
        <v>235</v>
      </c>
      <c r="N8" s="5">
        <v>235</v>
      </c>
      <c r="O8" s="5">
        <v>235</v>
      </c>
      <c r="P8" s="5">
        <v>243.74499999999998</v>
      </c>
      <c r="Q8" s="5">
        <f t="shared" si="0"/>
        <v>239.30560690719457</v>
      </c>
      <c r="R8" s="5">
        <f>MIN(E8:Q8)</f>
        <v>234.46428571428572</v>
      </c>
      <c r="S8" s="5">
        <f>MAX(E8:P8)</f>
        <v>245</v>
      </c>
    </row>
    <row r="9" spans="1:19" x14ac:dyDescent="0.25">
      <c r="C9" t="s">
        <v>24</v>
      </c>
      <c r="D9" s="3" t="s">
        <v>31</v>
      </c>
      <c r="E9" s="5">
        <v>86.208148148148155</v>
      </c>
      <c r="F9" s="5">
        <v>94.408571428571435</v>
      </c>
      <c r="G9" s="5">
        <v>95</v>
      </c>
      <c r="H9" s="5">
        <v>94.821428571428569</v>
      </c>
      <c r="I9" s="5">
        <v>95</v>
      </c>
      <c r="J9" s="5">
        <v>94.827586206896555</v>
      </c>
      <c r="K9" s="5">
        <v>90.375357142857141</v>
      </c>
      <c r="L9" s="5">
        <v>90</v>
      </c>
      <c r="M9" s="5">
        <v>89.821428571428569</v>
      </c>
      <c r="N9" s="5">
        <v>89.833333333333329</v>
      </c>
      <c r="O9" s="5">
        <v>89.838709677419359</v>
      </c>
      <c r="P9" s="5">
        <v>95.036363636363618</v>
      </c>
      <c r="Q9" s="5">
        <f t="shared" si="0"/>
        <v>92.097577226370561</v>
      </c>
      <c r="R9" s="5">
        <f>MIN(E9:Q9)</f>
        <v>86.208148148148155</v>
      </c>
      <c r="S9" s="5">
        <f>MAX(E9:P9)</f>
        <v>95.036363636363618</v>
      </c>
    </row>
    <row r="10" spans="1:19" x14ac:dyDescent="0.25">
      <c r="C10" t="s">
        <v>24</v>
      </c>
      <c r="D10" s="3" t="s">
        <v>41</v>
      </c>
      <c r="E10" s="5">
        <v>84.36363636363636</v>
      </c>
      <c r="F10" s="5">
        <v>110.51857142857145</v>
      </c>
      <c r="G10" s="5">
        <v>113.35166666666669</v>
      </c>
      <c r="H10" s="5">
        <v>115</v>
      </c>
      <c r="I10" s="5">
        <v>115</v>
      </c>
      <c r="J10" s="5">
        <v>115</v>
      </c>
      <c r="K10" s="5">
        <v>106.20333333333332</v>
      </c>
      <c r="L10" s="5">
        <v>105</v>
      </c>
      <c r="M10" s="5">
        <v>105</v>
      </c>
      <c r="N10" s="5">
        <v>103.75</v>
      </c>
      <c r="O10" s="5">
        <v>97.5</v>
      </c>
      <c r="P10" s="5">
        <v>90</v>
      </c>
      <c r="Q10" s="5">
        <f t="shared" si="0"/>
        <v>105.05726731601732</v>
      </c>
      <c r="R10" s="5">
        <f>MIN(E10:Q10)</f>
        <v>84.36363636363636</v>
      </c>
      <c r="S10" s="5">
        <f>MAX(E10:P10)</f>
        <v>115</v>
      </c>
    </row>
    <row r="11" spans="1:19" x14ac:dyDescent="0.25">
      <c r="C11" t="s">
        <v>24</v>
      </c>
      <c r="D11" s="3" t="s">
        <v>32</v>
      </c>
      <c r="E11" s="5">
        <v>58.039999999999985</v>
      </c>
      <c r="F11" s="5">
        <v>62.054545454545433</v>
      </c>
      <c r="G11" s="5">
        <v>71.349000000000018</v>
      </c>
      <c r="H11" s="5">
        <v>75.892142857142858</v>
      </c>
      <c r="I11" s="5">
        <v>75.89</v>
      </c>
      <c r="J11" s="5">
        <v>75.89</v>
      </c>
      <c r="K11" s="5">
        <v>75.892307692307682</v>
      </c>
      <c r="L11" s="5">
        <v>75.89</v>
      </c>
      <c r="M11" s="5">
        <v>75.891111111111115</v>
      </c>
      <c r="N11" s="5"/>
      <c r="O11" s="5"/>
      <c r="P11" s="5"/>
      <c r="Q11" s="5">
        <f t="shared" si="0"/>
        <v>71.865456346123011</v>
      </c>
      <c r="R11" s="5">
        <f t="shared" si="1"/>
        <v>58.039999999999985</v>
      </c>
      <c r="S11" s="5">
        <f t="shared" si="2"/>
        <v>75.892307692307682</v>
      </c>
    </row>
    <row r="12" spans="1:19" x14ac:dyDescent="0.25">
      <c r="C12" s="7" t="s">
        <v>33</v>
      </c>
      <c r="D12" s="3" t="s">
        <v>26</v>
      </c>
      <c r="E12" s="5">
        <v>97.750526315789472</v>
      </c>
      <c r="F12" s="5">
        <v>104.67896551724138</v>
      </c>
      <c r="G12" s="5">
        <v>105</v>
      </c>
      <c r="H12" s="5">
        <v>105</v>
      </c>
      <c r="I12" s="5">
        <v>105</v>
      </c>
      <c r="J12" s="5">
        <v>105</v>
      </c>
      <c r="K12" s="5">
        <v>105</v>
      </c>
      <c r="L12" s="5">
        <v>105</v>
      </c>
      <c r="M12" s="5">
        <v>105</v>
      </c>
      <c r="N12" s="5">
        <v>105</v>
      </c>
      <c r="O12" s="5">
        <v>105</v>
      </c>
      <c r="P12" s="5">
        <v>105</v>
      </c>
      <c r="Q12" s="5">
        <f t="shared" si="0"/>
        <v>104.36912431941924</v>
      </c>
      <c r="R12" s="5">
        <f t="shared" si="1"/>
        <v>97.750526315789472</v>
      </c>
      <c r="S12" s="5">
        <f t="shared" si="2"/>
        <v>105</v>
      </c>
    </row>
    <row r="13" spans="1:19" x14ac:dyDescent="0.25">
      <c r="C13" s="7" t="s">
        <v>33</v>
      </c>
      <c r="D13" s="3" t="s">
        <v>27</v>
      </c>
      <c r="E13" s="5">
        <v>140</v>
      </c>
      <c r="F13" s="5">
        <v>151.17337209302326</v>
      </c>
      <c r="G13" s="5">
        <v>160</v>
      </c>
      <c r="H13" s="5">
        <v>155.22473684210527</v>
      </c>
      <c r="I13" s="5">
        <v>146.53576271186441</v>
      </c>
      <c r="J13" s="5">
        <v>133.65327272727274</v>
      </c>
      <c r="K13" s="5">
        <v>121.06821917808219</v>
      </c>
      <c r="L13" s="5">
        <v>123.05529411764705</v>
      </c>
      <c r="M13" s="5">
        <v>125</v>
      </c>
      <c r="N13" s="5">
        <v>125</v>
      </c>
      <c r="O13" s="5">
        <v>130.94499999999999</v>
      </c>
      <c r="P13" s="5">
        <v>133</v>
      </c>
      <c r="Q13" s="5">
        <f t="shared" si="0"/>
        <v>137.05463813916626</v>
      </c>
      <c r="R13" s="5">
        <f t="shared" si="1"/>
        <v>121.06821917808219</v>
      </c>
      <c r="S13" s="5">
        <f t="shared" si="2"/>
        <v>160</v>
      </c>
    </row>
    <row r="14" spans="1:19" x14ac:dyDescent="0.25">
      <c r="C14" s="7" t="s">
        <v>33</v>
      </c>
      <c r="D14" s="3" t="s">
        <v>28</v>
      </c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R14" s="5"/>
      <c r="S14" s="5"/>
    </row>
    <row r="15" spans="1:19" x14ac:dyDescent="0.25">
      <c r="C15" s="7" t="s">
        <v>33</v>
      </c>
      <c r="D15" s="3" t="s">
        <v>29</v>
      </c>
      <c r="E15" s="5">
        <v>188</v>
      </c>
      <c r="F15" s="5">
        <v>202.98</v>
      </c>
      <c r="G15" s="5">
        <v>210</v>
      </c>
      <c r="H15" s="5">
        <v>210</v>
      </c>
      <c r="I15" s="5">
        <v>210</v>
      </c>
      <c r="J15" s="5">
        <v>215</v>
      </c>
      <c r="K15" s="5">
        <v>210</v>
      </c>
      <c r="L15" s="5">
        <v>210</v>
      </c>
      <c r="M15" s="5">
        <v>210</v>
      </c>
      <c r="N15" s="5">
        <v>210</v>
      </c>
      <c r="O15" s="5">
        <v>210</v>
      </c>
      <c r="P15" s="5">
        <v>226.66500000000002</v>
      </c>
      <c r="Q15" s="5">
        <f t="shared" si="0"/>
        <v>209.38708333333332</v>
      </c>
      <c r="R15" s="5">
        <f t="shared" si="1"/>
        <v>188</v>
      </c>
      <c r="S15" s="5">
        <f t="shared" si="2"/>
        <v>226.66500000000002</v>
      </c>
    </row>
    <row r="16" spans="1:19" x14ac:dyDescent="0.25">
      <c r="C16" s="7" t="s">
        <v>33</v>
      </c>
      <c r="D16" s="3" t="s">
        <v>30</v>
      </c>
      <c r="E16" s="5"/>
      <c r="F16" s="5"/>
      <c r="G16" s="5"/>
      <c r="H16" s="5"/>
      <c r="I16" s="5">
        <v>215</v>
      </c>
      <c r="J16" s="5"/>
      <c r="K16" s="5"/>
      <c r="L16" s="5">
        <v>215</v>
      </c>
      <c r="M16" s="5">
        <v>215</v>
      </c>
      <c r="N16" s="5">
        <v>215</v>
      </c>
      <c r="O16" s="5"/>
      <c r="P16" s="5"/>
      <c r="Q16" s="5">
        <f t="shared" si="0"/>
        <v>215</v>
      </c>
      <c r="R16" s="5">
        <f t="shared" si="1"/>
        <v>215</v>
      </c>
      <c r="S16" s="5">
        <f t="shared" si="2"/>
        <v>215</v>
      </c>
    </row>
    <row r="17" spans="3:19" x14ac:dyDescent="0.25">
      <c r="C17" s="7" t="s">
        <v>33</v>
      </c>
      <c r="D17" s="3" t="s">
        <v>31</v>
      </c>
      <c r="E17" s="5">
        <v>76.851555555555549</v>
      </c>
      <c r="F17" s="5">
        <v>84.749629629629624</v>
      </c>
      <c r="G17" s="5">
        <v>85</v>
      </c>
      <c r="H17" s="5">
        <v>85</v>
      </c>
      <c r="I17" s="5">
        <v>85</v>
      </c>
      <c r="J17" s="5">
        <v>85</v>
      </c>
      <c r="K17" s="5">
        <v>80.52823529411765</v>
      </c>
      <c r="L17" s="5">
        <v>80</v>
      </c>
      <c r="M17" s="5">
        <v>80</v>
      </c>
      <c r="N17" s="5">
        <v>80</v>
      </c>
      <c r="O17" s="5">
        <v>80</v>
      </c>
      <c r="P17" s="5">
        <v>83.870666666666665</v>
      </c>
      <c r="Q17" s="5">
        <f t="shared" si="0"/>
        <v>82.166673928830789</v>
      </c>
      <c r="R17" s="5">
        <f t="shared" si="1"/>
        <v>76.851555555555549</v>
      </c>
      <c r="S17" s="5">
        <f t="shared" si="2"/>
        <v>85</v>
      </c>
    </row>
    <row r="18" spans="3:19" x14ac:dyDescent="0.25">
      <c r="C18" s="7" t="s">
        <v>33</v>
      </c>
      <c r="D18" s="3" t="s">
        <v>32</v>
      </c>
      <c r="E18" s="5">
        <v>49.109999999999964</v>
      </c>
      <c r="F18" s="5">
        <v>52.875714285714302</v>
      </c>
      <c r="G18" s="5">
        <v>61.539090909090916</v>
      </c>
      <c r="H18" s="5">
        <v>66.964166666666671</v>
      </c>
      <c r="I18" s="5"/>
      <c r="J18" s="5"/>
      <c r="K18" s="5">
        <v>66.960999999999999</v>
      </c>
      <c r="L18" s="5">
        <v>66.964000000000013</v>
      </c>
      <c r="M18" s="5"/>
      <c r="N18" s="5"/>
      <c r="O18" s="5"/>
      <c r="P18" s="5"/>
      <c r="Q18" s="5">
        <f t="shared" si="0"/>
        <v>60.735661976911977</v>
      </c>
      <c r="R18" s="5">
        <f t="shared" si="1"/>
        <v>49.109999999999964</v>
      </c>
      <c r="S18" s="5">
        <f t="shared" si="2"/>
        <v>66.964166666666671</v>
      </c>
    </row>
    <row r="19" spans="3:19" x14ac:dyDescent="0.25">
      <c r="C19" s="7" t="s">
        <v>33</v>
      </c>
      <c r="D19" s="3" t="s">
        <v>34</v>
      </c>
      <c r="E19" s="5">
        <v>107.88697674418606</v>
      </c>
      <c r="F19" s="5">
        <v>114.62892857142857</v>
      </c>
      <c r="G19" s="5">
        <v>115</v>
      </c>
      <c r="H19" s="5">
        <v>115</v>
      </c>
      <c r="I19" s="5">
        <v>115</v>
      </c>
      <c r="J19" s="5">
        <v>115</v>
      </c>
      <c r="K19" s="5">
        <v>115</v>
      </c>
      <c r="L19" s="5">
        <v>115</v>
      </c>
      <c r="M19" s="5">
        <v>115</v>
      </c>
      <c r="N19" s="5">
        <v>115</v>
      </c>
      <c r="O19" s="5">
        <v>115</v>
      </c>
      <c r="P19" s="5">
        <v>115</v>
      </c>
      <c r="Q19" s="5">
        <f t="shared" si="0"/>
        <v>114.37632544296788</v>
      </c>
      <c r="R19" s="5">
        <f t="shared" si="1"/>
        <v>107.88697674418606</v>
      </c>
      <c r="S19" s="5">
        <f t="shared" si="2"/>
        <v>115</v>
      </c>
    </row>
    <row r="20" spans="3:19" x14ac:dyDescent="0.25">
      <c r="C20" s="7" t="s">
        <v>33</v>
      </c>
      <c r="D20" s="3" t="s">
        <v>41</v>
      </c>
      <c r="E20" s="5">
        <v>75.827727272727273</v>
      </c>
      <c r="F20" s="5">
        <v>99.642857142857139</v>
      </c>
      <c r="G20" s="5">
        <v>104.1</v>
      </c>
      <c r="H20" s="5">
        <v>105</v>
      </c>
      <c r="I20" s="5">
        <v>105</v>
      </c>
      <c r="J20" s="5">
        <v>105</v>
      </c>
      <c r="K20" s="5">
        <v>95</v>
      </c>
      <c r="L20" s="5">
        <v>95</v>
      </c>
      <c r="M20" s="5">
        <v>95</v>
      </c>
      <c r="N20" s="5">
        <v>95</v>
      </c>
      <c r="O20" s="5">
        <v>95</v>
      </c>
      <c r="P20" s="5">
        <v>95</v>
      </c>
      <c r="Q20" s="5">
        <f t="shared" si="0"/>
        <v>97.047548701298709</v>
      </c>
      <c r="R20" s="5">
        <f t="shared" si="1"/>
        <v>75.827727272727273</v>
      </c>
      <c r="S20" s="5">
        <f t="shared" si="2"/>
        <v>105</v>
      </c>
    </row>
    <row r="21" spans="3:19" x14ac:dyDescent="0.25">
      <c r="C21" s="7" t="s">
        <v>35</v>
      </c>
      <c r="D21" s="3" t="s">
        <v>26</v>
      </c>
      <c r="E21" s="5">
        <v>107.45599999999999</v>
      </c>
      <c r="F21" s="5">
        <v>114.21727272727271</v>
      </c>
      <c r="G21" s="5">
        <v>115</v>
      </c>
      <c r="H21" s="5">
        <v>115</v>
      </c>
      <c r="I21" s="5">
        <v>115</v>
      </c>
      <c r="J21" s="5">
        <v>115</v>
      </c>
      <c r="K21" s="5">
        <v>115</v>
      </c>
      <c r="L21" s="5">
        <v>115</v>
      </c>
      <c r="M21" s="5">
        <v>115</v>
      </c>
      <c r="N21" s="5">
        <v>115</v>
      </c>
      <c r="O21" s="5">
        <v>115</v>
      </c>
      <c r="P21" s="5">
        <v>115</v>
      </c>
      <c r="Q21" s="5">
        <f t="shared" si="0"/>
        <v>114.30610606060606</v>
      </c>
      <c r="R21" s="5">
        <f t="shared" si="1"/>
        <v>107.45599999999999</v>
      </c>
      <c r="S21" s="5">
        <f t="shared" si="2"/>
        <v>115</v>
      </c>
    </row>
    <row r="22" spans="3:19" x14ac:dyDescent="0.25">
      <c r="C22" s="7" t="s">
        <v>35</v>
      </c>
      <c r="D22" s="3" t="s">
        <v>28</v>
      </c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R22" s="5"/>
      <c r="S22" s="5"/>
    </row>
    <row r="23" spans="3:19" x14ac:dyDescent="0.25">
      <c r="C23" s="7" t="s">
        <v>35</v>
      </c>
      <c r="D23" s="3" t="s">
        <v>36</v>
      </c>
      <c r="E23" s="5">
        <v>209.81999999999996</v>
      </c>
      <c r="F23" s="5">
        <v>212.48833333333334</v>
      </c>
      <c r="G23" s="5">
        <v>218.06125</v>
      </c>
      <c r="H23" s="5">
        <v>218.75</v>
      </c>
      <c r="I23" s="5">
        <v>218.75</v>
      </c>
      <c r="J23" s="5">
        <v>218.75</v>
      </c>
      <c r="K23" s="5">
        <v>210.84909090909093</v>
      </c>
      <c r="L23" s="5">
        <v>209.82</v>
      </c>
      <c r="M23" s="5">
        <v>209.81999999999996</v>
      </c>
      <c r="N23" s="5">
        <v>209.81999999999996</v>
      </c>
      <c r="O23" s="5">
        <v>209.81999999999996</v>
      </c>
      <c r="P23" s="5">
        <v>214.12100000000001</v>
      </c>
      <c r="Q23" s="5">
        <f t="shared" si="0"/>
        <v>213.40580618686872</v>
      </c>
      <c r="R23" s="5">
        <f>MIN(E23:Q23)</f>
        <v>209.81999999999996</v>
      </c>
      <c r="S23" s="5">
        <f>MAX(E23:P23)</f>
        <v>218.75</v>
      </c>
    </row>
    <row r="24" spans="3:19" x14ac:dyDescent="0.25">
      <c r="C24" s="7" t="s">
        <v>35</v>
      </c>
      <c r="D24" s="3" t="s">
        <v>31</v>
      </c>
      <c r="E24" s="5">
        <v>87.518461538461523</v>
      </c>
      <c r="F24" s="5">
        <v>94.625384615384618</v>
      </c>
      <c r="G24" s="5">
        <v>95</v>
      </c>
      <c r="H24" s="5">
        <v>95</v>
      </c>
      <c r="I24" s="5">
        <v>95</v>
      </c>
      <c r="J24" s="5">
        <v>95</v>
      </c>
      <c r="K24" s="5">
        <v>90.665000000000035</v>
      </c>
      <c r="L24" s="5">
        <v>90</v>
      </c>
      <c r="M24" s="5">
        <v>90</v>
      </c>
      <c r="N24" s="5">
        <v>90</v>
      </c>
      <c r="O24" s="5">
        <v>90</v>
      </c>
      <c r="P24" s="5">
        <v>94.686153846153871</v>
      </c>
      <c r="Q24" s="5">
        <f t="shared" si="0"/>
        <v>92.291250000000005</v>
      </c>
      <c r="R24" s="5">
        <f t="shared" si="1"/>
        <v>87.518461538461523</v>
      </c>
      <c r="S24" s="5">
        <f t="shared" si="2"/>
        <v>95</v>
      </c>
    </row>
    <row r="25" spans="3:19" x14ac:dyDescent="0.25">
      <c r="C25" s="7" t="s">
        <v>35</v>
      </c>
      <c r="D25" s="3" t="s">
        <v>32</v>
      </c>
      <c r="E25" s="5">
        <v>58.038888888888891</v>
      </c>
      <c r="F25" s="5">
        <v>62.25</v>
      </c>
      <c r="G25" s="5">
        <v>71.928749999999994</v>
      </c>
      <c r="H25" s="5">
        <v>75.892727272727271</v>
      </c>
      <c r="I25" s="5">
        <v>75.891428571428577</v>
      </c>
      <c r="J25" s="5">
        <v>75.89</v>
      </c>
      <c r="K25" s="5">
        <v>75.891428571428577</v>
      </c>
      <c r="L25" s="5">
        <v>75.89</v>
      </c>
      <c r="M25" s="5">
        <v>75.89</v>
      </c>
      <c r="N25" s="5"/>
      <c r="O25" s="5"/>
      <c r="P25" s="5"/>
      <c r="Q25" s="5">
        <f t="shared" si="0"/>
        <v>71.951469256052576</v>
      </c>
      <c r="R25" s="5">
        <f t="shared" si="1"/>
        <v>58.038888888888891</v>
      </c>
      <c r="S25" s="5">
        <f t="shared" si="2"/>
        <v>75.892727272727271</v>
      </c>
    </row>
    <row r="26" spans="3:19" x14ac:dyDescent="0.25">
      <c r="C26" s="7" t="s">
        <v>35</v>
      </c>
      <c r="D26" t="s">
        <v>25</v>
      </c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R26" s="5"/>
      <c r="S26" s="5"/>
    </row>
    <row r="27" spans="3:19" x14ac:dyDescent="0.25">
      <c r="C27" t="s">
        <v>24</v>
      </c>
      <c r="D27" t="s">
        <v>34</v>
      </c>
      <c r="E27" s="5">
        <v>116.0776</v>
      </c>
      <c r="F27" s="5">
        <v>124.1384</v>
      </c>
      <c r="G27" s="5">
        <v>124.6</v>
      </c>
      <c r="H27" s="5">
        <v>124.58333333333333</v>
      </c>
      <c r="I27" s="5">
        <v>124.54545454545455</v>
      </c>
      <c r="J27" s="5">
        <v>125</v>
      </c>
      <c r="K27" s="5">
        <v>124.61538461538461</v>
      </c>
      <c r="L27" s="5">
        <v>125</v>
      </c>
      <c r="M27" s="5">
        <v>125</v>
      </c>
      <c r="N27" s="5">
        <v>124.54545454545455</v>
      </c>
      <c r="O27" s="5">
        <v>124.42608695652174</v>
      </c>
      <c r="P27" s="5">
        <v>124.62962962962963</v>
      </c>
      <c r="Q27" s="5">
        <f t="shared" si="0"/>
        <v>123.93011196881486</v>
      </c>
      <c r="R27" s="5">
        <v>130</v>
      </c>
      <c r="S27" s="5">
        <v>130</v>
      </c>
    </row>
    <row r="28" spans="3:19" x14ac:dyDescent="0.25">
      <c r="C28" s="7" t="s">
        <v>35</v>
      </c>
      <c r="D28" t="s">
        <v>34</v>
      </c>
      <c r="E28" s="5">
        <v>116.90090909090908</v>
      </c>
      <c r="F28" s="5">
        <v>124.565</v>
      </c>
      <c r="G28" s="5">
        <v>125</v>
      </c>
      <c r="H28" s="5">
        <v>125</v>
      </c>
      <c r="I28" s="5">
        <v>125</v>
      </c>
      <c r="J28" s="5">
        <v>125</v>
      </c>
      <c r="K28" s="5">
        <v>125</v>
      </c>
      <c r="L28" s="5">
        <v>125</v>
      </c>
      <c r="M28" s="5">
        <v>125</v>
      </c>
      <c r="N28" s="5">
        <v>125</v>
      </c>
      <c r="O28" s="5">
        <v>125</v>
      </c>
      <c r="P28" s="5">
        <v>125</v>
      </c>
      <c r="Q28" s="5">
        <f t="shared" si="0"/>
        <v>124.28882575757575</v>
      </c>
      <c r="R28" s="5">
        <v>130</v>
      </c>
      <c r="S28" s="5">
        <v>130</v>
      </c>
    </row>
    <row r="29" spans="3:19" x14ac:dyDescent="0.25">
      <c r="C29" s="7" t="s">
        <v>35</v>
      </c>
      <c r="D29" s="3" t="s">
        <v>41</v>
      </c>
      <c r="E29" s="5">
        <v>82.465999999999994</v>
      </c>
      <c r="F29" s="5">
        <v>109.61111111111113</v>
      </c>
      <c r="G29" s="5">
        <v>110.64875000000001</v>
      </c>
      <c r="H29" s="5">
        <v>114.83</v>
      </c>
      <c r="I29" s="5">
        <v>115</v>
      </c>
      <c r="J29" s="5">
        <v>115</v>
      </c>
      <c r="K29" s="5">
        <v>105.89099999999999</v>
      </c>
      <c r="L29" s="5">
        <v>105</v>
      </c>
      <c r="M29" s="5">
        <v>105</v>
      </c>
      <c r="N29" s="5">
        <v>105</v>
      </c>
      <c r="O29" s="5">
        <v>98.75</v>
      </c>
      <c r="P29" s="5">
        <v>89.876666666666665</v>
      </c>
      <c r="Q29" s="5">
        <f t="shared" si="0"/>
        <v>104.7561273148148</v>
      </c>
      <c r="R29" s="5">
        <v>130</v>
      </c>
      <c r="S29" s="5">
        <v>130</v>
      </c>
    </row>
    <row r="30" spans="3:19" x14ac:dyDescent="0.25"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R30" s="5"/>
      <c r="S30" s="5"/>
    </row>
    <row r="31" spans="3:19" x14ac:dyDescent="0.25"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</row>
    <row r="32" spans="3:19" x14ac:dyDescent="0.25"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1" sqref="B1"/>
    </sheetView>
  </sheetViews>
  <sheetFormatPr defaultRowHeight="15" x14ac:dyDescent="0.25"/>
  <cols>
    <col min="1" max="1" width="16.42578125" bestFit="1" customWidth="1"/>
    <col min="2" max="2" width="8.140625" bestFit="1" customWidth="1"/>
  </cols>
  <sheetData>
    <row r="1" spans="1:2" x14ac:dyDescent="0.25">
      <c r="A1" s="2" t="s">
        <v>20</v>
      </c>
      <c r="B1" s="2" t="s">
        <v>21</v>
      </c>
    </row>
    <row r="2" spans="1:2" x14ac:dyDescent="0.25">
      <c r="A2" t="s">
        <v>22</v>
      </c>
      <c r="B2" t="s">
        <v>23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2022</vt:lpstr>
      <vt:lpstr>2021</vt:lpstr>
      <vt:lpstr>BC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Price Assumption Temp</dc:subject>
  <dc:creator>BAVI</dc:creator>
  <cp:keywords/>
  <dc:description>Comparative Price Assumption Temp</dc:description>
  <cp:lastModifiedBy>Emelita</cp:lastModifiedBy>
  <dcterms:created xsi:type="dcterms:W3CDTF">2022-10-02T10:50:22Z</dcterms:created>
  <dcterms:modified xsi:type="dcterms:W3CDTF">2022-10-08T07:14:55Z</dcterms:modified>
  <cp:category/>
</cp:coreProperties>
</file>