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asilagan\Desktop\Old Unit - Desktop Files\OZAMIS Files\OZAMIS BUDGET 2023\BUDGET 2023\"/>
    </mc:Choice>
  </mc:AlternateContent>
  <bookViews>
    <workbookView xWindow="-120" yWindow="-120" windowWidth="20736" windowHeight="11160"/>
  </bookViews>
  <sheets>
    <sheet name="2021 Comparative PAS" sheetId="6" r:id="rId1"/>
    <sheet name="BC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8" i="6" l="1"/>
  <c r="R28" i="6"/>
  <c r="S27" i="6"/>
  <c r="R27" i="6"/>
  <c r="S26" i="6"/>
  <c r="R26" i="6"/>
  <c r="S25" i="6"/>
  <c r="R25" i="6"/>
  <c r="S24" i="6"/>
  <c r="R24" i="6"/>
  <c r="S23" i="6"/>
  <c r="R23" i="6"/>
  <c r="S22" i="6"/>
  <c r="R22" i="6"/>
  <c r="S21" i="6"/>
  <c r="R21" i="6"/>
  <c r="S20" i="6"/>
  <c r="R20" i="6"/>
  <c r="S19" i="6"/>
  <c r="R19" i="6"/>
  <c r="S18" i="6"/>
  <c r="R18" i="6"/>
  <c r="S17" i="6"/>
  <c r="R17" i="6"/>
  <c r="S16" i="6"/>
  <c r="R16" i="6"/>
  <c r="S15" i="6"/>
  <c r="R15" i="6"/>
  <c r="S14" i="6"/>
  <c r="R14" i="6"/>
  <c r="S13" i="6"/>
  <c r="R13" i="6"/>
  <c r="S12" i="6"/>
  <c r="R12" i="6"/>
  <c r="S11" i="6"/>
  <c r="R11" i="6"/>
  <c r="S10" i="6"/>
  <c r="R10" i="6"/>
  <c r="S9" i="6"/>
  <c r="R9" i="6"/>
  <c r="S8" i="6"/>
  <c r="R8" i="6"/>
  <c r="S7" i="6"/>
  <c r="R7" i="6"/>
  <c r="S6" i="6"/>
  <c r="R6" i="6"/>
  <c r="S5" i="6"/>
  <c r="R5" i="6"/>
  <c r="S4" i="6"/>
  <c r="R4" i="6"/>
  <c r="S3" i="6"/>
  <c r="R3" i="6"/>
  <c r="Q27" i="6"/>
  <c r="Q26" i="6"/>
  <c r="Q25" i="6"/>
  <c r="Q24" i="6"/>
  <c r="Q19" i="6"/>
  <c r="Q28" i="6"/>
  <c r="Q22" i="6"/>
  <c r="Q21" i="6"/>
  <c r="Q20" i="6"/>
  <c r="Q17" i="6"/>
  <c r="Q16" i="6"/>
  <c r="Q15" i="6"/>
  <c r="Q14" i="6"/>
  <c r="Q13" i="6"/>
  <c r="Q12" i="6"/>
  <c r="Q11" i="6"/>
  <c r="Q9" i="6"/>
  <c r="Q8" i="6"/>
  <c r="Q7" i="6"/>
  <c r="Q6" i="6"/>
  <c r="Q5" i="6"/>
  <c r="Q4" i="6"/>
  <c r="Q3" i="6"/>
  <c r="Q23" i="6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<sst xmlns="http://schemas.openxmlformats.org/spreadsheetml/2006/main" count="76" uniqueCount="43">
  <si>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</si>
  <si>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</si>
  <si>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</si>
  <si>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</si>
  <si>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</si>
  <si>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</si>
  <si>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</si>
  <si>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</si>
  <si>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</si>
  <si>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</si>
  <si>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</si>
  <si>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</si>
  <si>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</si>
  <si>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</si>
  <si>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</si>
  <si>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</si>
  <si>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</si>
  <si>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</si>
  <si>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</si>
  <si>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</si>
  <si>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</si>
  <si>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OZAMIZ</t>
  </si>
  <si>
    <t>ACTIVE</t>
  </si>
  <si>
    <t>CTG</t>
  </si>
  <si>
    <t>DRESSED - OTHERS</t>
  </si>
  <si>
    <t>LIVER / GIZZARD</t>
  </si>
  <si>
    <t>MARINATED CHICKEN (RAW)</t>
  </si>
  <si>
    <t>UR</t>
  </si>
  <si>
    <t>RSL</t>
  </si>
  <si>
    <t>LIVE SALES</t>
  </si>
  <si>
    <t>ORC-BT</t>
  </si>
  <si>
    <t>ORC-SS</t>
  </si>
  <si>
    <t>DRESSED</t>
  </si>
  <si>
    <t>CHOOKSIES MARINADO</t>
  </si>
  <si>
    <t>MARINADO FRIED</t>
  </si>
  <si>
    <t>SPICY NECK</t>
  </si>
  <si>
    <t>CHOOKSIES CUT UPS</t>
  </si>
  <si>
    <t>LIVER/GIZZARD</t>
  </si>
  <si>
    <t>UR- INASAL CLASSIC</t>
  </si>
  <si>
    <t>UR-HOT AND SPICY</t>
  </si>
  <si>
    <t>ORC</t>
  </si>
  <si>
    <t>Chooksies Cut ups</t>
  </si>
  <si>
    <t>Ozamiz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</si>
</sst>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/>
    <xf numFmtId="0" fontId="3" fillId="2" borderId="1" xfId="0" applyFont="1" applyFill="1" applyBorder="1" applyAlignment="1">
      <alignment vertical="center"/>
    </xf>
    <xf numFmtId="0" fontId="0" fillId="3" borderId="0" xfId="0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1" fontId="0" fillId="0" borderId="0" xfId="0" applyNumberForma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7"/>
  <sheetViews>
    <sheetView tabSelected="1" zoomScaleNormal="100" workbookViewId="0">
      <selection activeCell="B4" sqref="B4"/>
    </sheetView>
  </sheetViews>
  <sheetFormatPr defaultRowHeight="14.4" x14ac:dyDescent="0.3"/>
  <cols>
    <col min="1" max="1" width="22.5546875" style="6" customWidth="1"/>
    <col min="2" max="2" width="18.6640625" style="6" bestFit="1" customWidth="1"/>
    <col min="3" max="3" width="9.33203125" style="6" bestFit="1" customWidth="1"/>
    <col min="4" max="4" width="31.109375" style="9" customWidth="1"/>
    <col min="5" max="5" width="4.88671875" style="2" customWidth="1"/>
    <col min="6" max="16" width="5.109375" style="2" customWidth="1"/>
    <col min="17" max="17" width="5.88671875" style="6" bestFit="1" customWidth="1"/>
    <col min="18" max="18" width="5.88671875" style="2" bestFit="1" customWidth="1"/>
    <col min="19" max="19" width="5.5546875" style="2" bestFit="1" customWidth="1"/>
    <col min="22" max="22" width="34.109375" customWidth="1"/>
  </cols>
  <sheetData>
    <row r="1" spans="1:37" x14ac:dyDescent="0.3">
      <c r="A1" s="8"/>
    </row>
    <row r="2" spans="1:37" x14ac:dyDescent="0.3">
      <c r="A2" s="7" t="s">
        <v>0</v>
      </c>
      <c r="B2" s="7" t="s">
        <v>1</v>
      </c>
      <c r="C2" s="7" t="s">
        <v>2</v>
      </c>
      <c r="D2" s="10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7" t="s">
        <v>16</v>
      </c>
      <c r="R2" s="1" t="s">
        <v>17</v>
      </c>
      <c r="S2" s="1" t="s">
        <v>18</v>
      </c>
    </row>
    <row r="3" spans="1:37" x14ac:dyDescent="0.3">
      <c r="A3" s="6">
        <v>1032</v>
      </c>
      <c r="B3" s="6" t="s">
        <v>42</v>
      </c>
      <c r="C3" s="12" t="s">
        <v>23</v>
      </c>
      <c r="D3" s="13" t="s">
        <v>30</v>
      </c>
      <c r="E3" s="14">
        <v>230</v>
      </c>
      <c r="F3" s="14">
        <v>230</v>
      </c>
      <c r="G3" s="14">
        <v>230</v>
      </c>
      <c r="H3" s="14">
        <v>230</v>
      </c>
      <c r="I3" s="14">
        <v>230</v>
      </c>
      <c r="J3" s="14">
        <v>230</v>
      </c>
      <c r="K3" s="14">
        <v>230</v>
      </c>
      <c r="L3" s="14">
        <v>230</v>
      </c>
      <c r="M3" s="14">
        <v>230</v>
      </c>
      <c r="N3" s="14">
        <v>235</v>
      </c>
      <c r="O3" s="14">
        <v>235</v>
      </c>
      <c r="P3" s="14">
        <v>235</v>
      </c>
      <c r="Q3" s="15">
        <f>AVERAGE(E3:P3)</f>
        <v>231.25</v>
      </c>
      <c r="R3" s="14">
        <f>MIN(E3:P3)</f>
        <v>230</v>
      </c>
      <c r="S3" s="14">
        <f>MAX(E3:P3)</f>
        <v>235</v>
      </c>
      <c r="U3" s="6"/>
      <c r="V3" s="3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5"/>
      <c r="AJ3" s="2"/>
      <c r="AK3" s="2"/>
    </row>
    <row r="4" spans="1:37" x14ac:dyDescent="0.3">
      <c r="C4" s="12" t="s">
        <v>23</v>
      </c>
      <c r="D4" s="13" t="s">
        <v>31</v>
      </c>
      <c r="E4" s="16">
        <v>235</v>
      </c>
      <c r="F4" s="16">
        <v>235</v>
      </c>
      <c r="G4" s="16">
        <v>235</v>
      </c>
      <c r="H4" s="16">
        <v>235</v>
      </c>
      <c r="I4" s="16">
        <v>235</v>
      </c>
      <c r="J4" s="16">
        <v>235</v>
      </c>
      <c r="K4" s="16">
        <v>235</v>
      </c>
      <c r="L4" s="16">
        <v>235</v>
      </c>
      <c r="M4" s="14">
        <v>235</v>
      </c>
      <c r="N4" s="14">
        <v>240</v>
      </c>
      <c r="O4" s="14">
        <v>240</v>
      </c>
      <c r="P4" s="14">
        <v>240</v>
      </c>
      <c r="Q4" s="15">
        <f t="shared" ref="Q4:Q17" si="0">AVERAGE(E4:P4)</f>
        <v>236.25</v>
      </c>
      <c r="R4" s="14">
        <f t="shared" ref="R4:R28" si="1">MIN(E4:P4)</f>
        <v>235</v>
      </c>
      <c r="S4" s="14">
        <f t="shared" ref="S4:S28" si="2">MAX(E4:P4)</f>
        <v>240</v>
      </c>
      <c r="U4" s="6"/>
      <c r="V4" s="3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5"/>
      <c r="AJ4" s="2"/>
      <c r="AK4" s="2"/>
    </row>
    <row r="5" spans="1:37" x14ac:dyDescent="0.3">
      <c r="C5" s="12" t="s">
        <v>23</v>
      </c>
      <c r="D5" s="13" t="s">
        <v>32</v>
      </c>
      <c r="E5" s="14">
        <v>177.0071673062219</v>
      </c>
      <c r="F5" s="14">
        <v>194.59591437360538</v>
      </c>
      <c r="G5" s="14">
        <v>194.99999999999997</v>
      </c>
      <c r="H5" s="14">
        <v>194.99999999999994</v>
      </c>
      <c r="I5" s="14">
        <v>189.00108258341876</v>
      </c>
      <c r="J5" s="14">
        <v>166.22471175561631</v>
      </c>
      <c r="K5" s="14">
        <v>155.18483338466038</v>
      </c>
      <c r="L5" s="14">
        <v>146.09064410754667</v>
      </c>
      <c r="M5" s="14">
        <v>128.63841321030861</v>
      </c>
      <c r="N5" s="14">
        <v>122.80917376797829</v>
      </c>
      <c r="O5" s="14">
        <v>126.57581509557768</v>
      </c>
      <c r="P5" s="14">
        <v>131.66134261967613</v>
      </c>
      <c r="Q5" s="15">
        <f t="shared" si="0"/>
        <v>160.64909151705083</v>
      </c>
      <c r="R5" s="14">
        <f t="shared" si="1"/>
        <v>122.80917376797829</v>
      </c>
      <c r="S5" s="14">
        <f t="shared" si="2"/>
        <v>194.99999999999997</v>
      </c>
      <c r="U5" s="6"/>
      <c r="V5" s="3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2"/>
      <c r="AK5" s="2"/>
    </row>
    <row r="6" spans="1:37" x14ac:dyDescent="0.3">
      <c r="C6" s="12" t="s">
        <v>23</v>
      </c>
      <c r="D6" s="13" t="s">
        <v>33</v>
      </c>
      <c r="E6" s="14">
        <v>102.11901983663944</v>
      </c>
      <c r="F6" s="14">
        <v>114.24186842748838</v>
      </c>
      <c r="G6" s="14">
        <v>115.83267248215702</v>
      </c>
      <c r="H6" s="14">
        <v>115.05594817432274</v>
      </c>
      <c r="I6" s="14">
        <v>114.44591029023746</v>
      </c>
      <c r="J6" s="14">
        <v>114.37137000341647</v>
      </c>
      <c r="K6" s="14">
        <v>115.26503871351996</v>
      </c>
      <c r="L6" s="14">
        <v>114.93145990404386</v>
      </c>
      <c r="M6" s="14">
        <v>115.86162716207559</v>
      </c>
      <c r="N6" s="14">
        <v>115.71778140293638</v>
      </c>
      <c r="O6" s="14">
        <v>115.78497974446869</v>
      </c>
      <c r="P6" s="14">
        <v>116.42857142857143</v>
      </c>
      <c r="Q6" s="15">
        <f t="shared" si="0"/>
        <v>114.17135396415647</v>
      </c>
      <c r="R6" s="14">
        <f t="shared" si="1"/>
        <v>102.11901983663944</v>
      </c>
      <c r="S6" s="14">
        <f t="shared" si="2"/>
        <v>116.42857142857143</v>
      </c>
      <c r="U6" s="6"/>
      <c r="V6" s="3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5"/>
      <c r="AJ6" s="2"/>
      <c r="AK6" s="2"/>
    </row>
    <row r="7" spans="1:37" x14ac:dyDescent="0.3">
      <c r="C7" s="12" t="s">
        <v>23</v>
      </c>
      <c r="D7" s="13" t="s">
        <v>34</v>
      </c>
      <c r="E7" s="14">
        <v>102.11901983663944</v>
      </c>
      <c r="F7" s="14">
        <v>114.24186842748838</v>
      </c>
      <c r="G7" s="14">
        <v>115.83267248215702</v>
      </c>
      <c r="H7" s="14">
        <v>115.05594817432274</v>
      </c>
      <c r="I7" s="14">
        <v>114.44591029023746</v>
      </c>
      <c r="J7" s="14">
        <v>114.37137000341647</v>
      </c>
      <c r="K7" s="14">
        <v>115.26503871351996</v>
      </c>
      <c r="L7" s="14">
        <v>114.93145990404386</v>
      </c>
      <c r="M7" s="14">
        <v>115.86162716207559</v>
      </c>
      <c r="N7" s="14">
        <v>115.71778140293638</v>
      </c>
      <c r="O7" s="14">
        <v>115.78497974446869</v>
      </c>
      <c r="P7" s="14">
        <v>116.42857142857143</v>
      </c>
      <c r="Q7" s="15">
        <f t="shared" si="0"/>
        <v>114.17135396415647</v>
      </c>
      <c r="R7" s="14">
        <f t="shared" si="1"/>
        <v>102.11901983663944</v>
      </c>
      <c r="S7" s="14">
        <f t="shared" si="2"/>
        <v>116.42857142857143</v>
      </c>
      <c r="U7" s="6"/>
      <c r="V7" s="3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5"/>
      <c r="AJ7" s="2"/>
      <c r="AK7" s="2"/>
    </row>
    <row r="8" spans="1:37" x14ac:dyDescent="0.3">
      <c r="C8" s="12" t="s">
        <v>23</v>
      </c>
      <c r="D8" s="13" t="s">
        <v>35</v>
      </c>
      <c r="E8" s="14">
        <v>75</v>
      </c>
      <c r="F8" s="14">
        <v>75</v>
      </c>
      <c r="G8" s="14">
        <v>75</v>
      </c>
      <c r="H8" s="14"/>
      <c r="I8" s="14">
        <v>75</v>
      </c>
      <c r="J8" s="14">
        <v>75</v>
      </c>
      <c r="K8" s="14">
        <v>75</v>
      </c>
      <c r="L8" s="14">
        <v>75</v>
      </c>
      <c r="M8" s="14">
        <v>75</v>
      </c>
      <c r="N8" s="14">
        <v>75</v>
      </c>
      <c r="O8" s="14">
        <v>75</v>
      </c>
      <c r="P8" s="14">
        <v>75</v>
      </c>
      <c r="Q8" s="15">
        <f t="shared" si="0"/>
        <v>75</v>
      </c>
      <c r="R8" s="14">
        <f t="shared" si="1"/>
        <v>75</v>
      </c>
      <c r="S8" s="14">
        <f t="shared" si="2"/>
        <v>75</v>
      </c>
      <c r="U8" s="6"/>
      <c r="V8" s="3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5"/>
      <c r="AJ8" s="2"/>
      <c r="AK8" s="2"/>
    </row>
    <row r="9" spans="1:37" x14ac:dyDescent="0.3">
      <c r="C9" s="12" t="s">
        <v>23</v>
      </c>
      <c r="D9" s="13" t="s">
        <v>36</v>
      </c>
      <c r="E9" s="14">
        <v>102.11901983663944</v>
      </c>
      <c r="F9" s="14">
        <v>114.24186842748838</v>
      </c>
      <c r="G9" s="14">
        <v>115.83267248215702</v>
      </c>
      <c r="H9" s="14">
        <v>115.05594817432274</v>
      </c>
      <c r="I9" s="14">
        <v>114.44591029023746</v>
      </c>
      <c r="J9" s="14">
        <v>114.37137000341647</v>
      </c>
      <c r="K9" s="14">
        <v>115.26503871351996</v>
      </c>
      <c r="L9" s="14">
        <v>114.93145990404386</v>
      </c>
      <c r="M9" s="14">
        <v>115.86162716207559</v>
      </c>
      <c r="N9" s="14">
        <v>115.71778140293638</v>
      </c>
      <c r="O9" s="14">
        <v>115.78497974446869</v>
      </c>
      <c r="P9" s="14">
        <v>116.42857142857143</v>
      </c>
      <c r="Q9" s="15">
        <f t="shared" si="0"/>
        <v>114.17135396415647</v>
      </c>
      <c r="R9" s="14">
        <f t="shared" si="1"/>
        <v>102.11901983663944</v>
      </c>
      <c r="S9" s="14">
        <f t="shared" si="2"/>
        <v>116.42857142857143</v>
      </c>
      <c r="U9" s="6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5"/>
      <c r="AJ9" s="2"/>
      <c r="AK9" s="2"/>
    </row>
    <row r="10" spans="1:37" x14ac:dyDescent="0.3">
      <c r="C10" s="12" t="s">
        <v>23</v>
      </c>
      <c r="D10" s="13" t="s">
        <v>37</v>
      </c>
      <c r="E10" s="14">
        <v>151.9387755102041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>
        <v>151.9387755102041</v>
      </c>
      <c r="R10" s="14">
        <f t="shared" si="1"/>
        <v>151.9387755102041</v>
      </c>
      <c r="S10" s="14">
        <f t="shared" si="2"/>
        <v>151.9387755102041</v>
      </c>
      <c r="U10" s="6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5"/>
      <c r="AJ10" s="2"/>
      <c r="AK10" s="2"/>
    </row>
    <row r="11" spans="1:37" x14ac:dyDescent="0.3">
      <c r="C11" s="12" t="s">
        <v>27</v>
      </c>
      <c r="D11" s="13" t="s">
        <v>38</v>
      </c>
      <c r="E11" s="14">
        <v>198.26705834018077</v>
      </c>
      <c r="F11" s="14">
        <v>198.09634440104165</v>
      </c>
      <c r="G11" s="14">
        <v>197.81881825938567</v>
      </c>
      <c r="H11" s="14">
        <v>197.41416270470154</v>
      </c>
      <c r="I11" s="14">
        <v>198.77194463200541</v>
      </c>
      <c r="J11" s="14">
        <v>205.73581533101046</v>
      </c>
      <c r="K11" s="14">
        <v>207.31508604906628</v>
      </c>
      <c r="L11" s="14">
        <v>208.05936674436677</v>
      </c>
      <c r="M11" s="14">
        <v>208.25874581317456</v>
      </c>
      <c r="N11" s="14">
        <v>208.19941779417795</v>
      </c>
      <c r="O11" s="14">
        <v>206.27685227272727</v>
      </c>
      <c r="P11" s="14">
        <v>207.40401050080777</v>
      </c>
      <c r="Q11" s="15">
        <f t="shared" si="0"/>
        <v>203.46813523688715</v>
      </c>
      <c r="R11" s="14">
        <f t="shared" si="1"/>
        <v>197.41416270470154</v>
      </c>
      <c r="S11" s="14">
        <f t="shared" si="2"/>
        <v>208.25874581317456</v>
      </c>
      <c r="T11" s="11"/>
      <c r="U11" s="6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5"/>
      <c r="AJ11" s="4"/>
      <c r="AK11" s="4"/>
    </row>
    <row r="12" spans="1:37" x14ac:dyDescent="0.3">
      <c r="C12" s="12" t="s">
        <v>27</v>
      </c>
      <c r="D12" s="13" t="s">
        <v>39</v>
      </c>
      <c r="E12" s="14">
        <v>198.26705834018077</v>
      </c>
      <c r="F12" s="14">
        <v>198.09634440104165</v>
      </c>
      <c r="G12" s="14">
        <v>197.81881825938567</v>
      </c>
      <c r="H12" s="14">
        <v>197.41416270470154</v>
      </c>
      <c r="I12" s="14">
        <v>198.77194463200541</v>
      </c>
      <c r="J12" s="14">
        <v>205.73581533101046</v>
      </c>
      <c r="K12" s="14">
        <v>207.31508604906628</v>
      </c>
      <c r="L12" s="14">
        <v>208.05936674436677</v>
      </c>
      <c r="M12" s="14">
        <v>208.25874581317456</v>
      </c>
      <c r="N12" s="14">
        <v>208.19941779417795</v>
      </c>
      <c r="O12" s="14">
        <v>206.27685227272727</v>
      </c>
      <c r="P12" s="14">
        <v>207.40401050080777</v>
      </c>
      <c r="Q12" s="15">
        <f t="shared" si="0"/>
        <v>203.46813523688715</v>
      </c>
      <c r="R12" s="14">
        <f t="shared" si="1"/>
        <v>197.41416270470154</v>
      </c>
      <c r="S12" s="14">
        <f t="shared" si="2"/>
        <v>208.25874581317456</v>
      </c>
      <c r="T12" s="11"/>
      <c r="U12" s="6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5"/>
      <c r="AJ12" s="2"/>
      <c r="AK12" s="2"/>
    </row>
    <row r="13" spans="1:37" x14ac:dyDescent="0.3">
      <c r="C13" s="12" t="s">
        <v>27</v>
      </c>
      <c r="D13" s="13" t="s">
        <v>32</v>
      </c>
      <c r="E13" s="16">
        <v>180</v>
      </c>
      <c r="F13" s="16">
        <v>195</v>
      </c>
      <c r="G13" s="16">
        <v>195.00000000000003</v>
      </c>
      <c r="H13" s="16">
        <v>195.00000000000003</v>
      </c>
      <c r="I13" s="16">
        <v>188.96439471007122</v>
      </c>
      <c r="J13" s="16">
        <v>168.69161868202175</v>
      </c>
      <c r="K13" s="16">
        <v>142.56184932273592</v>
      </c>
      <c r="L13" s="16">
        <v>129.38976132998184</v>
      </c>
      <c r="M13" s="16">
        <v>124.90754230950334</v>
      </c>
      <c r="N13" s="16">
        <v>120.58781727165245</v>
      </c>
      <c r="O13" s="16">
        <v>125.37634363121623</v>
      </c>
      <c r="P13" s="16">
        <v>132.03557930584157</v>
      </c>
      <c r="Q13" s="15">
        <f t="shared" si="0"/>
        <v>158.12624221358536</v>
      </c>
      <c r="R13" s="14">
        <f t="shared" si="1"/>
        <v>120.58781727165245</v>
      </c>
      <c r="S13" s="14">
        <f t="shared" si="2"/>
        <v>195.00000000000003</v>
      </c>
      <c r="T13" s="11"/>
      <c r="U13" s="6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5"/>
      <c r="AJ13" s="2"/>
      <c r="AK13" s="2"/>
    </row>
    <row r="14" spans="1:37" x14ac:dyDescent="0.3">
      <c r="C14" s="12" t="s">
        <v>27</v>
      </c>
      <c r="D14" s="13" t="s">
        <v>33</v>
      </c>
      <c r="E14" s="14">
        <v>104.18006430868168</v>
      </c>
      <c r="F14" s="14">
        <v>114.82558139534883</v>
      </c>
      <c r="G14" s="14">
        <v>114.3801652892562</v>
      </c>
      <c r="H14" s="14">
        <v>114.85781990521328</v>
      </c>
      <c r="I14" s="14">
        <v>115.24793388429752</v>
      </c>
      <c r="J14" s="14">
        <v>113.84057971014492</v>
      </c>
      <c r="K14" s="14">
        <v>115.078125</v>
      </c>
      <c r="L14" s="14">
        <v>116.17903930131004</v>
      </c>
      <c r="M14" s="14">
        <v>115.91482649842271</v>
      </c>
      <c r="N14" s="14">
        <v>116.37724550898204</v>
      </c>
      <c r="O14" s="14">
        <v>116.76767676767676</v>
      </c>
      <c r="P14" s="14">
        <v>118.52941176470588</v>
      </c>
      <c r="Q14" s="15">
        <f t="shared" si="0"/>
        <v>114.68153911116997</v>
      </c>
      <c r="R14" s="14">
        <f t="shared" si="1"/>
        <v>104.18006430868168</v>
      </c>
      <c r="S14" s="14">
        <f t="shared" si="2"/>
        <v>118.52941176470588</v>
      </c>
      <c r="T14" s="11"/>
      <c r="U14" s="6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5"/>
      <c r="AJ14" s="2"/>
      <c r="AK14" s="2"/>
    </row>
    <row r="15" spans="1:37" x14ac:dyDescent="0.3">
      <c r="C15" s="12" t="s">
        <v>27</v>
      </c>
      <c r="D15" s="13" t="s">
        <v>34</v>
      </c>
      <c r="E15" s="14">
        <v>104.18006430868168</v>
      </c>
      <c r="F15" s="14">
        <v>114.82558139534883</v>
      </c>
      <c r="G15" s="14">
        <v>114.3801652892562</v>
      </c>
      <c r="H15" s="14">
        <v>114.85781990521328</v>
      </c>
      <c r="I15" s="14">
        <v>115.24793388429752</v>
      </c>
      <c r="J15" s="14">
        <v>113.84057971014492</v>
      </c>
      <c r="K15" s="14">
        <v>115.078125</v>
      </c>
      <c r="L15" s="14">
        <v>116.17903930131004</v>
      </c>
      <c r="M15" s="14">
        <v>115.91482649842271</v>
      </c>
      <c r="N15" s="14">
        <v>116.37724550898204</v>
      </c>
      <c r="O15" s="14">
        <v>116.76767676767676</v>
      </c>
      <c r="P15" s="14">
        <v>118.52941176470588</v>
      </c>
      <c r="Q15" s="15">
        <f t="shared" si="0"/>
        <v>114.68153911116997</v>
      </c>
      <c r="R15" s="14">
        <f t="shared" si="1"/>
        <v>104.18006430868168</v>
      </c>
      <c r="S15" s="14">
        <f t="shared" si="2"/>
        <v>118.52941176470588</v>
      </c>
      <c r="T15" s="11"/>
      <c r="U15" s="6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5"/>
      <c r="AJ15" s="2"/>
      <c r="AK15" s="2"/>
    </row>
    <row r="16" spans="1:37" x14ac:dyDescent="0.3">
      <c r="C16" s="12" t="s">
        <v>27</v>
      </c>
      <c r="D16" s="13" t="s">
        <v>35</v>
      </c>
      <c r="E16" s="16">
        <v>90</v>
      </c>
      <c r="F16" s="16">
        <v>95</v>
      </c>
      <c r="G16" s="16">
        <v>95</v>
      </c>
      <c r="H16" s="16">
        <v>95</v>
      </c>
      <c r="I16" s="16">
        <v>95</v>
      </c>
      <c r="J16" s="16">
        <v>95</v>
      </c>
      <c r="K16" s="16">
        <v>95</v>
      </c>
      <c r="L16" s="16">
        <v>95</v>
      </c>
      <c r="M16" s="16">
        <v>95</v>
      </c>
      <c r="N16" s="16">
        <v>95</v>
      </c>
      <c r="O16" s="16">
        <v>95</v>
      </c>
      <c r="P16" s="16">
        <v>95</v>
      </c>
      <c r="Q16" s="15">
        <f t="shared" si="0"/>
        <v>94.583333333333329</v>
      </c>
      <c r="R16" s="14">
        <f t="shared" si="1"/>
        <v>90</v>
      </c>
      <c r="S16" s="14">
        <f t="shared" si="2"/>
        <v>95</v>
      </c>
      <c r="T16" s="11"/>
      <c r="U16" s="6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5"/>
      <c r="AJ16" s="2"/>
      <c r="AK16" s="2"/>
    </row>
    <row r="17" spans="3:37" x14ac:dyDescent="0.3">
      <c r="C17" s="12" t="s">
        <v>27</v>
      </c>
      <c r="D17" s="13" t="s">
        <v>36</v>
      </c>
      <c r="E17" s="14">
        <v>90</v>
      </c>
      <c r="F17" s="14">
        <v>109.97512437810946</v>
      </c>
      <c r="G17" s="14">
        <v>110</v>
      </c>
      <c r="H17" s="14">
        <v>110</v>
      </c>
      <c r="I17" s="14">
        <v>110</v>
      </c>
      <c r="J17" s="14">
        <v>110</v>
      </c>
      <c r="K17" s="14">
        <v>110</v>
      </c>
      <c r="L17" s="14">
        <v>110</v>
      </c>
      <c r="M17" s="14">
        <v>110</v>
      </c>
      <c r="N17" s="14">
        <v>110</v>
      </c>
      <c r="O17" s="14">
        <v>110</v>
      </c>
      <c r="P17" s="14">
        <v>110</v>
      </c>
      <c r="Q17" s="15">
        <f t="shared" si="0"/>
        <v>108.33126036484246</v>
      </c>
      <c r="R17" s="14">
        <f t="shared" si="1"/>
        <v>90</v>
      </c>
      <c r="S17" s="14">
        <f t="shared" si="2"/>
        <v>110</v>
      </c>
      <c r="T17" s="11"/>
      <c r="U17" s="6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2"/>
      <c r="AJ17" s="2"/>
      <c r="AK17" s="2"/>
    </row>
    <row r="18" spans="3:37" x14ac:dyDescent="0.3">
      <c r="C18" s="12" t="s">
        <v>27</v>
      </c>
      <c r="D18" s="13" t="s">
        <v>25</v>
      </c>
      <c r="E18" s="16"/>
      <c r="F18" s="16"/>
      <c r="G18" s="16"/>
      <c r="H18" s="16"/>
      <c r="I18" s="16"/>
      <c r="J18" s="16"/>
      <c r="K18" s="16"/>
      <c r="L18" s="16"/>
      <c r="M18" s="16"/>
      <c r="N18" s="16">
        <v>135</v>
      </c>
      <c r="O18" s="16"/>
      <c r="P18" s="16"/>
      <c r="Q18" s="12">
        <v>135</v>
      </c>
      <c r="R18" s="14">
        <f t="shared" si="1"/>
        <v>135</v>
      </c>
      <c r="S18" s="14">
        <f t="shared" si="2"/>
        <v>135</v>
      </c>
      <c r="T18" s="11"/>
      <c r="U18" s="6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2"/>
      <c r="AJ18" s="2"/>
      <c r="AK18" s="2"/>
    </row>
    <row r="19" spans="3:37" x14ac:dyDescent="0.3">
      <c r="C19" s="12" t="s">
        <v>28</v>
      </c>
      <c r="D19" s="13" t="s">
        <v>40</v>
      </c>
      <c r="E19" s="14">
        <v>225</v>
      </c>
      <c r="F19" s="14"/>
      <c r="G19" s="14"/>
      <c r="H19" s="14"/>
      <c r="I19" s="14">
        <v>230</v>
      </c>
      <c r="J19" s="14">
        <v>230</v>
      </c>
      <c r="K19" s="14"/>
      <c r="L19" s="14"/>
      <c r="M19" s="14"/>
      <c r="N19" s="14"/>
      <c r="O19" s="14"/>
      <c r="P19" s="14"/>
      <c r="Q19" s="15">
        <f>AVERAGE(E19:P19)</f>
        <v>228.33333333333334</v>
      </c>
      <c r="R19" s="14">
        <f t="shared" si="1"/>
        <v>225</v>
      </c>
      <c r="S19" s="14">
        <f t="shared" si="2"/>
        <v>230</v>
      </c>
      <c r="U19" s="6"/>
      <c r="V19" s="3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5"/>
      <c r="AJ19" s="2"/>
      <c r="AK19" s="2"/>
    </row>
    <row r="20" spans="3:37" x14ac:dyDescent="0.3">
      <c r="C20" s="12" t="s">
        <v>28</v>
      </c>
      <c r="D20" s="13" t="s">
        <v>24</v>
      </c>
      <c r="E20" s="14">
        <v>151.81838391899382</v>
      </c>
      <c r="F20" s="14">
        <v>173.10105973988075</v>
      </c>
      <c r="G20" s="14">
        <v>175</v>
      </c>
      <c r="H20" s="14">
        <v>175.00000000000003</v>
      </c>
      <c r="I20" s="14">
        <v>168.63060214993365</v>
      </c>
      <c r="J20" s="14">
        <v>146.8770312189844</v>
      </c>
      <c r="K20" s="14">
        <v>134.932060467654</v>
      </c>
      <c r="L20" s="14">
        <v>133.57054719798896</v>
      </c>
      <c r="M20" s="14">
        <v>130.46290114840221</v>
      </c>
      <c r="N20" s="14">
        <v>126.90104047477382</v>
      </c>
      <c r="O20" s="14">
        <v>129.23260243315957</v>
      </c>
      <c r="P20" s="14">
        <v>136.21388570617265</v>
      </c>
      <c r="Q20" s="15">
        <f t="shared" ref="Q20:Q22" si="3">AVERAGE(E20:P20)</f>
        <v>148.47834287132866</v>
      </c>
      <c r="R20" s="14">
        <f t="shared" si="1"/>
        <v>126.90104047477382</v>
      </c>
      <c r="S20" s="14">
        <f t="shared" si="2"/>
        <v>175.00000000000003</v>
      </c>
      <c r="U20" s="6"/>
      <c r="V20" s="3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5"/>
      <c r="AJ20" s="2"/>
      <c r="AK20" s="2"/>
    </row>
    <row r="21" spans="3:37" x14ac:dyDescent="0.3">
      <c r="C21" s="12" t="s">
        <v>28</v>
      </c>
      <c r="D21" s="13" t="s">
        <v>33</v>
      </c>
      <c r="E21" s="14">
        <v>96.59482758620689</v>
      </c>
      <c r="F21" s="14">
        <v>108.55037697052776</v>
      </c>
      <c r="G21" s="14">
        <v>107.60898282694848</v>
      </c>
      <c r="H21" s="14">
        <v>107.62155059132721</v>
      </c>
      <c r="I21" s="14">
        <v>107.61821366024519</v>
      </c>
      <c r="J21" s="14">
        <v>108.02756653992395</v>
      </c>
      <c r="K21" s="14">
        <v>109.60703430308294</v>
      </c>
      <c r="L21" s="14">
        <v>108.841642228739</v>
      </c>
      <c r="M21" s="14">
        <v>107.3002421307506</v>
      </c>
      <c r="N21" s="14">
        <v>110.87147480351364</v>
      </c>
      <c r="O21" s="14">
        <v>109.22202797202797</v>
      </c>
      <c r="P21" s="14">
        <v>109.75409836065573</v>
      </c>
      <c r="Q21" s="15">
        <f t="shared" si="3"/>
        <v>107.6348364978291</v>
      </c>
      <c r="R21" s="14">
        <f t="shared" si="1"/>
        <v>96.59482758620689</v>
      </c>
      <c r="S21" s="14">
        <f t="shared" si="2"/>
        <v>110.87147480351364</v>
      </c>
      <c r="U21" s="6"/>
      <c r="V21" s="3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5"/>
      <c r="AJ21" s="2"/>
      <c r="AK21" s="2"/>
    </row>
    <row r="22" spans="3:37" x14ac:dyDescent="0.3">
      <c r="C22" s="12" t="s">
        <v>28</v>
      </c>
      <c r="D22" s="13" t="s">
        <v>34</v>
      </c>
      <c r="E22" s="14">
        <v>96.59482758620689</v>
      </c>
      <c r="F22" s="14">
        <v>108.55037697052776</v>
      </c>
      <c r="G22" s="14">
        <v>107.60898282694848</v>
      </c>
      <c r="H22" s="14">
        <v>107.62155059132721</v>
      </c>
      <c r="I22" s="14">
        <v>107.61821366024519</v>
      </c>
      <c r="J22" s="14">
        <v>108.02756653992395</v>
      </c>
      <c r="K22" s="14">
        <v>109.60703430308294</v>
      </c>
      <c r="L22" s="14">
        <v>108.841642228739</v>
      </c>
      <c r="M22" s="14">
        <v>107.3002421307506</v>
      </c>
      <c r="N22" s="14">
        <v>110.87147480351364</v>
      </c>
      <c r="O22" s="14">
        <v>109.22202797202797</v>
      </c>
      <c r="P22" s="14">
        <v>109.75409836065573</v>
      </c>
      <c r="Q22" s="15">
        <f t="shared" si="3"/>
        <v>107.6348364978291</v>
      </c>
      <c r="R22" s="14">
        <f t="shared" si="1"/>
        <v>96.59482758620689</v>
      </c>
      <c r="S22" s="14">
        <f t="shared" si="2"/>
        <v>110.87147480351364</v>
      </c>
      <c r="U22" s="6"/>
      <c r="V22" s="3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5"/>
      <c r="AJ22" s="4"/>
      <c r="AK22" s="4"/>
    </row>
    <row r="23" spans="3:37" x14ac:dyDescent="0.3">
      <c r="C23" s="12" t="s">
        <v>28</v>
      </c>
      <c r="D23" s="13" t="s">
        <v>35</v>
      </c>
      <c r="E23" s="14">
        <v>80</v>
      </c>
      <c r="F23" s="14">
        <v>99.512987012987011</v>
      </c>
      <c r="G23" s="14">
        <v>100</v>
      </c>
      <c r="H23" s="14">
        <v>100</v>
      </c>
      <c r="I23" s="14">
        <v>100</v>
      </c>
      <c r="J23" s="14">
        <v>100</v>
      </c>
      <c r="K23" s="14">
        <v>0</v>
      </c>
      <c r="L23" s="14">
        <v>0</v>
      </c>
      <c r="M23" s="14">
        <v>100</v>
      </c>
      <c r="N23" s="14">
        <v>100</v>
      </c>
      <c r="O23" s="14">
        <v>100</v>
      </c>
      <c r="P23" s="14">
        <v>100</v>
      </c>
      <c r="Q23" s="15">
        <f t="shared" ref="Q23" si="4">SUM(E23:P23)/12</f>
        <v>81.626082251082252</v>
      </c>
      <c r="R23" s="14">
        <f t="shared" si="1"/>
        <v>0</v>
      </c>
      <c r="S23" s="14">
        <f t="shared" si="2"/>
        <v>100</v>
      </c>
      <c r="U23" s="6"/>
      <c r="V23" s="3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5"/>
      <c r="AJ23" s="2"/>
      <c r="AK23" s="2"/>
    </row>
    <row r="24" spans="3:37" x14ac:dyDescent="0.3">
      <c r="C24" s="12" t="s">
        <v>28</v>
      </c>
      <c r="D24" s="13" t="s">
        <v>41</v>
      </c>
      <c r="E24" s="14"/>
      <c r="F24" s="14"/>
      <c r="G24" s="14"/>
      <c r="H24" s="14"/>
      <c r="I24" s="14"/>
      <c r="J24" s="14"/>
      <c r="K24" s="14"/>
      <c r="L24" s="14">
        <v>75</v>
      </c>
      <c r="M24" s="14">
        <v>75</v>
      </c>
      <c r="N24" s="14">
        <v>75</v>
      </c>
      <c r="O24" s="14">
        <v>75</v>
      </c>
      <c r="P24" s="14">
        <v>75</v>
      </c>
      <c r="Q24" s="15">
        <f>AVERAGE(E24:P24)</f>
        <v>75</v>
      </c>
      <c r="R24" s="14">
        <f t="shared" si="1"/>
        <v>75</v>
      </c>
      <c r="S24" s="14">
        <f t="shared" si="2"/>
        <v>75</v>
      </c>
      <c r="U24" s="6"/>
      <c r="V24" s="3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5"/>
      <c r="AJ24" s="2"/>
      <c r="AK24" s="2"/>
    </row>
    <row r="25" spans="3:37" x14ac:dyDescent="0.3">
      <c r="C25" s="12" t="s">
        <v>28</v>
      </c>
      <c r="D25" s="13" t="s">
        <v>29</v>
      </c>
      <c r="E25" s="14"/>
      <c r="F25" s="14"/>
      <c r="G25" s="14"/>
      <c r="H25" s="14"/>
      <c r="I25" s="14"/>
      <c r="J25" s="14"/>
      <c r="K25" s="14"/>
      <c r="L25" s="14"/>
      <c r="M25" s="14">
        <v>88</v>
      </c>
      <c r="N25" s="14">
        <v>87.489827093803271</v>
      </c>
      <c r="O25" s="14">
        <v>86.857092261377716</v>
      </c>
      <c r="P25" s="14">
        <v>94.504012716628537</v>
      </c>
      <c r="Q25" s="15">
        <f>AVERAGE(E25:P25)</f>
        <v>89.212733017952388</v>
      </c>
      <c r="R25" s="14">
        <f t="shared" si="1"/>
        <v>86.857092261377716</v>
      </c>
      <c r="S25" s="14">
        <f t="shared" si="2"/>
        <v>94.504012716628537</v>
      </c>
      <c r="U25" s="6"/>
      <c r="V25" s="3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5"/>
      <c r="AJ25" s="2"/>
      <c r="AK25" s="2"/>
    </row>
    <row r="26" spans="3:37" x14ac:dyDescent="0.3">
      <c r="C26" s="12" t="s">
        <v>28</v>
      </c>
      <c r="D26" s="13" t="s">
        <v>26</v>
      </c>
      <c r="E26" s="14">
        <v>178.18181818181819</v>
      </c>
      <c r="F26" s="14">
        <v>200</v>
      </c>
      <c r="G26" s="14"/>
      <c r="H26" s="14"/>
      <c r="I26" s="14"/>
      <c r="J26" s="14">
        <v>215</v>
      </c>
      <c r="K26" s="14">
        <v>215</v>
      </c>
      <c r="L26" s="14"/>
      <c r="M26" s="14">
        <v>210</v>
      </c>
      <c r="N26" s="14"/>
      <c r="O26" s="14"/>
      <c r="P26" s="14"/>
      <c r="Q26" s="15">
        <f>AVERAGE(E26:P26)</f>
        <v>203.63636363636365</v>
      </c>
      <c r="R26" s="14">
        <f t="shared" si="1"/>
        <v>178.18181818181819</v>
      </c>
      <c r="S26" s="14">
        <f t="shared" si="2"/>
        <v>215</v>
      </c>
      <c r="U26" s="6"/>
      <c r="V26" s="3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5"/>
      <c r="AJ26" s="2"/>
      <c r="AK26" s="2"/>
    </row>
    <row r="27" spans="3:37" x14ac:dyDescent="0.3">
      <c r="C27" s="12" t="s">
        <v>28</v>
      </c>
      <c r="D27" s="13" t="s">
        <v>29</v>
      </c>
      <c r="E27" s="14">
        <v>101.84338428087229</v>
      </c>
      <c r="F27" s="14">
        <v>117.73231710399918</v>
      </c>
      <c r="G27" s="14">
        <v>119.1176120418403</v>
      </c>
      <c r="H27" s="14">
        <v>120</v>
      </c>
      <c r="I27" s="14">
        <v>113.4965914313435</v>
      </c>
      <c r="J27" s="14">
        <v>101.72497112279297</v>
      </c>
      <c r="K27" s="14">
        <v>90</v>
      </c>
      <c r="L27" s="14">
        <v>90</v>
      </c>
      <c r="M27" s="14">
        <v>95</v>
      </c>
      <c r="N27" s="14">
        <v>95</v>
      </c>
      <c r="O27" s="14"/>
      <c r="P27" s="14"/>
      <c r="Q27" s="15">
        <f>AVERAGE(E27:P27)</f>
        <v>104.39148759808481</v>
      </c>
      <c r="R27" s="14">
        <f t="shared" si="1"/>
        <v>90</v>
      </c>
      <c r="S27" s="14">
        <f t="shared" si="2"/>
        <v>120</v>
      </c>
      <c r="V27" s="3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5"/>
      <c r="AJ27" s="2"/>
      <c r="AK27" s="2"/>
    </row>
    <row r="28" spans="3:37" x14ac:dyDescent="0.3">
      <c r="C28" s="12" t="s">
        <v>28</v>
      </c>
      <c r="D28" s="13" t="s">
        <v>25</v>
      </c>
      <c r="E28" s="14">
        <v>135.48752416904523</v>
      </c>
      <c r="F28" s="14">
        <v>154.04688105385509</v>
      </c>
      <c r="G28" s="14">
        <v>157.99902152641877</v>
      </c>
      <c r="H28" s="14">
        <v>158.17394888705689</v>
      </c>
      <c r="I28" s="14">
        <v>156.43011917659805</v>
      </c>
      <c r="J28" s="14">
        <v>146.16138059701493</v>
      </c>
      <c r="K28" s="14">
        <v>140.82172701949861</v>
      </c>
      <c r="L28" s="14">
        <v>140.73894282632148</v>
      </c>
      <c r="M28" s="14">
        <v>145.95616024187453</v>
      </c>
      <c r="N28" s="14">
        <v>146.00879949717159</v>
      </c>
      <c r="O28" s="14">
        <v>145.8570119156737</v>
      </c>
      <c r="P28" s="14">
        <v>153.32936927413672</v>
      </c>
      <c r="Q28" s="15">
        <f t="shared" ref="Q28" si="5">AVERAGE(E28:P28)</f>
        <v>148.41757384872216</v>
      </c>
      <c r="R28" s="14">
        <f t="shared" si="1"/>
        <v>135.48752416904523</v>
      </c>
      <c r="S28" s="14">
        <f t="shared" si="2"/>
        <v>158.17394888705689</v>
      </c>
      <c r="V28" s="3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5"/>
      <c r="AJ28" s="2"/>
      <c r="AK28" s="2"/>
    </row>
    <row r="29" spans="3:37" x14ac:dyDescent="0.3">
      <c r="C29" s="12"/>
      <c r="D29" s="13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2"/>
      <c r="R29" s="16"/>
      <c r="S29" s="16"/>
      <c r="V29" s="3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2"/>
      <c r="AJ29" s="2"/>
      <c r="AK29" s="2"/>
    </row>
    <row r="30" spans="3:37" x14ac:dyDescent="0.3">
      <c r="C30" s="12"/>
      <c r="D30" s="13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2"/>
      <c r="R30" s="16"/>
      <c r="S30" s="16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2"/>
      <c r="AJ30" s="2"/>
      <c r="AK30" s="2"/>
    </row>
    <row r="31" spans="3:37" x14ac:dyDescent="0.3">
      <c r="C31" s="12"/>
      <c r="D31" s="13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2"/>
      <c r="R31" s="16"/>
      <c r="S31" s="16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3:37" x14ac:dyDescent="0.3">
      <c r="C32" s="12"/>
      <c r="D32" s="13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5"/>
      <c r="R32" s="14"/>
      <c r="S32" s="14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3:19" x14ac:dyDescent="0.3">
      <c r="C33" s="12"/>
      <c r="D33" s="13"/>
      <c r="E33" s="16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4"/>
      <c r="S33" s="14"/>
    </row>
    <row r="34" spans="3:19" x14ac:dyDescent="0.3">
      <c r="C34" s="12"/>
      <c r="D34" s="13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5"/>
      <c r="R34" s="14"/>
      <c r="S34" s="14"/>
    </row>
    <row r="35" spans="3:19" x14ac:dyDescent="0.3">
      <c r="C35" s="12"/>
      <c r="D35" s="13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5"/>
      <c r="R35" s="14"/>
      <c r="S35" s="14"/>
    </row>
    <row r="36" spans="3:19" x14ac:dyDescent="0.3">
      <c r="C36" s="12"/>
      <c r="D36" s="13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5"/>
      <c r="R36" s="14"/>
      <c r="S36" s="14"/>
    </row>
    <row r="37" spans="3:19" x14ac:dyDescent="0.3">
      <c r="C37" s="12"/>
      <c r="D37" s="13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5"/>
      <c r="R37" s="14"/>
      <c r="S37" s="14"/>
    </row>
    <row r="38" spans="3:19" x14ac:dyDescent="0.3">
      <c r="C38" s="12"/>
      <c r="D38" s="13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5"/>
      <c r="R38" s="14"/>
      <c r="S38" s="14"/>
    </row>
    <row r="39" spans="3:19" x14ac:dyDescent="0.3">
      <c r="C39" s="12"/>
      <c r="D39" s="13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5"/>
      <c r="R39" s="14"/>
      <c r="S39" s="14"/>
    </row>
    <row r="40" spans="3:19" x14ac:dyDescent="0.3">
      <c r="C40" s="12"/>
      <c r="D40" s="13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5"/>
      <c r="R40" s="16"/>
      <c r="S40" s="16"/>
    </row>
    <row r="41" spans="3:19" x14ac:dyDescent="0.3">
      <c r="C41" s="12"/>
      <c r="D41" s="13"/>
      <c r="E41" s="16"/>
      <c r="F41" s="16"/>
      <c r="G41" s="16"/>
      <c r="H41" s="16"/>
      <c r="I41" s="16"/>
      <c r="J41" s="16"/>
      <c r="K41" s="14"/>
      <c r="L41" s="14"/>
      <c r="M41" s="14"/>
      <c r="N41" s="14"/>
      <c r="O41" s="14"/>
      <c r="P41" s="14"/>
      <c r="Q41" s="15"/>
      <c r="R41" s="14"/>
      <c r="S41" s="14"/>
    </row>
    <row r="42" spans="3:19" x14ac:dyDescent="0.3">
      <c r="C42" s="12"/>
      <c r="D42" s="13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3:19" x14ac:dyDescent="0.3">
      <c r="C43" s="12"/>
      <c r="D43" s="13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2"/>
      <c r="R43" s="16"/>
      <c r="S43" s="16"/>
    </row>
    <row r="44" spans="3:19" x14ac:dyDescent="0.3">
      <c r="C44" s="12"/>
      <c r="D44" s="13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2"/>
      <c r="R44" s="16"/>
      <c r="S44" s="16"/>
    </row>
    <row r="45" spans="3:19" x14ac:dyDescent="0.3">
      <c r="C45" s="12"/>
      <c r="D45" s="13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2"/>
      <c r="R45" s="16"/>
      <c r="S45" s="16"/>
    </row>
    <row r="46" spans="3:19" x14ac:dyDescent="0.3">
      <c r="C46" s="12"/>
      <c r="D46" s="13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2"/>
      <c r="R46" s="16"/>
      <c r="S46" s="16"/>
    </row>
    <row r="47" spans="3:19" x14ac:dyDescent="0.3">
      <c r="C47" s="12"/>
      <c r="D47" s="13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5"/>
      <c r="R47" s="14"/>
      <c r="S47" s="14"/>
    </row>
    <row r="48" spans="3:19" x14ac:dyDescent="0.3">
      <c r="C48" s="12"/>
      <c r="D48" s="13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5"/>
      <c r="R48" s="14"/>
      <c r="S48" s="14"/>
    </row>
    <row r="49" spans="3:19" x14ac:dyDescent="0.3">
      <c r="C49" s="12"/>
      <c r="D49" s="13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5"/>
      <c r="R49" s="14"/>
      <c r="S49" s="14"/>
    </row>
    <row r="50" spans="3:19" x14ac:dyDescent="0.3">
      <c r="C50" s="12"/>
      <c r="D50" s="13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5"/>
      <c r="R50" s="14"/>
      <c r="S50" s="14"/>
    </row>
    <row r="51" spans="3:19" x14ac:dyDescent="0.3">
      <c r="C51" s="12"/>
      <c r="D51" s="13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5"/>
      <c r="R51" s="14"/>
      <c r="S51" s="14"/>
    </row>
    <row r="52" spans="3:19" x14ac:dyDescent="0.3">
      <c r="C52" s="12"/>
      <c r="D52" s="13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5"/>
      <c r="R52" s="14"/>
      <c r="S52" s="14"/>
    </row>
    <row r="53" spans="3:19" x14ac:dyDescent="0.3">
      <c r="C53" s="12"/>
      <c r="D53" s="13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5"/>
      <c r="R53" s="14"/>
      <c r="S53" s="14"/>
    </row>
    <row r="54" spans="3:19" x14ac:dyDescent="0.3">
      <c r="C54" s="12"/>
      <c r="D54" s="13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5"/>
      <c r="R54" s="14"/>
      <c r="S54" s="14"/>
    </row>
    <row r="55" spans="3:19" x14ac:dyDescent="0.3"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5"/>
      <c r="R55" s="4"/>
      <c r="S55" s="4"/>
    </row>
    <row r="56" spans="3:19" x14ac:dyDescent="0.3"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5"/>
      <c r="R56" s="4"/>
      <c r="S56" s="4"/>
    </row>
    <row r="57" spans="3:19" x14ac:dyDescent="0.3">
      <c r="Q57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0" sqref="B30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1" t="s">
        <v>19</v>
      </c>
      <c r="B1" s="1" t="s">
        <v>20</v>
      </c>
    </row>
    <row r="2" spans="1:2" x14ac:dyDescent="0.3">
      <c r="A2" t="s">
        <v>21</v>
      </c>
      <c r="B2" t="s">
        <v>22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 Comparative PAS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Arnold S. Ilagan</cp:lastModifiedBy>
  <dcterms:created xsi:type="dcterms:W3CDTF">2022-10-07T06:57:34Z</dcterms:created>
  <dcterms:modified xsi:type="dcterms:W3CDTF">2022-10-07T15:21:23Z</dcterms:modified>
  <cp:category/>
</cp:coreProperties>
</file>