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externalReferences>
    <externalReference r:id="rId4"/>
  </externalReferences>
  <definedNames>
    <definedName name="_xlnm._FilterDatabase" localSheetId="0" hidden="1">'Comparative OPEX per Dept'!$A$2:$G$44</definedName>
  </definedNames>
  <calcPr calcId="162913"/>
</workbook>
</file>

<file path=xl/calcChain.xml><?xml version="1.0" encoding="utf-8"?>
<calcChain xmlns="http://schemas.openxmlformats.org/spreadsheetml/2006/main">
  <c r="F44" i="1" l="1"/>
  <c r="F43" i="1"/>
  <c r="F42" i="1"/>
  <c r="F39" i="1"/>
  <c r="F37" i="1"/>
  <c r="F36" i="1"/>
  <c r="F35" i="1"/>
  <c r="F34" i="1"/>
  <c r="F33" i="1"/>
  <c r="F32" i="1"/>
  <c r="F31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3" i="1"/>
  <c r="F12" i="1"/>
  <c r="F11" i="1"/>
  <c r="F10" i="1"/>
  <c r="F9" i="1"/>
  <c r="F8" i="1"/>
  <c r="F6" i="1"/>
  <c r="F5" i="1"/>
  <c r="F4" i="1"/>
  <c r="F3" i="1"/>
</calcChain>
</file>

<file path=xl/sharedStrings.xml><?xml version="1.0" encoding="utf-8"?>
<sst xmlns="http://schemas.openxmlformats.org/spreadsheetml/2006/main" count="3617" uniqueCount="616">
  <si>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</si>
  <si>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</si>
  <si>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</si>
  <si>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</si>
  <si>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</si>
  <si>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</si>
  <si>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</si>
  <si>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</si>
  <si>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</si>
  <si>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</si>
  <si>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</si>
  <si>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</si>
  <si>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</si>
  <si>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</si>
  <si>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</si>
  <si>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</si>
  <si>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</si>
  <si>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</si>
  <si>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</si>
  <si>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</si>
  <si>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</si>
  <si>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</si>
  <si>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</si>
  <si>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</si>
  <si>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</si>
  <si>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</si>
  <si>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</si>
  <si>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</si>
  <si>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</si>
  <si>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</si>
  <si>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</si>
  <si>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</si>
  <si>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</si>
  <si>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</si>
  <si>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</si>
  <si>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</si>
  <si>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</si>
  <si>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</si>
  <si>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</si>
  <si>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</si>
  <si>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</si>
  <si>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</si>
  <si>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</si>
  <si>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</si>
  <si>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</si>
  <si>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</si>
  <si>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</si>
  <si>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</si>
  <si>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</si>
  <si>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</si>
  <si>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</si>
  <si>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</si>
  <si>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</si>
  <si>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</si>
  <si>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</si>
  <si>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</si>
  <si>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</si>
  <si>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</si>
  <si>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</si>
  <si>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</si>
  <si>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</si>
  <si>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</si>
  <si>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</si>
  <si>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</si>
  <si>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</si>
  <si>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</si>
  <si>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</si>
  <si>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</si>
  <si>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</si>
  <si>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</si>
  <si>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</si>
  <si>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</si>
  <si>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</si>
  <si>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</si>
  <si>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</si>
  <si>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</si>
  <si>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</si>
  <si>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</si>
  <si>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</si>
  <si>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</si>
  <si>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</si>
  <si>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</si>
  <si>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</si>
  <si>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</si>
  <si>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</si>
  <si>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</si>
  <si>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</si>
  <si>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</si>
  <si>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</si>
  <si>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</si>
  <si>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</si>
  <si>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</si>
  <si>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</si>
  <si>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</si>
  <si>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</si>
  <si>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</si>
  <si>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</si>
  <si>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</si>
  <si>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</si>
  <si>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</si>
  <si>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</si>
  <si>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</si>
  <si>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</si>
  <si>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</si>
  <si>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</si>
  <si>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</si>
  <si>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</si>
  <si>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</si>
  <si>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</si>
  <si>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</si>
  <si>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</si>
  <si>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</si>
  <si>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</si>
  <si>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</si>
  <si>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</si>
  <si>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</si>
  <si>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</si>
  <si>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</si>
  <si>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</si>
  <si>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</si>
  <si>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</si>
  <si>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</si>
  <si>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</si>
  <si>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</si>
  <si>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</si>
  <si>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</si>
  <si>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</si>
  <si>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</si>
  <si>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</si>
  <si>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</si>
  <si>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</si>
  <si>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</si>
  <si>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</si>
  <si>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</si>
  <si>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</si>
  <si>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</si>
  <si>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</si>
  <si>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</si>
  <si>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</si>
  <si>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</si>
  <si>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</si>
  <si>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</si>
  <si>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</si>
  <si>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</si>
  <si>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</si>
  <si>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</si>
  <si>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</si>
  <si>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</si>
  <si>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</si>
  <si>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</si>
  <si>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</si>
  <si>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</si>
  <si>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</si>
  <si>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</si>
  <si>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</si>
  <si>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</si>
  <si>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</si>
  <si>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</si>
  <si>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</si>
  <si>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</si>
  <si>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</si>
  <si>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</si>
  <si>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</si>
  <si>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</si>
  <si>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</si>
  <si>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</si>
  <si>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</si>
  <si>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</si>
  <si>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</si>
  <si>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</si>
  <si>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</si>
  <si>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</si>
  <si>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</si>
  <si>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</si>
  <si>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</si>
  <si>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</si>
  <si>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</si>
  <si>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</si>
  <si>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</si>
  <si>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</si>
  <si>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</si>
  <si>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</si>
  <si>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</si>
  <si>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</si>
  <si>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</si>
  <si>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</si>
  <si>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</si>
  <si>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</si>
  <si>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</si>
  <si>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</si>
  <si>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</si>
  <si>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</si>
  <si>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</si>
  <si>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</si>
  <si>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</si>
  <si>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</si>
  <si>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</si>
  <si>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</si>
  <si>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</si>
  <si>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</si>
  <si>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</si>
  <si>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</si>
  <si>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</si>
  <si>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</si>
  <si>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</si>
  <si>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</si>
  <si>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</si>
  <si>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</si>
  <si>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</si>
  <si>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</si>
  <si>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</si>
  <si>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</si>
  <si>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</si>
  <si>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</si>
  <si>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</si>
  <si>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</si>
  <si>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</si>
  <si>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</si>
  <si>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</si>
  <si>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</si>
  <si>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</si>
  <si>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</si>
  <si>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</si>
  <si>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</si>
  <si>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</si>
  <si>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</si>
  <si>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</si>
  <si>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</si>
  <si>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</si>
  <si>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</si>
  <si>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</si>
  <si>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</si>
  <si>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</si>
  <si>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</si>
  <si>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</si>
  <si>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</si>
  <si>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</si>
  <si>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</si>
  <si>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</si>
  <si>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</si>
  <si>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</si>
  <si>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</si>
  <si>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</si>
  <si>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</si>
  <si>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</si>
  <si>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</si>
  <si>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</si>
  <si>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</si>
  <si>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</si>
  <si>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</si>
  <si>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</si>
  <si>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</si>
  <si>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</si>
  <si>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</si>
  <si>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</si>
  <si>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</si>
  <si>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</si>
  <si>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</si>
  <si>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</si>
  <si>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</si>
  <si>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</si>
  <si>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</si>
  <si>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</si>
  <si>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</si>
  <si>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</si>
  <si>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</si>
  <si>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</si>
  <si>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</si>
  <si>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</si>
  <si>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</si>
  <si>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</si>
  <si>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</si>
  <si>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</si>
  <si>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</si>
  <si>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</si>
  <si>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</si>
  <si>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</si>
  <si>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</si>
  <si>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</si>
  <si>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</si>
  <si>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</si>
  <si>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</si>
  <si>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</si>
  <si>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</si>
  <si>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</si>
  <si>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</si>
  <si>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</si>
  <si>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</si>
  <si>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</si>
  <si>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</si>
  <si>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</si>
  <si>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</si>
  <si>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</si>
  <si>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</si>
  <si>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</si>
  <si>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</si>
  <si>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</si>
  <si>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</si>
  <si>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</si>
  <si>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</si>
  <si>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</si>
  <si>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</si>
  <si>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</si>
  <si>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</si>
  <si>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</si>
  <si>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</si>
  <si>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</si>
  <si>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</si>
  <si>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</si>
  <si>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</si>
  <si>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</si>
  <si>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</si>
  <si>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</si>
  <si>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</si>
  <si>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</si>
  <si>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</si>
  <si>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</si>
  <si>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</si>
  <si>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</si>
  <si>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</si>
  <si>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</si>
  <si>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</si>
  <si>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</si>
  <si>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</si>
  <si>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</si>
  <si>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</si>
  <si>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</si>
  <si>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</si>
  <si>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</si>
  <si>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</si>
  <si>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</si>
  <si>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</si>
  <si>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</si>
  <si>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</si>
  <si>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</si>
  <si>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</si>
  <si>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</si>
  <si>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</si>
  <si>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</si>
  <si>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</si>
  <si>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</si>
  <si>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</si>
  <si>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</si>
  <si>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</si>
  <si>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</si>
  <si>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</si>
  <si>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</si>
  <si>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</si>
  <si>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</si>
  <si>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</si>
  <si>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</si>
  <si>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</si>
  <si>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</si>
  <si>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</si>
  <si>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</si>
  <si>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</si>
  <si>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</si>
  <si>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</si>
  <si>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</si>
  <si>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</si>
  <si>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</si>
  <si>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</si>
  <si>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</si>
  <si>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</si>
  <si>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</si>
  <si>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</si>
  <si>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</si>
  <si>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</si>
  <si>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</si>
  <si>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</si>
  <si>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</si>
  <si>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</si>
  <si>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</si>
  <si>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</si>
  <si>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</si>
  <si>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</si>
  <si>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</si>
  <si>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</si>
  <si>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</si>
  <si>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</si>
  <si>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</si>
  <si>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</si>
  <si>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</si>
  <si>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</si>
  <si>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</si>
  <si>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</si>
  <si>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</si>
  <si>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</si>
  <si>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</si>
  <si>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</si>
  <si>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</si>
  <si>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</si>
  <si>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</si>
  <si>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</si>
  <si>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</si>
  <si>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</si>
  <si>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</si>
  <si>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</si>
  <si>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</si>
  <si>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</si>
  <si>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</si>
  <si>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</si>
  <si>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</si>
  <si>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</si>
  <si>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</si>
  <si>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</si>
  <si>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</si>
  <si>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</si>
  <si>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</si>
  <si>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</si>
  <si>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</si>
  <si>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</si>
  <si>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</si>
  <si>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</si>
  <si>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</si>
  <si>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</si>
  <si>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</si>
  <si>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</si>
  <si>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</si>
  <si>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</si>
  <si>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</si>
  <si>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</si>
  <si>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</si>
  <si>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</si>
  <si>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</si>
  <si>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</si>
  <si>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</si>
  <si>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</si>
  <si>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</si>
  <si>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</si>
  <si>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</si>
  <si>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</si>
  <si>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</si>
  <si>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</si>
  <si>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</si>
  <si>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</si>
  <si>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</si>
  <si>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</si>
  <si>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</si>
  <si>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</si>
  <si>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</si>
  <si>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</si>
  <si>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</si>
  <si>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</si>
  <si>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</si>
  <si>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</si>
  <si>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</si>
  <si>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</si>
  <si>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</si>
  <si>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</si>
  <si>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</si>
  <si>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</si>
  <si>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</si>
  <si>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</si>
  <si>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</si>
  <si>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</si>
  <si>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</si>
  <si>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</si>
  <si>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</si>
  <si>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</si>
  <si>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</si>
  <si>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</si>
  <si>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</si>
  <si>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</si>
  <si>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</si>
  <si>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</si>
  <si>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</si>
  <si>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</si>
  <si>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</si>
  <si>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</si>
  <si>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</si>
  <si>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</si>
  <si>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</si>
  <si>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</si>
  <si>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</si>
  <si>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</si>
  <si>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</si>
  <si>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</si>
  <si>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</si>
  <si>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</si>
  <si>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</si>
  <si>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</si>
  <si>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</si>
  <si>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</si>
  <si>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</si>
  <si>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</si>
  <si>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</si>
  <si>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</si>
  <si>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</si>
  <si>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</si>
  <si>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</si>
  <si>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</si>
  <si>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</si>
  <si>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</si>
  <si>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</si>
  <si>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</si>
  <si>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</si>
  <si>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</si>
  <si>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</si>
  <si>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</si>
  <si>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</si>
  <si>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</si>
  <si>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</si>
  <si>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</si>
  <si>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</si>
  <si>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</si>
  <si>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</si>
  <si>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</si>
  <si>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</si>
  <si>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</si>
  <si>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</si>
  <si>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</si>
  <si>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</si>
  <si>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</si>
  <si>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</si>
  <si>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</si>
  <si>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</si>
  <si>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</si>
  <si>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</si>
  <si>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</si>
  <si>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</si>
  <si>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</si>
  <si>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</si>
  <si>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</si>
  <si>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</si>
  <si>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</si>
  <si>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</si>
  <si>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</si>
  <si>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</si>
  <si>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</si>
  <si>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</si>
  <si>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</si>
  <si>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</si>
  <si>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</si>
  <si>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</si>
  <si>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</si>
  <si>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</si>
  <si>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</si>
  <si>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</si>
  <si>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</si>
  <si>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</si>
  <si>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</si>
  <si>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</si>
  <si>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</si>
  <si>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</si>
  <si>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</si>
  <si>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</si>
  <si>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</si>
  <si>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</si>
  <si>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</si>
  <si>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</si>
  <si>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</si>
  <si>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</si>
  <si>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</si>
  <si>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</si>
  <si>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</si>
  <si>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</si>
  <si>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</si>
  <si>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</si>
  <si>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</si>
  <si>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</si>
  <si>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</si>
  <si>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</si>
  <si>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</si>
  <si>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</si>
  <si>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</si>
  <si>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</si>
  <si>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</si>
  <si>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</si>
  <si>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</si>
  <si>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</si>
  <si>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</si>
  <si>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</si>
  <si>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</si>
  <si>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</si>
  <si>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Fac.&amp;farm Supp.-Fix</t>
  </si>
  <si>
    <t>Fuel Expenses</t>
  </si>
  <si>
    <t>Hazard Pay-Employees</t>
  </si>
  <si>
    <t>Insurance Exp.-Group</t>
  </si>
  <si>
    <t>Meeting &amp; Conference</t>
  </si>
  <si>
    <t>Office Supplies</t>
  </si>
  <si>
    <t>Photocopying/Printin</t>
  </si>
  <si>
    <t>R &amp; M - Others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</si>
  <si>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</si>
  <si>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</si>
  <si>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</si>
  <si>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</si>
  <si>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</si>
  <si>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</si>
  <si>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</si>
  <si>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</si>
  <si>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</si>
  <si>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</si>
  <si>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</si>
  <si>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</si>
  <si>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</si>
  <si>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LWP- Electricity</t>
  </si>
  <si>
    <t>Store Supplies</t>
  </si>
  <si>
    <t>Working Clothes</t>
  </si>
  <si>
    <t>DE- Office Equipment</t>
  </si>
  <si>
    <t>Pest Control</t>
  </si>
  <si>
    <t>Research &amp; Dev.</t>
  </si>
  <si>
    <t>S&amp;W- Overtime</t>
  </si>
  <si>
    <t>Sampling Expenses</t>
  </si>
  <si>
    <t>Contract Labor-Crew</t>
  </si>
  <si>
    <t>DE- Mach. Equipment</t>
  </si>
  <si>
    <t>DE- Store Equipment</t>
  </si>
  <si>
    <t>Fixed Freight Charge</t>
  </si>
  <si>
    <t>Garbage Disposal</t>
  </si>
  <si>
    <t>Rent Exp. - Storage</t>
  </si>
  <si>
    <t>SALARIES &amp; WAGES</t>
  </si>
  <si>
    <t>STORE EXPENSES</t>
  </si>
  <si>
    <t>EMPLOYEE BENEFITS</t>
  </si>
  <si>
    <t>TRAININGS, SEMINARS &amp; CONFERENCES</t>
  </si>
  <si>
    <t>RESEARCH &amp; DEVELOPMENT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</si>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</sst>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6" fillId="0" borderId="5" xfId="0" applyFont="1" applyBorder="1" applyAlignment="1">
      <alignment vertical="top" wrapText="1"/>
    </xf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_COS_Comparative%20OPEX%20per%20un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tive OPEX per Dept"/>
      <sheetName val="Company Unit"/>
      <sheetName val="Cost Center"/>
    </sheetNames>
    <sheetDataSet>
      <sheetData sheetId="0">
        <row r="3">
          <cell r="D3">
            <v>600010</v>
          </cell>
          <cell r="E3" t="str">
            <v>S&amp;W- Basic Pay</v>
          </cell>
          <cell r="F3" t="str">
            <v>SALARIES &amp; WAGES</v>
          </cell>
        </row>
        <row r="4">
          <cell r="D4">
            <v>600020</v>
          </cell>
          <cell r="E4" t="str">
            <v>S&amp;W- Overtime</v>
          </cell>
          <cell r="F4" t="str">
            <v>SALARIES &amp; WAGES</v>
          </cell>
        </row>
        <row r="5">
          <cell r="D5">
            <v>600030</v>
          </cell>
          <cell r="E5" t="str">
            <v>S&amp;W- SSS Employer share</v>
          </cell>
          <cell r="F5" t="str">
            <v>SALARIES &amp; WAGES</v>
          </cell>
        </row>
        <row r="6">
          <cell r="D6">
            <v>600050</v>
          </cell>
          <cell r="E6" t="str">
            <v>S&amp;W- 13th Month Pay</v>
          </cell>
          <cell r="F6" t="str">
            <v>SALARIES &amp; WAGES</v>
          </cell>
        </row>
        <row r="7">
          <cell r="D7">
            <v>600080</v>
          </cell>
          <cell r="E7" t="str">
            <v>S&amp;W- PAGIBIG Employer share</v>
          </cell>
          <cell r="F7" t="str">
            <v>SALARIES &amp; WAGES</v>
          </cell>
        </row>
        <row r="8">
          <cell r="D8">
            <v>600110</v>
          </cell>
          <cell r="E8" t="str">
            <v>S&amp;W- Philhealth Employer Share</v>
          </cell>
          <cell r="F8" t="str">
            <v>SALARIES &amp; WAGES</v>
          </cell>
        </row>
        <row r="9">
          <cell r="D9">
            <v>600120</v>
          </cell>
          <cell r="E9" t="str">
            <v>S&amp;W- Commission &amp; Incentives</v>
          </cell>
          <cell r="F9" t="str">
            <v>SALARIES &amp; WAGES</v>
          </cell>
        </row>
        <row r="10">
          <cell r="D10">
            <v>611020</v>
          </cell>
          <cell r="E10" t="str">
            <v>Rent Expense - Storage/Warehouse</v>
          </cell>
          <cell r="F10" t="str">
            <v>RENT EXPENSE</v>
          </cell>
        </row>
        <row r="11">
          <cell r="D11">
            <v>611030</v>
          </cell>
          <cell r="E11" t="str">
            <v>Rent Expense - Parking Lot</v>
          </cell>
          <cell r="F11" t="str">
            <v>RENT EXPENSE</v>
          </cell>
        </row>
        <row r="12">
          <cell r="D12">
            <v>612020</v>
          </cell>
          <cell r="E12" t="str">
            <v>Transportation &amp; Travel Expenses</v>
          </cell>
          <cell r="F12" t="str">
            <v>TRAVEL EXPENSES</v>
          </cell>
        </row>
        <row r="13">
          <cell r="D13">
            <v>613010</v>
          </cell>
          <cell r="E13" t="str">
            <v>Office Supplies</v>
          </cell>
          <cell r="F13" t="str">
            <v>MATERIALS AND SUPPLIES</v>
          </cell>
        </row>
        <row r="14">
          <cell r="D14">
            <v>613030</v>
          </cell>
          <cell r="E14" t="str">
            <v>Factory &amp; Farm Supplies-Fixed</v>
          </cell>
          <cell r="F14" t="str">
            <v>MATERIALS AND SUPPLIES</v>
          </cell>
        </row>
        <row r="15">
          <cell r="D15">
            <v>614020</v>
          </cell>
          <cell r="E15" t="str">
            <v>Business Taxes</v>
          </cell>
          <cell r="F15" t="str">
            <v>TAXES AND LICENSES</v>
          </cell>
        </row>
        <row r="16">
          <cell r="D16">
            <v>615020</v>
          </cell>
          <cell r="E16" t="str">
            <v>Tel&amp;Post-Cellphone</v>
          </cell>
          <cell r="F16" t="str">
            <v>COMMUNICATION EXPENSES</v>
          </cell>
        </row>
        <row r="17">
          <cell r="D17">
            <v>615030</v>
          </cell>
          <cell r="E17" t="str">
            <v>Tel&amp;Post-Internet Fees</v>
          </cell>
          <cell r="F17" t="str">
            <v>COMMUNICATION EXPENSES</v>
          </cell>
        </row>
        <row r="18">
          <cell r="D18">
            <v>615040</v>
          </cell>
          <cell r="E18" t="str">
            <v>Tel&amp;Post-Courier</v>
          </cell>
          <cell r="F18" t="str">
            <v>COMMUNICATION EXPENSES</v>
          </cell>
        </row>
        <row r="19">
          <cell r="D19">
            <v>616030</v>
          </cell>
          <cell r="E19" t="str">
            <v>Photocopying/Printing Services</v>
          </cell>
          <cell r="F19" t="str">
            <v>PRINTING, PUBLICATION AND SUBSCRIPTION</v>
          </cell>
        </row>
        <row r="20">
          <cell r="D20">
            <v>617010</v>
          </cell>
          <cell r="E20" t="str">
            <v>Insurance Exp.-Group Life &amp; Hosp.</v>
          </cell>
          <cell r="F20" t="str">
            <v>INSURANCE EXPENSE</v>
          </cell>
        </row>
        <row r="21">
          <cell r="D21">
            <v>617030</v>
          </cell>
          <cell r="E21" t="str">
            <v>Insurance Exp.-Motor Vehicle</v>
          </cell>
          <cell r="F21" t="str">
            <v>INSURANCE EXPENSE</v>
          </cell>
        </row>
        <row r="22">
          <cell r="D22">
            <v>618020</v>
          </cell>
          <cell r="E22" t="str">
            <v>Contract Labor-fixed</v>
          </cell>
          <cell r="F22" t="str">
            <v>CONTRACT LABOR</v>
          </cell>
        </row>
        <row r="23">
          <cell r="D23">
            <v>618050</v>
          </cell>
          <cell r="E23" t="str">
            <v>Janitorial Services</v>
          </cell>
          <cell r="F23" t="str">
            <v>CONTRACT SERVICES</v>
          </cell>
        </row>
        <row r="24">
          <cell r="D24">
            <v>618060</v>
          </cell>
          <cell r="E24" t="str">
            <v>Pest Control</v>
          </cell>
          <cell r="F24" t="str">
            <v>CONTRACT SERVICES</v>
          </cell>
        </row>
        <row r="25">
          <cell r="D25">
            <v>618070</v>
          </cell>
          <cell r="E25" t="str">
            <v>Garbage Disposal</v>
          </cell>
          <cell r="F25" t="str">
            <v>CONTRACT SERVICES</v>
          </cell>
        </row>
        <row r="26">
          <cell r="D26">
            <v>618090</v>
          </cell>
          <cell r="E26" t="str">
            <v>Contract Labor - Crew</v>
          </cell>
          <cell r="F26" t="str">
            <v>CONTRACT LABOR</v>
          </cell>
        </row>
        <row r="27">
          <cell r="D27">
            <v>618140</v>
          </cell>
          <cell r="E27" t="str">
            <v>Hazard Pay - Crew</v>
          </cell>
          <cell r="F27" t="str">
            <v>OTHER OPERATING ACTIVITIES</v>
          </cell>
        </row>
        <row r="28">
          <cell r="D28">
            <v>619070</v>
          </cell>
          <cell r="E28" t="str">
            <v>EB-Medical Expenses</v>
          </cell>
          <cell r="F28" t="str">
            <v>EMPLOYEE BENEFITS</v>
          </cell>
        </row>
        <row r="29">
          <cell r="D29">
            <v>619140</v>
          </cell>
          <cell r="E29" t="str">
            <v>Hazard Pay - Employees</v>
          </cell>
          <cell r="F29" t="str">
            <v>EMPLOYEE BENEFITS</v>
          </cell>
        </row>
        <row r="30">
          <cell r="D30">
            <v>630050</v>
          </cell>
          <cell r="E30" t="str">
            <v>Depreciation Exp.-Leasehold Improv</v>
          </cell>
          <cell r="F30" t="str">
            <v>DEPRECIATION</v>
          </cell>
        </row>
        <row r="31">
          <cell r="D31">
            <v>630060</v>
          </cell>
          <cell r="E31" t="str">
            <v>Depreciation Exp.-Machinery Equipm</v>
          </cell>
          <cell r="F31" t="str">
            <v>DEPRECIATION</v>
          </cell>
        </row>
        <row r="32">
          <cell r="D32">
            <v>630070</v>
          </cell>
          <cell r="E32" t="str">
            <v>Depreciation Exp.-Computer Software</v>
          </cell>
          <cell r="F32" t="str">
            <v>DEPRECIATION</v>
          </cell>
        </row>
        <row r="33">
          <cell r="D33">
            <v>630080</v>
          </cell>
          <cell r="E33" t="str">
            <v>Depreciation Exp.-Office Equipment</v>
          </cell>
          <cell r="F33" t="str">
            <v>DEPRECIATION</v>
          </cell>
        </row>
        <row r="34">
          <cell r="D34">
            <v>630090</v>
          </cell>
          <cell r="E34" t="str">
            <v>Depreciation Exp.-Office Furniture</v>
          </cell>
          <cell r="F34" t="str">
            <v>DEPRECIATION</v>
          </cell>
        </row>
        <row r="35">
          <cell r="D35">
            <v>630110</v>
          </cell>
          <cell r="E35" t="str">
            <v>Depreciation Exp.-Transportation E</v>
          </cell>
          <cell r="F35" t="str">
            <v>DEPRECIATION</v>
          </cell>
        </row>
        <row r="36">
          <cell r="D36">
            <v>630120</v>
          </cell>
          <cell r="E36" t="str">
            <v>Depreciation Exp.-Hand Tools</v>
          </cell>
          <cell r="F36" t="str">
            <v>DEPRECIATION</v>
          </cell>
        </row>
        <row r="37">
          <cell r="D37">
            <v>630130</v>
          </cell>
          <cell r="E37" t="str">
            <v>Depreciation Exp.-Store Equipment</v>
          </cell>
          <cell r="F37" t="str">
            <v>DEPRECIATION</v>
          </cell>
        </row>
        <row r="38">
          <cell r="D38">
            <v>630180</v>
          </cell>
          <cell r="E38" t="str">
            <v>Depreciation Exp.-Computer Equipme</v>
          </cell>
          <cell r="F38" t="str">
            <v>DEPRECIATION</v>
          </cell>
        </row>
        <row r="39">
          <cell r="D39">
            <v>630190</v>
          </cell>
          <cell r="E39" t="str">
            <v>Depreciation Exp.-Laboratory Equip</v>
          </cell>
          <cell r="F39" t="str">
            <v>DEPRECIATION</v>
          </cell>
        </row>
        <row r="40">
          <cell r="D40">
            <v>640010</v>
          </cell>
          <cell r="E40" t="str">
            <v>Fuel Expenses</v>
          </cell>
          <cell r="F40" t="str">
            <v>STORE EXPENSES</v>
          </cell>
        </row>
        <row r="41">
          <cell r="D41">
            <v>640020</v>
          </cell>
          <cell r="E41" t="str">
            <v>Repairs &amp; Maint.-Vehicle</v>
          </cell>
          <cell r="F41" t="str">
            <v>VEHICLE</v>
          </cell>
        </row>
        <row r="42">
          <cell r="D42">
            <v>640040</v>
          </cell>
          <cell r="E42" t="str">
            <v>Trainings and Seminars</v>
          </cell>
          <cell r="F42" t="str">
            <v>TRAININGS, SEMINARS &amp; CONFERENCES</v>
          </cell>
        </row>
        <row r="43">
          <cell r="D43">
            <v>640050</v>
          </cell>
          <cell r="E43" t="str">
            <v>LWP- Electricity</v>
          </cell>
          <cell r="F43" t="str">
            <v>UTILITIES</v>
          </cell>
        </row>
        <row r="44">
          <cell r="D44">
            <v>640180</v>
          </cell>
          <cell r="E44" t="str">
            <v>Research &amp; Development</v>
          </cell>
          <cell r="F44" t="str">
            <v>RESEARCH &amp; DEVELOPMENT</v>
          </cell>
        </row>
        <row r="45">
          <cell r="D45">
            <v>640210</v>
          </cell>
          <cell r="E45" t="str">
            <v>Repairs &amp; Maint.- Others</v>
          </cell>
          <cell r="F45" t="str">
            <v>OTHER OPERATING ACTIVITIES</v>
          </cell>
        </row>
        <row r="46">
          <cell r="D46">
            <v>640980</v>
          </cell>
          <cell r="E46" t="str">
            <v>Fixed Freight Charges</v>
          </cell>
          <cell r="F46" t="str">
            <v>OTHER OPERATING ACTIVITIES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11" sqref="E9:E11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44</v>
      </c>
      <c r="B3" t="s">
        <v>45</v>
      </c>
      <c r="C3" s="6" t="s">
        <v>44</v>
      </c>
      <c r="D3" s="7">
        <v>600010</v>
      </c>
      <c r="E3" t="s">
        <v>585</v>
      </c>
      <c r="F3" t="str">
        <f>IFERROR(VLOOKUP(D3,'[1]Comparative OPEX per Dept'!$D$3:$F$46,3,0),0)</f>
        <v>SALARIES &amp; WAGES</v>
      </c>
      <c r="G3" s="8">
        <v>1472908.12</v>
      </c>
    </row>
    <row r="4" spans="1:7" x14ac:dyDescent="0.25">
      <c r="A4" s="6" t="s">
        <v>44</v>
      </c>
      <c r="B4" t="s">
        <v>45</v>
      </c>
      <c r="C4" s="6" t="s">
        <v>44</v>
      </c>
      <c r="D4" s="7">
        <v>600020</v>
      </c>
      <c r="E4" t="s">
        <v>602</v>
      </c>
      <c r="F4" t="str">
        <f>IFERROR(VLOOKUP(D4,'[1]Comparative OPEX per Dept'!$D$3:$F$46,3,0),0)</f>
        <v>SALARIES &amp; WAGES</v>
      </c>
      <c r="G4" s="8">
        <v>18478.080000000002</v>
      </c>
    </row>
    <row r="5" spans="1:7" x14ac:dyDescent="0.25">
      <c r="A5" s="6" t="s">
        <v>44</v>
      </c>
      <c r="B5" t="s">
        <v>45</v>
      </c>
      <c r="C5" s="6" t="s">
        <v>44</v>
      </c>
      <c r="D5" s="7">
        <v>600030</v>
      </c>
      <c r="E5" t="s">
        <v>588</v>
      </c>
      <c r="F5" t="str">
        <f>IFERROR(VLOOKUP(D5,'[1]Comparative OPEX per Dept'!$D$3:$F$46,3,0),0)</f>
        <v>SALARIES &amp; WAGES</v>
      </c>
      <c r="G5" s="8">
        <v>112380</v>
      </c>
    </row>
    <row r="6" spans="1:7" ht="15.75" thickBot="1" x14ac:dyDescent="0.3">
      <c r="A6" s="6" t="s">
        <v>44</v>
      </c>
      <c r="B6" t="s">
        <v>45</v>
      </c>
      <c r="C6" s="6" t="s">
        <v>44</v>
      </c>
      <c r="D6" s="7">
        <v>600050</v>
      </c>
      <c r="E6" t="s">
        <v>584</v>
      </c>
      <c r="F6" t="str">
        <f>IFERROR(VLOOKUP(D6,'[1]Comparative OPEX per Dept'!$D$3:$F$46,3,0),0)</f>
        <v>SALARIES &amp; WAGES</v>
      </c>
      <c r="G6" s="8">
        <v>134938.64000000001</v>
      </c>
    </row>
    <row r="7" spans="1:7" ht="24" x14ac:dyDescent="0.25">
      <c r="A7" s="6" t="s">
        <v>44</v>
      </c>
      <c r="B7" t="s">
        <v>45</v>
      </c>
      <c r="C7" s="6" t="s">
        <v>44</v>
      </c>
      <c r="D7" s="7">
        <v>600060</v>
      </c>
      <c r="E7" t="s">
        <v>598</v>
      </c>
      <c r="F7" s="9" t="s">
        <v>610</v>
      </c>
      <c r="G7" s="8">
        <v>21000</v>
      </c>
    </row>
    <row r="8" spans="1:7" x14ac:dyDescent="0.25">
      <c r="A8" s="6" t="s">
        <v>44</v>
      </c>
      <c r="B8" t="s">
        <v>45</v>
      </c>
      <c r="C8" s="6" t="s">
        <v>44</v>
      </c>
      <c r="D8" s="7">
        <v>600080</v>
      </c>
      <c r="E8" t="s">
        <v>586</v>
      </c>
      <c r="F8" t="str">
        <f>IFERROR(VLOOKUP(D8,'[1]Comparative OPEX per Dept'!$D$3:$F$46,3,0),0)</f>
        <v>SALARIES &amp; WAGES</v>
      </c>
      <c r="G8" s="8">
        <v>9000</v>
      </c>
    </row>
    <row r="9" spans="1:7" x14ac:dyDescent="0.25">
      <c r="A9" s="6" t="s">
        <v>44</v>
      </c>
      <c r="B9" t="s">
        <v>45</v>
      </c>
      <c r="C9" s="6" t="s">
        <v>44</v>
      </c>
      <c r="D9" s="7">
        <v>600110</v>
      </c>
      <c r="E9" t="s">
        <v>587</v>
      </c>
      <c r="F9" t="str">
        <f>IFERROR(VLOOKUP(D9,'[1]Comparative OPEX per Dept'!$D$3:$F$46,3,0),0)</f>
        <v>SALARIES &amp; WAGES</v>
      </c>
      <c r="G9" s="8">
        <v>21315</v>
      </c>
    </row>
    <row r="10" spans="1:7" x14ac:dyDescent="0.25">
      <c r="A10" s="6" t="s">
        <v>44</v>
      </c>
      <c r="B10" t="s">
        <v>45</v>
      </c>
      <c r="C10" s="6" t="s">
        <v>44</v>
      </c>
      <c r="D10" s="7">
        <v>600120</v>
      </c>
      <c r="E10" t="s">
        <v>589</v>
      </c>
      <c r="F10" t="str">
        <f>IFERROR(VLOOKUP(D10,'[1]Comparative OPEX per Dept'!$D$3:$F$46,3,0),0)</f>
        <v>SALARIES &amp; WAGES</v>
      </c>
      <c r="G10" s="8">
        <v>227904.39</v>
      </c>
    </row>
    <row r="11" spans="1:7" x14ac:dyDescent="0.25">
      <c r="A11" s="6" t="s">
        <v>44</v>
      </c>
      <c r="B11" t="s">
        <v>45</v>
      </c>
      <c r="C11" s="6" t="s">
        <v>44</v>
      </c>
      <c r="D11" s="7">
        <v>611020</v>
      </c>
      <c r="E11" t="s">
        <v>609</v>
      </c>
      <c r="F11" t="str">
        <f>IFERROR(VLOOKUP(D11,'[1]Comparative OPEX per Dept'!$D$3:$F$46,3,0),0)</f>
        <v>RENT EXPENSE</v>
      </c>
      <c r="G11" s="8">
        <v>949991.12</v>
      </c>
    </row>
    <row r="12" spans="1:7" x14ac:dyDescent="0.25">
      <c r="A12" s="6" t="s">
        <v>44</v>
      </c>
      <c r="B12" t="s">
        <v>45</v>
      </c>
      <c r="C12" s="6" t="s">
        <v>44</v>
      </c>
      <c r="D12" s="7">
        <v>612020</v>
      </c>
      <c r="E12" t="s">
        <v>594</v>
      </c>
      <c r="F12" t="str">
        <f>IFERROR(VLOOKUP(D12,'[1]Comparative OPEX per Dept'!$D$3:$F$46,3,0),0)</f>
        <v>TRAVEL EXPENSES</v>
      </c>
      <c r="G12" s="8">
        <v>21900</v>
      </c>
    </row>
    <row r="13" spans="1:7" x14ac:dyDescent="0.25">
      <c r="A13" s="6" t="s">
        <v>44</v>
      </c>
      <c r="B13" t="s">
        <v>45</v>
      </c>
      <c r="C13" s="6" t="s">
        <v>44</v>
      </c>
      <c r="D13" s="7">
        <v>613010</v>
      </c>
      <c r="E13" t="s">
        <v>580</v>
      </c>
      <c r="F13" t="str">
        <f>IFERROR(VLOOKUP(D13,'[1]Comparative OPEX per Dept'!$D$3:$F$46,3,0),0)</f>
        <v>MATERIALS AND SUPPLIES</v>
      </c>
      <c r="G13" s="8">
        <v>439504.79000000004</v>
      </c>
    </row>
    <row r="14" spans="1:7" x14ac:dyDescent="0.25">
      <c r="A14" s="6" t="s">
        <v>44</v>
      </c>
      <c r="B14" t="s">
        <v>45</v>
      </c>
      <c r="C14" s="6" t="s">
        <v>44</v>
      </c>
      <c r="D14" s="7">
        <v>613020</v>
      </c>
      <c r="E14" t="s">
        <v>597</v>
      </c>
      <c r="F14" s="10" t="s">
        <v>611</v>
      </c>
      <c r="G14" s="8">
        <v>115019.06</v>
      </c>
    </row>
    <row r="15" spans="1:7" x14ac:dyDescent="0.25">
      <c r="A15" s="6" t="s">
        <v>44</v>
      </c>
      <c r="B15" t="s">
        <v>45</v>
      </c>
      <c r="C15" s="6" t="s">
        <v>44</v>
      </c>
      <c r="D15" s="7">
        <v>613030</v>
      </c>
      <c r="E15" t="s">
        <v>575</v>
      </c>
      <c r="F15" t="str">
        <f>IFERROR(VLOOKUP(D15,'[1]Comparative OPEX per Dept'!$D$3:$F$46,3,0),0)</f>
        <v>MATERIALS AND SUPPLIES</v>
      </c>
      <c r="G15" s="8">
        <v>161255.45000000001</v>
      </c>
    </row>
    <row r="16" spans="1:7" x14ac:dyDescent="0.25">
      <c r="A16" s="6" t="s">
        <v>44</v>
      </c>
      <c r="B16" t="s">
        <v>45</v>
      </c>
      <c r="C16" s="6" t="s">
        <v>44</v>
      </c>
      <c r="D16" s="7">
        <v>614020</v>
      </c>
      <c r="E16" t="s">
        <v>568</v>
      </c>
      <c r="F16" t="str">
        <f>IFERROR(VLOOKUP(D16,'[1]Comparative OPEX per Dept'!$D$3:$F$46,3,0),0)</f>
        <v>TAXES AND LICENSES</v>
      </c>
      <c r="G16" s="8">
        <v>90305.73</v>
      </c>
    </row>
    <row r="17" spans="1:7" x14ac:dyDescent="0.25">
      <c r="A17" s="6" t="s">
        <v>44</v>
      </c>
      <c r="B17" t="s">
        <v>45</v>
      </c>
      <c r="C17" s="6" t="s">
        <v>44</v>
      </c>
      <c r="D17" s="7">
        <v>615020</v>
      </c>
      <c r="E17" t="s">
        <v>591</v>
      </c>
      <c r="F17" t="str">
        <f>IFERROR(VLOOKUP(D17,'[1]Comparative OPEX per Dept'!$D$3:$F$46,3,0),0)</f>
        <v>COMMUNICATION EXPENSES</v>
      </c>
      <c r="G17" s="8">
        <v>43149.48</v>
      </c>
    </row>
    <row r="18" spans="1:7" x14ac:dyDescent="0.25">
      <c r="A18" s="6" t="s">
        <v>44</v>
      </c>
      <c r="B18" t="s">
        <v>45</v>
      </c>
      <c r="C18" s="6" t="s">
        <v>44</v>
      </c>
      <c r="D18" s="7">
        <v>615030</v>
      </c>
      <c r="E18" t="s">
        <v>590</v>
      </c>
      <c r="F18" t="str">
        <f>IFERROR(VLOOKUP(D18,'[1]Comparative OPEX per Dept'!$D$3:$F$46,3,0),0)</f>
        <v>COMMUNICATION EXPENSES</v>
      </c>
      <c r="G18" s="8">
        <v>41781</v>
      </c>
    </row>
    <row r="19" spans="1:7" x14ac:dyDescent="0.25">
      <c r="A19" s="6" t="s">
        <v>44</v>
      </c>
      <c r="B19" t="s">
        <v>45</v>
      </c>
      <c r="C19" s="6" t="s">
        <v>44</v>
      </c>
      <c r="D19" s="7">
        <v>615040</v>
      </c>
      <c r="E19" t="s">
        <v>592</v>
      </c>
      <c r="F19" t="str">
        <f>IFERROR(VLOOKUP(D19,'[1]Comparative OPEX per Dept'!$D$3:$F$46,3,0),0)</f>
        <v>COMMUNICATION EXPENSES</v>
      </c>
      <c r="G19" s="8">
        <v>1004.12</v>
      </c>
    </row>
    <row r="20" spans="1:7" x14ac:dyDescent="0.25">
      <c r="A20" s="6" t="s">
        <v>44</v>
      </c>
      <c r="B20" t="s">
        <v>45</v>
      </c>
      <c r="C20" s="6" t="s">
        <v>44</v>
      </c>
      <c r="D20" s="7">
        <v>616030</v>
      </c>
      <c r="E20" t="s">
        <v>581</v>
      </c>
      <c r="F20" t="str">
        <f>IFERROR(VLOOKUP(D20,'[1]Comparative OPEX per Dept'!$D$3:$F$46,3,0),0)</f>
        <v>PRINTING, PUBLICATION AND SUBSCRIPTION</v>
      </c>
      <c r="G20" s="8">
        <v>1469</v>
      </c>
    </row>
    <row r="21" spans="1:7" x14ac:dyDescent="0.25">
      <c r="A21" s="6" t="s">
        <v>44</v>
      </c>
      <c r="B21" t="s">
        <v>45</v>
      </c>
      <c r="C21" s="6" t="s">
        <v>44</v>
      </c>
      <c r="D21" s="7">
        <v>617010</v>
      </c>
      <c r="E21" t="s">
        <v>578</v>
      </c>
      <c r="F21" t="str">
        <f>IFERROR(VLOOKUP(D21,'[1]Comparative OPEX per Dept'!$D$3:$F$46,3,0),0)</f>
        <v>INSURANCE EXPENSE</v>
      </c>
      <c r="G21" s="8">
        <v>146262.26999999999</v>
      </c>
    </row>
    <row r="22" spans="1:7" x14ac:dyDescent="0.25">
      <c r="A22" s="6" t="s">
        <v>44</v>
      </c>
      <c r="B22" t="s">
        <v>45</v>
      </c>
      <c r="C22" s="6" t="s">
        <v>44</v>
      </c>
      <c r="D22" s="7">
        <v>618020</v>
      </c>
      <c r="E22" t="s">
        <v>569</v>
      </c>
      <c r="F22" t="str">
        <f>IFERROR(VLOOKUP(D22,'[1]Comparative OPEX per Dept'!$D$3:$F$46,3,0),0)</f>
        <v>CONTRACT LABOR</v>
      </c>
      <c r="G22" s="8">
        <v>1325741.99</v>
      </c>
    </row>
    <row r="23" spans="1:7" x14ac:dyDescent="0.25">
      <c r="A23" s="6" t="s">
        <v>44</v>
      </c>
      <c r="B23" t="s">
        <v>45</v>
      </c>
      <c r="C23" s="6" t="s">
        <v>44</v>
      </c>
      <c r="D23" s="7">
        <v>618060</v>
      </c>
      <c r="E23" t="s">
        <v>600</v>
      </c>
      <c r="F23" t="str">
        <f>IFERROR(VLOOKUP(D23,'[1]Comparative OPEX per Dept'!$D$3:$F$46,3,0),0)</f>
        <v>CONTRACT SERVICES</v>
      </c>
      <c r="G23" s="8">
        <v>64680</v>
      </c>
    </row>
    <row r="24" spans="1:7" x14ac:dyDescent="0.25">
      <c r="A24" s="6" t="s">
        <v>44</v>
      </c>
      <c r="B24" t="s">
        <v>45</v>
      </c>
      <c r="C24" s="6" t="s">
        <v>44</v>
      </c>
      <c r="D24" s="7">
        <v>618070</v>
      </c>
      <c r="E24" t="s">
        <v>608</v>
      </c>
      <c r="F24" t="str">
        <f>IFERROR(VLOOKUP(D24,'[1]Comparative OPEX per Dept'!$D$3:$F$46,3,0),0)</f>
        <v>CONTRACT SERVICES</v>
      </c>
      <c r="G24" s="8">
        <v>40000</v>
      </c>
    </row>
    <row r="25" spans="1:7" x14ac:dyDescent="0.25">
      <c r="A25" s="6" t="s">
        <v>44</v>
      </c>
      <c r="B25" t="s">
        <v>45</v>
      </c>
      <c r="C25" s="6" t="s">
        <v>44</v>
      </c>
      <c r="D25" s="7">
        <v>618090</v>
      </c>
      <c r="E25" t="s">
        <v>604</v>
      </c>
      <c r="F25" t="str">
        <f>IFERROR(VLOOKUP(D25,'[1]Comparative OPEX per Dept'!$D$3:$F$46,3,0),0)</f>
        <v>CONTRACT LABOR</v>
      </c>
      <c r="G25" s="8">
        <v>832837.52</v>
      </c>
    </row>
    <row r="26" spans="1:7" x14ac:dyDescent="0.25">
      <c r="A26" s="6" t="s">
        <v>44</v>
      </c>
      <c r="B26" t="s">
        <v>45</v>
      </c>
      <c r="C26" s="6" t="s">
        <v>44</v>
      </c>
      <c r="D26" s="7">
        <v>619010</v>
      </c>
      <c r="E26" t="s">
        <v>574</v>
      </c>
      <c r="F26" s="10" t="s">
        <v>612</v>
      </c>
      <c r="G26" s="8">
        <v>34990</v>
      </c>
    </row>
    <row r="27" spans="1:7" x14ac:dyDescent="0.25">
      <c r="A27" s="6" t="s">
        <v>44</v>
      </c>
      <c r="B27" t="s">
        <v>45</v>
      </c>
      <c r="C27" s="6" t="s">
        <v>44</v>
      </c>
      <c r="D27" s="7">
        <v>619140</v>
      </c>
      <c r="E27" t="s">
        <v>577</v>
      </c>
      <c r="F27" t="str">
        <f>IFERROR(VLOOKUP(D27,'[1]Comparative OPEX per Dept'!$D$3:$F$46,3,0),0)</f>
        <v>EMPLOYEE BENEFITS</v>
      </c>
      <c r="G27" s="8">
        <v>86000</v>
      </c>
    </row>
    <row r="28" spans="1:7" x14ac:dyDescent="0.25">
      <c r="A28" s="6" t="s">
        <v>44</v>
      </c>
      <c r="B28" t="s">
        <v>45</v>
      </c>
      <c r="C28" s="6" t="s">
        <v>44</v>
      </c>
      <c r="D28" s="7">
        <v>630050</v>
      </c>
      <c r="E28" t="s">
        <v>595</v>
      </c>
      <c r="F28" t="str">
        <f>IFERROR(VLOOKUP(D28,'[1]Comparative OPEX per Dept'!$D$3:$F$46,3,0),0)</f>
        <v>DEPRECIATION</v>
      </c>
      <c r="G28" s="8">
        <v>699479.35</v>
      </c>
    </row>
    <row r="29" spans="1:7" x14ac:dyDescent="0.25">
      <c r="A29" s="6" t="s">
        <v>44</v>
      </c>
      <c r="B29" t="s">
        <v>45</v>
      </c>
      <c r="C29" s="6" t="s">
        <v>44</v>
      </c>
      <c r="D29" s="7">
        <v>630060</v>
      </c>
      <c r="E29" t="s">
        <v>605</v>
      </c>
      <c r="F29" t="str">
        <f>IFERROR(VLOOKUP(D29,'[1]Comparative OPEX per Dept'!$D$3:$F$46,3,0),0)</f>
        <v>DEPRECIATION</v>
      </c>
      <c r="G29" s="8">
        <v>498238.99</v>
      </c>
    </row>
    <row r="30" spans="1:7" x14ac:dyDescent="0.25">
      <c r="A30" s="6" t="s">
        <v>44</v>
      </c>
      <c r="B30" t="s">
        <v>45</v>
      </c>
      <c r="C30" s="6" t="s">
        <v>44</v>
      </c>
      <c r="D30" s="7">
        <v>630070</v>
      </c>
      <c r="E30" t="s">
        <v>573</v>
      </c>
      <c r="F30" t="str">
        <f>IFERROR(VLOOKUP(D30,'[1]Comparative OPEX per Dept'!$D$3:$F$46,3,0),0)</f>
        <v>DEPRECIATION</v>
      </c>
      <c r="G30" s="8">
        <v>947.92</v>
      </c>
    </row>
    <row r="31" spans="1:7" x14ac:dyDescent="0.25">
      <c r="A31" s="6" t="s">
        <v>44</v>
      </c>
      <c r="B31" t="s">
        <v>45</v>
      </c>
      <c r="C31" s="6" t="s">
        <v>44</v>
      </c>
      <c r="D31" s="7">
        <v>630080</v>
      </c>
      <c r="E31" t="s">
        <v>599</v>
      </c>
      <c r="F31" t="str">
        <f>IFERROR(VLOOKUP(D31,'[1]Comparative OPEX per Dept'!$D$3:$F$46,3,0),0)</f>
        <v>DEPRECIATION</v>
      </c>
      <c r="G31" s="8">
        <v>23089</v>
      </c>
    </row>
    <row r="32" spans="1:7" x14ac:dyDescent="0.25">
      <c r="A32" s="6" t="s">
        <v>44</v>
      </c>
      <c r="B32" t="s">
        <v>45</v>
      </c>
      <c r="C32" s="6" t="s">
        <v>44</v>
      </c>
      <c r="D32" s="7">
        <v>630090</v>
      </c>
      <c r="E32" t="s">
        <v>570</v>
      </c>
      <c r="F32" t="str">
        <f>IFERROR(VLOOKUP(D32,'[1]Comparative OPEX per Dept'!$D$3:$F$46,3,0),0)</f>
        <v>DEPRECIATION</v>
      </c>
      <c r="G32" s="8">
        <v>19431.480000000003</v>
      </c>
    </row>
    <row r="33" spans="1:7" x14ac:dyDescent="0.25">
      <c r="A33" s="6" t="s">
        <v>44</v>
      </c>
      <c r="B33" t="s">
        <v>45</v>
      </c>
      <c r="C33" s="6" t="s">
        <v>44</v>
      </c>
      <c r="D33" s="7">
        <v>630110</v>
      </c>
      <c r="E33" t="s">
        <v>571</v>
      </c>
      <c r="F33" t="str">
        <f>IFERROR(VLOOKUP(D33,'[1]Comparative OPEX per Dept'!$D$3:$F$46,3,0),0)</f>
        <v>DEPRECIATION</v>
      </c>
      <c r="G33" s="8">
        <v>89064.13</v>
      </c>
    </row>
    <row r="34" spans="1:7" x14ac:dyDescent="0.25">
      <c r="A34" s="6" t="s">
        <v>44</v>
      </c>
      <c r="B34" t="s">
        <v>45</v>
      </c>
      <c r="C34" s="6" t="s">
        <v>44</v>
      </c>
      <c r="D34" s="7">
        <v>630130</v>
      </c>
      <c r="E34" t="s">
        <v>606</v>
      </c>
      <c r="F34" t="str">
        <f>IFERROR(VLOOKUP(D34,'[1]Comparative OPEX per Dept'!$D$3:$F$46,3,0),0)</f>
        <v>DEPRECIATION</v>
      </c>
      <c r="G34" s="8">
        <v>261602.32</v>
      </c>
    </row>
    <row r="35" spans="1:7" x14ac:dyDescent="0.25">
      <c r="A35" s="6" t="s">
        <v>44</v>
      </c>
      <c r="B35" t="s">
        <v>45</v>
      </c>
      <c r="C35" s="6" t="s">
        <v>44</v>
      </c>
      <c r="D35" s="7">
        <v>630180</v>
      </c>
      <c r="E35" t="s">
        <v>572</v>
      </c>
      <c r="F35" t="str">
        <f>IFERROR(VLOOKUP(D35,'[1]Comparative OPEX per Dept'!$D$3:$F$46,3,0),0)</f>
        <v>DEPRECIATION</v>
      </c>
      <c r="G35" s="8">
        <v>27606.46</v>
      </c>
    </row>
    <row r="36" spans="1:7" x14ac:dyDescent="0.25">
      <c r="A36" s="6" t="s">
        <v>44</v>
      </c>
      <c r="B36" t="s">
        <v>45</v>
      </c>
      <c r="C36" s="6" t="s">
        <v>44</v>
      </c>
      <c r="D36" s="7">
        <v>640010</v>
      </c>
      <c r="E36" t="s">
        <v>576</v>
      </c>
      <c r="F36" t="str">
        <f>IFERROR(VLOOKUP(D36,'[1]Comparative OPEX per Dept'!$D$3:$F$46,3,0),0)</f>
        <v>STORE EXPENSES</v>
      </c>
      <c r="G36" s="8">
        <v>149206.16</v>
      </c>
    </row>
    <row r="37" spans="1:7" ht="15.75" thickBot="1" x14ac:dyDescent="0.3">
      <c r="A37" s="6" t="s">
        <v>44</v>
      </c>
      <c r="B37" t="s">
        <v>45</v>
      </c>
      <c r="C37" s="6" t="s">
        <v>44</v>
      </c>
      <c r="D37" s="7">
        <v>640020</v>
      </c>
      <c r="E37" t="s">
        <v>583</v>
      </c>
      <c r="F37" t="str">
        <f>IFERROR(VLOOKUP(D37,'[1]Comparative OPEX per Dept'!$D$3:$F$46,3,0),0)</f>
        <v>VEHICLE</v>
      </c>
      <c r="G37" s="8">
        <v>27701.22</v>
      </c>
    </row>
    <row r="38" spans="1:7" ht="36" x14ac:dyDescent="0.25">
      <c r="A38" s="6" t="s">
        <v>44</v>
      </c>
      <c r="B38" t="s">
        <v>45</v>
      </c>
      <c r="C38" s="6" t="s">
        <v>44</v>
      </c>
      <c r="D38" s="7">
        <v>640030</v>
      </c>
      <c r="E38" t="s">
        <v>579</v>
      </c>
      <c r="F38" s="9" t="s">
        <v>613</v>
      </c>
      <c r="G38" s="8">
        <v>208.34</v>
      </c>
    </row>
    <row r="39" spans="1:7" ht="15.75" thickBot="1" x14ac:dyDescent="0.3">
      <c r="A39" s="6" t="s">
        <v>44</v>
      </c>
      <c r="B39" t="s">
        <v>45</v>
      </c>
      <c r="C39" s="6" t="s">
        <v>44</v>
      </c>
      <c r="D39" s="7">
        <v>640050</v>
      </c>
      <c r="E39" t="s">
        <v>596</v>
      </c>
      <c r="F39" t="str">
        <f>IFERROR(VLOOKUP(D39,'[1]Comparative OPEX per Dept'!$D$3:$F$46,3,0),0)</f>
        <v>UTILITIES</v>
      </c>
      <c r="G39" s="8">
        <v>347000</v>
      </c>
    </row>
    <row r="40" spans="1:7" ht="36" x14ac:dyDescent="0.25">
      <c r="A40" s="6" t="s">
        <v>44</v>
      </c>
      <c r="B40" t="s">
        <v>45</v>
      </c>
      <c r="C40" s="6" t="s">
        <v>44</v>
      </c>
      <c r="D40" s="7">
        <v>640090</v>
      </c>
      <c r="E40" t="s">
        <v>603</v>
      </c>
      <c r="F40" s="9" t="s">
        <v>614</v>
      </c>
      <c r="G40" s="8">
        <v>107790.79</v>
      </c>
    </row>
    <row r="41" spans="1:7" x14ac:dyDescent="0.25">
      <c r="A41" s="6" t="s">
        <v>44</v>
      </c>
      <c r="B41" t="s">
        <v>45</v>
      </c>
      <c r="C41" s="6" t="s">
        <v>44</v>
      </c>
      <c r="D41" s="7">
        <v>640100</v>
      </c>
      <c r="E41" t="s">
        <v>593</v>
      </c>
      <c r="F41" s="10" t="s">
        <v>615</v>
      </c>
      <c r="G41" s="8">
        <v>31774.400000000001</v>
      </c>
    </row>
    <row r="42" spans="1:7" x14ac:dyDescent="0.25">
      <c r="A42" s="6" t="s">
        <v>44</v>
      </c>
      <c r="B42" t="s">
        <v>45</v>
      </c>
      <c r="C42" s="6" t="s">
        <v>44</v>
      </c>
      <c r="D42" s="7">
        <v>640180</v>
      </c>
      <c r="E42" t="s">
        <v>601</v>
      </c>
      <c r="F42" t="str">
        <f>IFERROR(VLOOKUP(D42,'[1]Comparative OPEX per Dept'!$D$3:$F$46,3,0),0)</f>
        <v>RESEARCH &amp; DEVELOPMENT</v>
      </c>
      <c r="G42" s="8">
        <v>1095.8499999999999</v>
      </c>
    </row>
    <row r="43" spans="1:7" x14ac:dyDescent="0.25">
      <c r="A43" s="6" t="s">
        <v>44</v>
      </c>
      <c r="B43" t="s">
        <v>45</v>
      </c>
      <c r="C43" s="6" t="s">
        <v>44</v>
      </c>
      <c r="D43" s="7">
        <v>640210</v>
      </c>
      <c r="E43" t="s">
        <v>582</v>
      </c>
      <c r="F43" t="str">
        <f>IFERROR(VLOOKUP(D43,'[1]Comparative OPEX per Dept'!$D$3:$F$46,3,0),0)</f>
        <v>OTHER OPERATING ACTIVITIES</v>
      </c>
      <c r="G43" s="8">
        <v>644289.12999999989</v>
      </c>
    </row>
    <row r="44" spans="1:7" x14ac:dyDescent="0.25">
      <c r="A44" s="6" t="s">
        <v>44</v>
      </c>
      <c r="B44" t="s">
        <v>45</v>
      </c>
      <c r="C44" s="6" t="s">
        <v>44</v>
      </c>
      <c r="D44" s="7">
        <v>640980</v>
      </c>
      <c r="E44" t="s">
        <v>607</v>
      </c>
      <c r="F44" t="str">
        <f>IFERROR(VLOOKUP(D44,'[1]Comparative OPEX per Dept'!$D$3:$F$46,3,0),0)</f>
        <v>OTHER OPERATING ACTIVITIES</v>
      </c>
      <c r="G44" s="8">
        <v>573085.56999999995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G4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2022-01-14T11:51:40Z</dcterms:modified>
  <cp:category/>
</cp:coreProperties>
</file>