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OPEX per GL" sheetId="1" r:id="rId1"/>
    <sheet name="BC" sheetId="2" r:id="rId2"/>
    <sheet name="GL" sheetId="3" r:id="rId3"/>
    <sheet name="Cost Center" sheetId="4" r:id="rId4"/>
  </sheets>
  <calcPr calcId="152511"/>
</workbook>
</file>

<file path=xl/calcChain.xml><?xml version="1.0" encoding="utf-8"?>
<calcChain xmlns="http://schemas.openxmlformats.org/spreadsheetml/2006/main">
  <c r="G226" i="1" l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19" i="1"/>
  <c r="G116" i="1"/>
  <c r="G113" i="1"/>
  <c r="G120" i="1"/>
  <c r="F120" i="1"/>
  <c r="F119" i="1"/>
  <c r="F118" i="1"/>
  <c r="G117" i="1"/>
  <c r="F117" i="1"/>
  <c r="F116" i="1"/>
  <c r="G115" i="1"/>
  <c r="F115" i="1"/>
  <c r="G114" i="1"/>
  <c r="F114" i="1"/>
  <c r="F113" i="1"/>
  <c r="F112" i="1"/>
  <c r="G111" i="1"/>
  <c r="F111" i="1"/>
  <c r="G110" i="1"/>
  <c r="F110" i="1"/>
  <c r="F109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F101" i="1"/>
  <c r="G101" i="1"/>
  <c r="G78" i="1"/>
  <c r="G76" i="1"/>
  <c r="F98" i="1"/>
  <c r="G100" i="1"/>
  <c r="F100" i="1"/>
  <c r="G99" i="1"/>
  <c r="F99" i="1"/>
  <c r="G97" i="1"/>
  <c r="F97" i="1"/>
  <c r="F96" i="1"/>
  <c r="F95" i="1"/>
  <c r="F94" i="1"/>
  <c r="G93" i="1"/>
  <c r="F93" i="1"/>
  <c r="G92" i="1"/>
  <c r="F92" i="1"/>
  <c r="G91" i="1"/>
  <c r="F91" i="1"/>
  <c r="G90" i="1"/>
  <c r="F90" i="1"/>
  <c r="G89" i="1"/>
  <c r="F89" i="1"/>
  <c r="F88" i="1"/>
  <c r="G87" i="1"/>
  <c r="F87" i="1"/>
  <c r="G86" i="1"/>
  <c r="F86" i="1"/>
  <c r="F85" i="1"/>
  <c r="G84" i="1"/>
  <c r="F84" i="1"/>
  <c r="G83" i="1"/>
  <c r="F83" i="1"/>
  <c r="G82" i="1"/>
  <c r="F82" i="1"/>
  <c r="F81" i="1"/>
  <c r="F80" i="1"/>
  <c r="F79" i="1"/>
  <c r="F78" i="1"/>
  <c r="G77" i="1"/>
  <c r="F77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1" i="1"/>
  <c r="F61" i="1"/>
  <c r="G60" i="1"/>
  <c r="F60" i="1"/>
  <c r="G59" i="1"/>
  <c r="F59" i="1"/>
  <c r="G58" i="1"/>
  <c r="F58" i="1"/>
  <c r="G57" i="1"/>
  <c r="F57" i="1"/>
  <c r="G55" i="1"/>
  <c r="F55" i="1"/>
  <c r="G54" i="1"/>
  <c r="F54" i="1"/>
  <c r="G52" i="1"/>
  <c r="F52" i="1"/>
  <c r="G51" i="1"/>
  <c r="F51" i="1"/>
  <c r="G50" i="1"/>
  <c r="F50" i="1"/>
  <c r="G49" i="1"/>
  <c r="F49" i="1"/>
  <c r="G46" i="1"/>
  <c r="F46" i="1"/>
  <c r="G44" i="1"/>
  <c r="F44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27" i="1"/>
  <c r="G25" i="1"/>
  <c r="F18" i="1"/>
  <c r="G17" i="1"/>
  <c r="F17" i="1"/>
  <c r="G16" i="1"/>
  <c r="F16" i="1"/>
  <c r="F15" i="1"/>
  <c r="G14" i="1"/>
  <c r="G31" i="1" s="1"/>
  <c r="F14" i="1"/>
  <c r="F31" i="1" s="1"/>
  <c r="G13" i="1"/>
  <c r="G30" i="1" s="1"/>
  <c r="F13" i="1"/>
  <c r="F30" i="1" s="1"/>
  <c r="G12" i="1"/>
  <c r="G29" i="1" s="1"/>
  <c r="F12" i="1"/>
  <c r="F29" i="1" s="1"/>
  <c r="F11" i="1"/>
  <c r="F27" i="1" s="1"/>
  <c r="G10" i="1"/>
  <c r="G26" i="1" s="1"/>
  <c r="F10" i="1"/>
  <c r="F26" i="1" s="1"/>
  <c r="F9" i="1"/>
  <c r="F25" i="1" s="1"/>
  <c r="G8" i="1"/>
  <c r="G24" i="1" s="1"/>
  <c r="F8" i="1"/>
  <c r="F24" i="1" s="1"/>
  <c r="G7" i="1"/>
  <c r="G23" i="1" s="1"/>
  <c r="F7" i="1"/>
  <c r="F23" i="1" s="1"/>
  <c r="G6" i="1"/>
  <c r="G22" i="1" s="1"/>
  <c r="F6" i="1"/>
  <c r="F22" i="1" s="1"/>
  <c r="G5" i="1"/>
  <c r="G21" i="1" s="1"/>
  <c r="F5" i="1"/>
  <c r="F21" i="1" s="1"/>
  <c r="G4" i="1"/>
  <c r="G20" i="1" s="1"/>
  <c r="F4" i="1"/>
  <c r="F20" i="1" s="1"/>
  <c r="F3" i="1"/>
  <c r="F19" i="1" s="1"/>
  <c r="G3" i="1"/>
  <c r="G19" i="1" s="1"/>
  <c r="F76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<sst xmlns="http://schemas.openxmlformats.org/spreadsheetml/2006/main" count="1640" uniqueCount="287">
  <si>
    <t>Comparative OPEX per GL Template
Run Date : 2022-10-09 00:49:59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</si>
  <si>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</si>
  <si>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</si>
  <si>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</si>
  <si>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</si>
  <si>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</si>
  <si>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</si>
  <si>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</si>
  <si>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</si>
  <si>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</si>
  <si>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</si>
  <si>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SOUTHERN TAGALOG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</si>
  <si>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</si>
  <si>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</si>
  <si>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</si>
  <si>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</si>
  <si>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</si>
  <si>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</si>
  <si>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</si>
  <si>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</si>
  <si>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</si>
  <si>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</si>
  <si>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</si>
  <si>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</si>
  <si>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</si>
  <si>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</si>
  <si>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</si>
  <si>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</si>
  <si>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</si>
  <si>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</si>
  <si>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</si>
  <si>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</si>
  <si>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</si>
  <si>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</si>
  <si>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</si>
  <si>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</si>
  <si>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</si>
  <si>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</si>
  <si>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</si>
  <si>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</si>
  <si>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</si>
  <si>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</si>
  <si>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</si>
  <si>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</si>
  <si>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</si>
  <si>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</si>
  <si>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</si>
  <si>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</si>
  <si>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</si>
  <si>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</si>
  <si>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</si>
  <si>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</si>
  <si>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</si>
  <si>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</si>
  <si>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</si>
  <si>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</si>
  <si>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</si>
  <si>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</si>
  <si>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</si>
  <si>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</si>
  <si>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</si>
  <si>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</si>
  <si>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</si>
  <si>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</si>
  <si>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</si>
  <si>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</si>
  <si>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</si>
  <si>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</si>
  <si>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</si>
  <si>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</si>
  <si>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</si>
  <si>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</si>
  <si>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</si>
  <si>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</si>
  <si>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</si>
  <si>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</si>
  <si>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</si>
  <si>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</si>
  <si>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</si>
  <si>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</si>
  <si>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</si>
  <si>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</si>
  <si>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</si>
  <si>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</si>
  <si>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</si>
  <si>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</si>
  <si>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</si>
  <si>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</si>
  <si>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</si>
  <si>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</si>
  <si>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</si>
  <si>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</si>
  <si>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</si>
  <si>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</si>
  <si>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</si>
  <si>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</si>
  <si>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</si>
  <si>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</si>
  <si>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</si>
  <si>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</si>
  <si>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</si>
  <si>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</si>
  <si>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</si>
  <si>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</si>
  <si>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</si>
  <si>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</si>
  <si>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</si>
  <si>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</si>
  <si>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</si>
  <si>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</si>
  <si>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</si>
  <si>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</si>
  <si>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</si>
  <si>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</si>
  <si>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</si>
  <si>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</si>
  <si>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</si>
  <si>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</si>
  <si>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</si>
  <si>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</si>
  <si>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</si>
  <si>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</si>
  <si>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</si>
  <si>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</si>
  <si>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</si>
  <si>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</si>
  <si>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</si>
  <si>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</si>
  <si>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</si>
  <si>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</si>
  <si>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</si>
  <si>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</si>
  <si>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</si>
  <si>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</si>
  <si>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</si>
  <si>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</si>
  <si>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</si>
  <si>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</si>
  <si>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</si>
  <si>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</si>
  <si>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</si>
  <si>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</si>
  <si>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</si>
  <si>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</si>
  <si>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</si>
  <si>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</si>
  <si>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</si>
  <si>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</si>
  <si>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</si>
  <si>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</si>
  <si>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</si>
  <si>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</si>
  <si>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</si>
  <si>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</si>
  <si>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</si>
  <si>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</si>
  <si>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</si>
  <si>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</si>
  <si>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</si>
  <si>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</si>
  <si>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</si>
  <si>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</si>
  <si>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</si>
  <si>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</si>
  <si>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</si>
  <si>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</si>
  <si>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</si>
  <si>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</si>
  <si>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</si>
  <si>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</si>
  <si>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</si>
  <si>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</si>
  <si>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</si>
  <si>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</si>
  <si>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</si>
  <si>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</si>
  <si>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</si>
  <si>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</si>
  <si>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</si>
  <si>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</si>
  <si>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</si>
  <si>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</si>
  <si>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</si>
  <si>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</si>
  <si>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</si>
  <si>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</si>
  <si>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</si>
  <si>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</si>
  <si>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</si>
  <si>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</si>
  <si>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</si>
  <si>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</si>
  <si>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</si>
  <si>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</si>
  <si>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</si>
  <si>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</si>
  <si>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</si>
  <si>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</si>
  <si>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</si>
  <si>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</si>
  <si>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</si>
  <si>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</si>
  <si>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</si>
  <si>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</si>
  <si>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</si>
  <si>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</si>
  <si>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</si>
  <si>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</si>
  <si>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</si>
  <si>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</si>
  <si>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</si>
  <si>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</si>
  <si>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</si>
  <si>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</si>
  <si>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</si>
  <si>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</si>
  <si>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</si>
  <si>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</si>
  <si>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</si>
  <si>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</si>
  <si>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</si>
  <si>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</si>
  <si>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</si>
  <si>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</si>
  <si>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</si>
  <si>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</si>
  <si>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</si>
  <si>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</si>
  <si>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</si>
  <si>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</si>
  <si>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</si>
  <si>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</si>
  <si>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</si>
  <si>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</si>
  <si>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</si>
  <si>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</si>
  <si>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</si>
  <si>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</si>
  <si>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</si>
  <si>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</si>
  <si>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</si>
  <si>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</si>
  <si>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</si>
  <si>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ANIMAL HEALTH GROUP</t>
  </si>
  <si>
    <t>Unit and BC</t>
  </si>
  <si>
    <t>COM</t>
  </si>
  <si>
    <t>STAG COM - CONTRACT GROWING</t>
  </si>
  <si>
    <t>STAG COM - ENGINEERING SERVICES</t>
  </si>
  <si>
    <t>ENGINEERING</t>
  </si>
  <si>
    <t>STAG COM - FINANCE</t>
  </si>
  <si>
    <t>FINANCE</t>
  </si>
  <si>
    <t>STAG - HUMAN RESOURCES</t>
  </si>
  <si>
    <t>HUMAN RESOURCES</t>
  </si>
  <si>
    <t>STAG - INFO SYSTEMS</t>
  </si>
  <si>
    <t>INFORMATION SYSTEM</t>
  </si>
  <si>
    <t>STAG COM - LEGAL/ADMIN</t>
  </si>
  <si>
    <t>LEGAL/ADMIN</t>
  </si>
  <si>
    <t>STAG COM - PROCESSING OPERATIONS</t>
  </si>
  <si>
    <t>PRODUCTION</t>
  </si>
  <si>
    <t>STAG COM - SALES</t>
  </si>
  <si>
    <t>SALES</t>
  </si>
  <si>
    <t>STAG CTG - ENGINEERING SERVICES</t>
  </si>
  <si>
    <t>CTG</t>
  </si>
  <si>
    <t>STAG CTG - FINANCE</t>
  </si>
  <si>
    <t>STAG CTG - LEGAL/ADMIN</t>
  </si>
  <si>
    <t>STAGA - MARKETING</t>
  </si>
  <si>
    <t>MARKETING</t>
  </si>
  <si>
    <t>STAG CTG - SALES</t>
  </si>
  <si>
    <t>STAG - TRAINING</t>
  </si>
  <si>
    <t>STAG - LOGISTICS WAREHOUSE</t>
  </si>
  <si>
    <t>SUPPLY CHAIN MANAGEMENT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</si>
  <si>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</si>
  <si>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</si>
  <si>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</si>
  <si>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</si>
  <si>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</si>
  <si>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</si>
  <si>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</si>
  <si>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</si>
  <si>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</si>
  <si>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FIN103</t>
  </si>
  <si>
    <t>ISD303</t>
  </si>
  <si>
    <t>ENG103</t>
  </si>
  <si>
    <t>LAD103</t>
  </si>
  <si>
    <t>RSL103</t>
  </si>
  <si>
    <t>SLS103</t>
  </si>
  <si>
    <t>SLS203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</si>
</sst>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6"/>
  <sheetViews>
    <sheetView tabSelected="1" topLeftCell="A197" workbookViewId="0">
      <selection activeCell="H229" sqref="H229"/>
    </sheetView>
  </sheetViews>
  <sheetFormatPr defaultRowHeight="15" x14ac:dyDescent="0.25"/>
  <cols>
    <col min="1" max="1" width="19.140625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4.28515625" bestFit="1" customWidth="1"/>
    <col min="7" max="7" width="26.8554687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1019</v>
      </c>
      <c r="B3" t="s">
        <v>11</v>
      </c>
      <c r="C3" t="s">
        <v>280</v>
      </c>
      <c r="D3" t="s">
        <v>263</v>
      </c>
      <c r="E3">
        <v>600010</v>
      </c>
      <c r="F3" t="str">
        <f>VLOOKUP(E3,GL!$A$2:$D$252,2,FALSE)</f>
        <v>S&amp;W- BASIC PAY</v>
      </c>
      <c r="G3" t="str">
        <f>VLOOKUP(E3,GL!$A$2:$D$252,3,FALSE)</f>
        <v>SALARIES &amp; WAGES</v>
      </c>
      <c r="H3">
        <v>312250</v>
      </c>
    </row>
    <row r="4" spans="1:8" x14ac:dyDescent="0.25">
      <c r="A4">
        <v>1019</v>
      </c>
      <c r="B4" t="s">
        <v>11</v>
      </c>
      <c r="C4" t="s">
        <v>280</v>
      </c>
      <c r="D4" t="s">
        <v>263</v>
      </c>
      <c r="E4">
        <v>600030</v>
      </c>
      <c r="F4" t="str">
        <f>VLOOKUP(E4,GL!$A$2:$D$252,2,FALSE)</f>
        <v>S&amp;W- SSS (EMPLOYER SHARE)</v>
      </c>
      <c r="G4" t="str">
        <f>VLOOKUP(E4,GL!$A$2:$D$252,3,FALSE)</f>
        <v>SALARIES &amp; WAGES</v>
      </c>
      <c r="H4">
        <v>25860</v>
      </c>
    </row>
    <row r="5" spans="1:8" x14ac:dyDescent="0.25">
      <c r="A5">
        <v>1019</v>
      </c>
      <c r="B5" t="s">
        <v>11</v>
      </c>
      <c r="C5" t="s">
        <v>280</v>
      </c>
      <c r="D5" t="s">
        <v>263</v>
      </c>
      <c r="E5">
        <v>600050</v>
      </c>
      <c r="F5" t="str">
        <f>VLOOKUP(E5,GL!$A$2:$D$252,2,FALSE)</f>
        <v>S&amp;W- 13TH MONTH PAY</v>
      </c>
      <c r="G5" t="str">
        <f>VLOOKUP(E5,GL!$A$2:$D$252,3,FALSE)</f>
        <v>SALARIES &amp; WAGES</v>
      </c>
      <c r="H5">
        <v>26750</v>
      </c>
    </row>
    <row r="6" spans="1:8" x14ac:dyDescent="0.25">
      <c r="A6">
        <v>1019</v>
      </c>
      <c r="B6" t="s">
        <v>11</v>
      </c>
      <c r="C6" t="s">
        <v>280</v>
      </c>
      <c r="D6" t="s">
        <v>263</v>
      </c>
      <c r="E6">
        <v>600080</v>
      </c>
      <c r="F6" t="str">
        <f>VLOOKUP(E6,GL!$A$2:$D$252,2,FALSE)</f>
        <v>S&amp;W- PAGIBIG EMPLOYER SHARE</v>
      </c>
      <c r="G6" t="str">
        <f>VLOOKUP(E6,GL!$A$2:$D$252,3,FALSE)</f>
        <v>SALARIES &amp; WAGES</v>
      </c>
      <c r="H6">
        <v>1200</v>
      </c>
    </row>
    <row r="7" spans="1:8" x14ac:dyDescent="0.25">
      <c r="A7">
        <v>1019</v>
      </c>
      <c r="B7" t="s">
        <v>11</v>
      </c>
      <c r="C7" t="s">
        <v>280</v>
      </c>
      <c r="D7" t="s">
        <v>263</v>
      </c>
      <c r="E7">
        <v>600110</v>
      </c>
      <c r="F7" t="str">
        <f>VLOOKUP(E7,GL!$A$2:$D$252,2,FALSE)</f>
        <v>S&amp;W- PHILHEALTH EMPLOYER SHARE</v>
      </c>
      <c r="G7" t="str">
        <f>VLOOKUP(E7,GL!$A$2:$D$252,3,FALSE)</f>
        <v>SALARIES &amp; WAGES</v>
      </c>
      <c r="H7">
        <v>6245</v>
      </c>
    </row>
    <row r="8" spans="1:8" x14ac:dyDescent="0.25">
      <c r="A8">
        <v>1019</v>
      </c>
      <c r="B8" t="s">
        <v>11</v>
      </c>
      <c r="C8" t="s">
        <v>280</v>
      </c>
      <c r="D8" t="s">
        <v>263</v>
      </c>
      <c r="E8">
        <v>600120</v>
      </c>
      <c r="F8" t="str">
        <f>VLOOKUP(E8,GL!$A$2:$D$252,2,FALSE)</f>
        <v>S&amp;W- COMMISSION &amp; INCENTIVES</v>
      </c>
      <c r="G8" t="str">
        <f>VLOOKUP(E8,GL!$A$2:$D$252,3,FALSE)</f>
        <v>SALARIES &amp; WAGES</v>
      </c>
      <c r="H8">
        <v>46029.46666666666</v>
      </c>
    </row>
    <row r="9" spans="1:8" x14ac:dyDescent="0.25">
      <c r="A9">
        <v>1019</v>
      </c>
      <c r="B9" t="s">
        <v>11</v>
      </c>
      <c r="C9" t="s">
        <v>280</v>
      </c>
      <c r="D9" t="s">
        <v>263</v>
      </c>
      <c r="E9">
        <v>612020</v>
      </c>
      <c r="F9" t="str">
        <f>VLOOKUP(E9,GL!$A$2:$D$252,2,FALSE)</f>
        <v>TRANSPORTATION &amp; TRAVEL EXPENSES</v>
      </c>
      <c r="G9" t="s">
        <v>214</v>
      </c>
      <c r="H9">
        <v>10623</v>
      </c>
    </row>
    <row r="10" spans="1:8" x14ac:dyDescent="0.25">
      <c r="A10">
        <v>1019</v>
      </c>
      <c r="B10" t="s">
        <v>11</v>
      </c>
      <c r="C10" t="s">
        <v>280</v>
      </c>
      <c r="D10" t="s">
        <v>263</v>
      </c>
      <c r="E10">
        <v>612030</v>
      </c>
      <c r="F10" t="str">
        <f>VLOOKUP(E10,GL!$A$2:$D$252,2,FALSE)</f>
        <v>OUT-OF-TOWN TRAVEL EXPENSE</v>
      </c>
      <c r="G10" t="str">
        <f>VLOOKUP(E10,GL!$A$2:$D$252,3,FALSE)</f>
        <v>TRAVEL EXPENSES</v>
      </c>
      <c r="H10">
        <v>28036.080000000002</v>
      </c>
    </row>
    <row r="11" spans="1:8" x14ac:dyDescent="0.25">
      <c r="A11">
        <v>1019</v>
      </c>
      <c r="B11" t="s">
        <v>11</v>
      </c>
      <c r="C11" t="s">
        <v>280</v>
      </c>
      <c r="D11" t="s">
        <v>263</v>
      </c>
      <c r="E11">
        <v>613010</v>
      </c>
      <c r="F11" t="str">
        <f>VLOOKUP(E11,GL!$A$2:$D$252,2,FALSE)</f>
        <v>OFFICE SUPPLIES</v>
      </c>
      <c r="G11" t="s">
        <v>132</v>
      </c>
      <c r="H11">
        <v>27273.759999999998</v>
      </c>
    </row>
    <row r="12" spans="1:8" x14ac:dyDescent="0.25">
      <c r="A12">
        <v>1019</v>
      </c>
      <c r="B12" t="s">
        <v>11</v>
      </c>
      <c r="C12" t="s">
        <v>280</v>
      </c>
      <c r="D12" t="s">
        <v>263</v>
      </c>
      <c r="E12">
        <v>615020</v>
      </c>
      <c r="F12" t="str">
        <f>VLOOKUP(E12,GL!$A$2:$D$252,2,FALSE)</f>
        <v>TEL&amp;POST-CELLPHONE</v>
      </c>
      <c r="G12" t="str">
        <f>VLOOKUP(E12,GL!$A$2:$D$252,3,FALSE)</f>
        <v>COMMUNICATION EXPENSES</v>
      </c>
      <c r="H12">
        <v>1200</v>
      </c>
    </row>
    <row r="13" spans="1:8" x14ac:dyDescent="0.25">
      <c r="A13">
        <v>1019</v>
      </c>
      <c r="B13" t="s">
        <v>11</v>
      </c>
      <c r="C13" t="s">
        <v>280</v>
      </c>
      <c r="D13" t="s">
        <v>263</v>
      </c>
      <c r="E13">
        <v>615040</v>
      </c>
      <c r="F13" t="str">
        <f>VLOOKUP(E13,GL!$A$2:$D$252,2,FALSE)</f>
        <v>TEL&amp;POST-COURIER</v>
      </c>
      <c r="G13" t="str">
        <f>VLOOKUP(E13,GL!$A$2:$D$252,3,FALSE)</f>
        <v>COMMUNICATION EXPENSES</v>
      </c>
      <c r="H13">
        <v>30592.133333333331</v>
      </c>
    </row>
    <row r="14" spans="1:8" x14ac:dyDescent="0.25">
      <c r="A14">
        <v>1019</v>
      </c>
      <c r="B14" t="s">
        <v>11</v>
      </c>
      <c r="C14" t="s">
        <v>280</v>
      </c>
      <c r="D14" t="s">
        <v>263</v>
      </c>
      <c r="E14">
        <v>617010</v>
      </c>
      <c r="F14" t="str">
        <f>VLOOKUP(E14,GL!$A$2:$D$252,2,FALSE)</f>
        <v>INSURANCE EXP.-GROUP LIFE &amp; HOSP. PREMIUM</v>
      </c>
      <c r="G14" t="str">
        <f>VLOOKUP(E14,GL!$A$2:$D$252,3,FALSE)</f>
        <v>INSURANCE EXPENSE</v>
      </c>
      <c r="H14">
        <v>20443.84</v>
      </c>
    </row>
    <row r="15" spans="1:8" x14ac:dyDescent="0.25">
      <c r="A15">
        <v>1019</v>
      </c>
      <c r="B15" t="s">
        <v>11</v>
      </c>
      <c r="C15" t="s">
        <v>280</v>
      </c>
      <c r="D15" t="s">
        <v>263</v>
      </c>
      <c r="E15">
        <v>618020</v>
      </c>
      <c r="F15" t="str">
        <f>VLOOKUP(E15,GL!$A$2:$D$252,2,FALSE)</f>
        <v>CONTRACT LABOR-FIXED</v>
      </c>
      <c r="G15" t="s">
        <v>63</v>
      </c>
      <c r="H15">
        <v>146160.29</v>
      </c>
    </row>
    <row r="16" spans="1:8" x14ac:dyDescent="0.25">
      <c r="A16">
        <v>1019</v>
      </c>
      <c r="B16" t="s">
        <v>11</v>
      </c>
      <c r="C16" t="s">
        <v>280</v>
      </c>
      <c r="D16" t="s">
        <v>263</v>
      </c>
      <c r="E16">
        <v>619010</v>
      </c>
      <c r="F16" t="str">
        <f>VLOOKUP(E16,GL!$A$2:$D$252,2,FALSE)</f>
        <v>EB-MEAL EXPENSES</v>
      </c>
      <c r="G16" t="str">
        <f>VLOOKUP(E16,GL!$A$2:$D$252,3,FALSE)</f>
        <v>EMPLOYEE BENEFITS</v>
      </c>
      <c r="H16">
        <v>34754.066666666666</v>
      </c>
    </row>
    <row r="17" spans="1:8" x14ac:dyDescent="0.25">
      <c r="A17">
        <v>1019</v>
      </c>
      <c r="B17" t="s">
        <v>11</v>
      </c>
      <c r="C17" t="s">
        <v>280</v>
      </c>
      <c r="D17" t="s">
        <v>263</v>
      </c>
      <c r="E17">
        <v>619070</v>
      </c>
      <c r="F17" t="str">
        <f>VLOOKUP(E17,GL!$A$2:$D$252,2,FALSE)</f>
        <v>EB-MEDICAL EXPENSES</v>
      </c>
      <c r="G17" t="str">
        <f>VLOOKUP(E17,GL!$A$2:$D$252,3,FALSE)</f>
        <v>EMPLOYEE BENEFITS</v>
      </c>
      <c r="H17">
        <v>9390</v>
      </c>
    </row>
    <row r="18" spans="1:8" x14ac:dyDescent="0.25">
      <c r="A18">
        <v>1019</v>
      </c>
      <c r="B18" t="s">
        <v>11</v>
      </c>
      <c r="C18" t="s">
        <v>280</v>
      </c>
      <c r="D18" t="s">
        <v>263</v>
      </c>
      <c r="E18">
        <v>640210</v>
      </c>
      <c r="F18" t="str">
        <f>VLOOKUP(E18,GL!$A$2:$D$252,2,FALSE)</f>
        <v>REPAIRS &amp; MAINT.- OTHERS</v>
      </c>
      <c r="G18" t="s">
        <v>92</v>
      </c>
      <c r="H18">
        <v>1333.32</v>
      </c>
    </row>
    <row r="19" spans="1:8" x14ac:dyDescent="0.25">
      <c r="A19">
        <v>1019</v>
      </c>
      <c r="B19" t="s">
        <v>11</v>
      </c>
      <c r="C19" s="4" t="s">
        <v>281</v>
      </c>
      <c r="D19" t="s">
        <v>253</v>
      </c>
      <c r="E19">
        <v>600010</v>
      </c>
      <c r="F19" t="str">
        <f>VLOOKUP(E19,$E$3:$G$18,2,FALSE)</f>
        <v>S&amp;W- BASIC PAY</v>
      </c>
      <c r="G19" t="str">
        <f>VLOOKUP(E19,$E$3:$G$18,3,FALSE)</f>
        <v>SALARIES &amp; WAGES</v>
      </c>
      <c r="H19">
        <v>315440</v>
      </c>
    </row>
    <row r="20" spans="1:8" x14ac:dyDescent="0.25">
      <c r="A20">
        <v>1019</v>
      </c>
      <c r="B20" t="s">
        <v>11</v>
      </c>
      <c r="C20" s="4" t="s">
        <v>281</v>
      </c>
      <c r="D20" t="s">
        <v>253</v>
      </c>
      <c r="E20">
        <v>600030</v>
      </c>
      <c r="F20" t="str">
        <f t="shared" ref="F20:F31" si="0">VLOOKUP(E20,$E$3:$G$18,2,FALSE)</f>
        <v>S&amp;W- SSS (EMPLOYER SHARE)</v>
      </c>
      <c r="G20" t="str">
        <f t="shared" ref="G20:G31" si="1">VLOOKUP(E20,$E$3:$G$18,3,FALSE)</f>
        <v>SALARIES &amp; WAGES</v>
      </c>
      <c r="H20">
        <v>25518</v>
      </c>
    </row>
    <row r="21" spans="1:8" x14ac:dyDescent="0.25">
      <c r="A21">
        <v>1019</v>
      </c>
      <c r="B21" t="s">
        <v>11</v>
      </c>
      <c r="C21" s="4" t="s">
        <v>281</v>
      </c>
      <c r="D21" t="s">
        <v>253</v>
      </c>
      <c r="E21">
        <v>600050</v>
      </c>
      <c r="F21" t="str">
        <f t="shared" si="0"/>
        <v>S&amp;W- 13TH MONTH PAY</v>
      </c>
      <c r="G21" t="str">
        <f t="shared" si="1"/>
        <v>SALARIES &amp; WAGES</v>
      </c>
      <c r="H21">
        <v>26035.360000000001</v>
      </c>
    </row>
    <row r="22" spans="1:8" x14ac:dyDescent="0.25">
      <c r="A22">
        <v>1019</v>
      </c>
      <c r="B22" t="s">
        <v>11</v>
      </c>
      <c r="C22" s="4" t="s">
        <v>281</v>
      </c>
      <c r="D22" t="s">
        <v>253</v>
      </c>
      <c r="E22">
        <v>600080</v>
      </c>
      <c r="F22" t="str">
        <f t="shared" si="0"/>
        <v>S&amp;W- PAGIBIG EMPLOYER SHARE</v>
      </c>
      <c r="G22" t="str">
        <f t="shared" si="1"/>
        <v>SALARIES &amp; WAGES</v>
      </c>
      <c r="H22">
        <v>1200</v>
      </c>
    </row>
    <row r="23" spans="1:8" x14ac:dyDescent="0.25">
      <c r="A23">
        <v>1019</v>
      </c>
      <c r="B23" t="s">
        <v>11</v>
      </c>
      <c r="C23" s="4" t="s">
        <v>281</v>
      </c>
      <c r="D23" t="s">
        <v>253</v>
      </c>
      <c r="E23">
        <v>600110</v>
      </c>
      <c r="F23" t="str">
        <f t="shared" si="0"/>
        <v>S&amp;W- PHILHEALTH EMPLOYER SHARE</v>
      </c>
      <c r="G23" t="str">
        <f t="shared" si="1"/>
        <v>SALARIES &amp; WAGES</v>
      </c>
      <c r="H23">
        <v>5365.7000000000007</v>
      </c>
    </row>
    <row r="24" spans="1:8" x14ac:dyDescent="0.25">
      <c r="A24">
        <v>1019</v>
      </c>
      <c r="B24" t="s">
        <v>11</v>
      </c>
      <c r="C24" s="4" t="s">
        <v>281</v>
      </c>
      <c r="D24" t="s">
        <v>253</v>
      </c>
      <c r="E24">
        <v>600120</v>
      </c>
      <c r="F24" t="str">
        <f t="shared" si="0"/>
        <v>S&amp;W- COMMISSION &amp; INCENTIVES</v>
      </c>
      <c r="G24" t="str">
        <f t="shared" si="1"/>
        <v>SALARIES &amp; WAGES</v>
      </c>
      <c r="H24">
        <v>49044.2</v>
      </c>
    </row>
    <row r="25" spans="1:8" x14ac:dyDescent="0.25">
      <c r="A25">
        <v>1019</v>
      </c>
      <c r="B25" t="s">
        <v>11</v>
      </c>
      <c r="C25" s="4" t="s">
        <v>281</v>
      </c>
      <c r="D25" t="s">
        <v>253</v>
      </c>
      <c r="E25">
        <v>612020</v>
      </c>
      <c r="F25" t="str">
        <f t="shared" si="0"/>
        <v>TRANSPORTATION &amp; TRAVEL EXPENSES</v>
      </c>
      <c r="G25" t="str">
        <f t="shared" si="1"/>
        <v>TRAVEL EXPENSES</v>
      </c>
      <c r="H25">
        <v>4318</v>
      </c>
    </row>
    <row r="26" spans="1:8" x14ac:dyDescent="0.25">
      <c r="A26">
        <v>1019</v>
      </c>
      <c r="B26" t="s">
        <v>11</v>
      </c>
      <c r="C26" s="4" t="s">
        <v>281</v>
      </c>
      <c r="D26" t="s">
        <v>253</v>
      </c>
      <c r="E26">
        <v>612030</v>
      </c>
      <c r="F26" t="str">
        <f t="shared" si="0"/>
        <v>OUT-OF-TOWN TRAVEL EXPENSE</v>
      </c>
      <c r="G26" t="str">
        <f t="shared" si="1"/>
        <v>TRAVEL EXPENSES</v>
      </c>
      <c r="H26">
        <v>12000</v>
      </c>
    </row>
    <row r="27" spans="1:8" x14ac:dyDescent="0.25">
      <c r="A27">
        <v>1019</v>
      </c>
      <c r="B27" t="s">
        <v>11</v>
      </c>
      <c r="C27" s="4" t="s">
        <v>281</v>
      </c>
      <c r="D27" t="s">
        <v>253</v>
      </c>
      <c r="E27">
        <v>613010</v>
      </c>
      <c r="F27" t="str">
        <f t="shared" si="0"/>
        <v>OFFICE SUPPLIES</v>
      </c>
      <c r="G27" t="str">
        <f t="shared" si="1"/>
        <v>MATERIALS AND SUPPLIES</v>
      </c>
      <c r="H27">
        <v>1120</v>
      </c>
    </row>
    <row r="28" spans="1:8" x14ac:dyDescent="0.25">
      <c r="A28">
        <v>1019</v>
      </c>
      <c r="B28" t="s">
        <v>11</v>
      </c>
      <c r="C28" s="4" t="s">
        <v>281</v>
      </c>
      <c r="D28" t="s">
        <v>253</v>
      </c>
      <c r="E28">
        <v>614030</v>
      </c>
      <c r="F28" t="s">
        <v>201</v>
      </c>
      <c r="G28" t="s">
        <v>200</v>
      </c>
      <c r="H28">
        <v>5479.0599999999995</v>
      </c>
    </row>
    <row r="29" spans="1:8" x14ac:dyDescent="0.25">
      <c r="A29">
        <v>1019</v>
      </c>
      <c r="B29" t="s">
        <v>11</v>
      </c>
      <c r="C29" s="4" t="s">
        <v>281</v>
      </c>
      <c r="D29" t="s">
        <v>253</v>
      </c>
      <c r="E29">
        <v>615020</v>
      </c>
      <c r="F29" t="str">
        <f t="shared" si="0"/>
        <v>TEL&amp;POST-CELLPHONE</v>
      </c>
      <c r="G29" t="str">
        <f t="shared" si="1"/>
        <v>COMMUNICATION EXPENSES</v>
      </c>
      <c r="H29">
        <v>3900</v>
      </c>
    </row>
    <row r="30" spans="1:8" x14ac:dyDescent="0.25">
      <c r="A30">
        <v>1019</v>
      </c>
      <c r="B30" t="s">
        <v>11</v>
      </c>
      <c r="C30" s="4" t="s">
        <v>281</v>
      </c>
      <c r="D30" t="s">
        <v>253</v>
      </c>
      <c r="E30">
        <v>615040</v>
      </c>
      <c r="F30" t="str">
        <f t="shared" si="0"/>
        <v>TEL&amp;POST-COURIER</v>
      </c>
      <c r="G30" t="str">
        <f t="shared" si="1"/>
        <v>COMMUNICATION EXPENSES</v>
      </c>
      <c r="H30">
        <v>1089.1199999999999</v>
      </c>
    </row>
    <row r="31" spans="1:8" x14ac:dyDescent="0.25">
      <c r="A31">
        <v>1019</v>
      </c>
      <c r="B31" t="s">
        <v>11</v>
      </c>
      <c r="C31" s="4" t="s">
        <v>281</v>
      </c>
      <c r="D31" t="s">
        <v>253</v>
      </c>
      <c r="E31">
        <v>617010</v>
      </c>
      <c r="F31" t="str">
        <f t="shared" si="0"/>
        <v>INSURANCE EXP.-GROUP LIFE &amp; HOSP. PREMIUM</v>
      </c>
      <c r="G31" t="str">
        <f t="shared" si="1"/>
        <v>INSURANCE EXPENSE</v>
      </c>
      <c r="H31">
        <v>20613.858133333331</v>
      </c>
    </row>
    <row r="32" spans="1:8" x14ac:dyDescent="0.25">
      <c r="A32">
        <v>1019</v>
      </c>
      <c r="B32" t="s">
        <v>11</v>
      </c>
      <c r="C32" s="4" t="s">
        <v>281</v>
      </c>
      <c r="D32" t="s">
        <v>253</v>
      </c>
      <c r="E32">
        <v>617030</v>
      </c>
      <c r="F32" t="s">
        <v>130</v>
      </c>
      <c r="G32" t="s">
        <v>129</v>
      </c>
      <c r="H32">
        <v>9892.4233333333323</v>
      </c>
    </row>
    <row r="33" spans="1:8" x14ac:dyDescent="0.25">
      <c r="A33">
        <v>1019</v>
      </c>
      <c r="B33" t="s">
        <v>11</v>
      </c>
      <c r="C33" s="4" t="s">
        <v>281</v>
      </c>
      <c r="D33" t="s">
        <v>253</v>
      </c>
      <c r="E33">
        <v>619010</v>
      </c>
      <c r="F33" t="s">
        <v>19</v>
      </c>
      <c r="G33" t="s">
        <v>20</v>
      </c>
      <c r="H33">
        <v>8068.5</v>
      </c>
    </row>
    <row r="34" spans="1:8" x14ac:dyDescent="0.25">
      <c r="A34">
        <v>1019</v>
      </c>
      <c r="B34" t="s">
        <v>11</v>
      </c>
      <c r="C34" s="4" t="s">
        <v>281</v>
      </c>
      <c r="D34" t="s">
        <v>253</v>
      </c>
      <c r="E34">
        <v>640010</v>
      </c>
      <c r="F34" t="s">
        <v>76</v>
      </c>
      <c r="G34" t="s">
        <v>77</v>
      </c>
      <c r="H34">
        <v>85622.400000000009</v>
      </c>
    </row>
    <row r="35" spans="1:8" x14ac:dyDescent="0.25">
      <c r="A35">
        <v>1019</v>
      </c>
      <c r="B35" t="s">
        <v>11</v>
      </c>
      <c r="C35" s="4" t="s">
        <v>281</v>
      </c>
      <c r="D35" t="s">
        <v>253</v>
      </c>
      <c r="E35">
        <v>640020</v>
      </c>
      <c r="F35" t="s">
        <v>78</v>
      </c>
      <c r="G35" t="s">
        <v>77</v>
      </c>
      <c r="H35">
        <v>29508.44</v>
      </c>
    </row>
    <row r="36" spans="1:8" x14ac:dyDescent="0.25">
      <c r="A36">
        <v>1019</v>
      </c>
      <c r="B36" t="s">
        <v>11</v>
      </c>
      <c r="C36" s="4" t="s">
        <v>282</v>
      </c>
      <c r="D36" t="s">
        <v>261</v>
      </c>
      <c r="E36">
        <v>600010</v>
      </c>
      <c r="F36" t="str">
        <f>VLOOKUP(E36,GL!$A$2:$D$252,2,FALSE)</f>
        <v>S&amp;W- BASIC PAY</v>
      </c>
      <c r="G36" t="str">
        <f>VLOOKUP(E36,GL!$A$2:$D$252,3,FALSE)</f>
        <v>SALARIES &amp; WAGES</v>
      </c>
      <c r="H36">
        <v>2075006.1500000001</v>
      </c>
    </row>
    <row r="37" spans="1:8" x14ac:dyDescent="0.25">
      <c r="A37">
        <v>1019</v>
      </c>
      <c r="B37" t="s">
        <v>11</v>
      </c>
      <c r="C37" s="4" t="s">
        <v>282</v>
      </c>
      <c r="D37" t="s">
        <v>261</v>
      </c>
      <c r="E37">
        <v>600020</v>
      </c>
      <c r="F37" t="str">
        <f>VLOOKUP(E37,GL!$A$2:$D$252,2,FALSE)</f>
        <v>S&amp;W- OVERTIME</v>
      </c>
      <c r="G37" t="str">
        <f>VLOOKUP(E37,GL!$A$2:$D$252,3,FALSE)</f>
        <v>SALARIES &amp; WAGES</v>
      </c>
      <c r="H37">
        <v>14711.111111111109</v>
      </c>
    </row>
    <row r="38" spans="1:8" x14ac:dyDescent="0.25">
      <c r="A38">
        <v>1019</v>
      </c>
      <c r="B38" t="s">
        <v>11</v>
      </c>
      <c r="C38" s="4" t="s">
        <v>282</v>
      </c>
      <c r="D38" t="s">
        <v>261</v>
      </c>
      <c r="E38">
        <v>600030</v>
      </c>
      <c r="F38" t="str">
        <f>VLOOKUP(E38,GL!$A$2:$D$252,2,FALSE)</f>
        <v>S&amp;W- SSS (EMPLOYER SHARE)</v>
      </c>
      <c r="G38" t="str">
        <f>VLOOKUP(E38,GL!$A$2:$D$252,3,FALSE)</f>
        <v>SALARIES &amp; WAGES</v>
      </c>
      <c r="H38">
        <v>176808.02</v>
      </c>
    </row>
    <row r="39" spans="1:8" x14ac:dyDescent="0.25">
      <c r="A39">
        <v>1019</v>
      </c>
      <c r="B39" t="s">
        <v>11</v>
      </c>
      <c r="C39" s="4" t="s">
        <v>282</v>
      </c>
      <c r="D39" t="s">
        <v>261</v>
      </c>
      <c r="E39">
        <v>600050</v>
      </c>
      <c r="F39" t="str">
        <f>VLOOKUP(E39,GL!$A$2:$D$252,2,FALSE)</f>
        <v>S&amp;W- 13TH MONTH PAY</v>
      </c>
      <c r="G39" t="str">
        <f>VLOOKUP(E39,GL!$A$2:$D$252,3,FALSE)</f>
        <v>SALARIES &amp; WAGES</v>
      </c>
      <c r="H39">
        <v>174352.22999999998</v>
      </c>
    </row>
    <row r="40" spans="1:8" x14ac:dyDescent="0.25">
      <c r="A40">
        <v>1019</v>
      </c>
      <c r="B40" t="s">
        <v>11</v>
      </c>
      <c r="C40" s="4" t="s">
        <v>282</v>
      </c>
      <c r="D40" t="s">
        <v>261</v>
      </c>
      <c r="E40">
        <v>600080</v>
      </c>
      <c r="F40" t="str">
        <f>VLOOKUP(E40,GL!$A$2:$D$252,2,FALSE)</f>
        <v>S&amp;W- PAGIBIG EMPLOYER SHARE</v>
      </c>
      <c r="G40" t="str">
        <f>VLOOKUP(E40,GL!$A$2:$D$252,3,FALSE)</f>
        <v>SALARIES &amp; WAGES</v>
      </c>
      <c r="H40">
        <v>13900</v>
      </c>
    </row>
    <row r="41" spans="1:8" x14ac:dyDescent="0.25">
      <c r="A41">
        <v>1019</v>
      </c>
      <c r="B41" t="s">
        <v>11</v>
      </c>
      <c r="C41" s="4" t="s">
        <v>282</v>
      </c>
      <c r="D41" t="s">
        <v>261</v>
      </c>
      <c r="E41">
        <v>600110</v>
      </c>
      <c r="F41" t="str">
        <f>VLOOKUP(E41,GL!$A$2:$D$252,2,FALSE)</f>
        <v>S&amp;W- PHILHEALTH EMPLOYER SHARE</v>
      </c>
      <c r="G41" t="str">
        <f>VLOOKUP(E41,GL!$A$2:$D$252,3,FALSE)</f>
        <v>SALARIES &amp; WAGES</v>
      </c>
      <c r="H41">
        <v>35100.896400000005</v>
      </c>
    </row>
    <row r="42" spans="1:8" x14ac:dyDescent="0.25">
      <c r="A42">
        <v>1019</v>
      </c>
      <c r="B42" t="s">
        <v>11</v>
      </c>
      <c r="C42" s="4" t="s">
        <v>282</v>
      </c>
      <c r="D42" t="s">
        <v>261</v>
      </c>
      <c r="E42">
        <v>600120</v>
      </c>
      <c r="F42" t="str">
        <f>VLOOKUP(E42,GL!$A$2:$D$252,2,FALSE)</f>
        <v>S&amp;W- COMMISSION &amp; INCENTIVES</v>
      </c>
      <c r="G42" t="str">
        <f>VLOOKUP(E42,GL!$A$2:$D$252,3,FALSE)</f>
        <v>SALARIES &amp; WAGES</v>
      </c>
      <c r="H42">
        <v>612734.33000000007</v>
      </c>
    </row>
    <row r="43" spans="1:8" x14ac:dyDescent="0.25">
      <c r="A43">
        <v>1019</v>
      </c>
      <c r="B43" t="s">
        <v>11</v>
      </c>
      <c r="C43" s="4" t="s">
        <v>282</v>
      </c>
      <c r="D43" t="s">
        <v>261</v>
      </c>
      <c r="E43">
        <v>611040</v>
      </c>
      <c r="F43" t="s">
        <v>193</v>
      </c>
      <c r="G43" t="s">
        <v>190</v>
      </c>
      <c r="H43">
        <v>50000</v>
      </c>
    </row>
    <row r="44" spans="1:8" x14ac:dyDescent="0.25">
      <c r="A44">
        <v>1019</v>
      </c>
      <c r="B44" t="s">
        <v>11</v>
      </c>
      <c r="C44" s="4" t="s">
        <v>282</v>
      </c>
      <c r="D44" t="s">
        <v>261</v>
      </c>
      <c r="E44">
        <v>612010</v>
      </c>
      <c r="F44" t="str">
        <f>VLOOKUP(E44,GL!$A$2:$D$252,2,FALSE)</f>
        <v>REPRESENTATION EXPENSES</v>
      </c>
      <c r="G44" t="str">
        <f>VLOOKUP(E44,GL!$A$2:$D$252,3,FALSE)</f>
        <v>REPRESENTATION EXPENSES</v>
      </c>
      <c r="H44">
        <v>1585</v>
      </c>
    </row>
    <row r="45" spans="1:8" x14ac:dyDescent="0.25">
      <c r="A45">
        <v>1019</v>
      </c>
      <c r="B45" t="s">
        <v>11</v>
      </c>
      <c r="C45" s="4" t="s">
        <v>282</v>
      </c>
      <c r="D45" t="s">
        <v>261</v>
      </c>
      <c r="E45">
        <v>612020</v>
      </c>
      <c r="F45" t="s">
        <v>81</v>
      </c>
      <c r="G45" t="s">
        <v>214</v>
      </c>
      <c r="H45">
        <v>164514</v>
      </c>
    </row>
    <row r="46" spans="1:8" x14ac:dyDescent="0.25">
      <c r="A46">
        <v>1019</v>
      </c>
      <c r="B46" t="s">
        <v>11</v>
      </c>
      <c r="C46" s="4" t="s">
        <v>282</v>
      </c>
      <c r="D46" t="s">
        <v>261</v>
      </c>
      <c r="E46">
        <v>612030</v>
      </c>
      <c r="F46" t="str">
        <f>VLOOKUP(E46,GL!$A$2:$D$252,2,FALSE)</f>
        <v>OUT-OF-TOWN TRAVEL EXPENSE</v>
      </c>
      <c r="G46" t="str">
        <f>VLOOKUP(E46,GL!$A$2:$D$252,3,FALSE)</f>
        <v>TRAVEL EXPENSES</v>
      </c>
      <c r="H46">
        <v>140469</v>
      </c>
    </row>
    <row r="47" spans="1:8" x14ac:dyDescent="0.25">
      <c r="A47">
        <v>1019</v>
      </c>
      <c r="B47" t="s">
        <v>11</v>
      </c>
      <c r="C47" s="4" t="s">
        <v>282</v>
      </c>
      <c r="D47" t="s">
        <v>261</v>
      </c>
      <c r="E47">
        <v>613010</v>
      </c>
      <c r="F47" t="s">
        <v>82</v>
      </c>
      <c r="G47" t="s">
        <v>132</v>
      </c>
      <c r="H47">
        <v>833.25</v>
      </c>
    </row>
    <row r="48" spans="1:8" x14ac:dyDescent="0.25">
      <c r="A48">
        <v>1019</v>
      </c>
      <c r="B48" t="s">
        <v>11</v>
      </c>
      <c r="C48" s="4" t="s">
        <v>282</v>
      </c>
      <c r="D48" t="s">
        <v>261</v>
      </c>
      <c r="E48">
        <v>613020</v>
      </c>
      <c r="F48" t="s">
        <v>54</v>
      </c>
      <c r="G48" t="s">
        <v>132</v>
      </c>
      <c r="H48">
        <v>3130</v>
      </c>
    </row>
    <row r="49" spans="1:8" x14ac:dyDescent="0.25">
      <c r="A49">
        <v>1019</v>
      </c>
      <c r="B49" t="s">
        <v>11</v>
      </c>
      <c r="C49" s="4" t="s">
        <v>282</v>
      </c>
      <c r="D49" t="s">
        <v>261</v>
      </c>
      <c r="E49">
        <v>614030</v>
      </c>
      <c r="F49" t="str">
        <f>VLOOKUP(E49,GL!$A$2:$D$252,2,FALSE)</f>
        <v>SERVICE VEHICLE REGISTRATION FEE</v>
      </c>
      <c r="G49" t="str">
        <f>VLOOKUP(E49,GL!$A$2:$D$252,3,FALSE)</f>
        <v>TAXES AND LICENSES</v>
      </c>
      <c r="H49">
        <v>118119.06</v>
      </c>
    </row>
    <row r="50" spans="1:8" x14ac:dyDescent="0.25">
      <c r="A50">
        <v>1019</v>
      </c>
      <c r="B50" t="s">
        <v>11</v>
      </c>
      <c r="C50" s="4" t="s">
        <v>282</v>
      </c>
      <c r="D50" t="s">
        <v>261</v>
      </c>
      <c r="E50">
        <v>615020</v>
      </c>
      <c r="F50" t="str">
        <f>VLOOKUP(E50,GL!$A$2:$D$252,2,FALSE)</f>
        <v>TEL&amp;POST-CELLPHONE</v>
      </c>
      <c r="G50" t="str">
        <f>VLOOKUP(E50,GL!$A$2:$D$252,3,FALSE)</f>
        <v>COMMUNICATION EXPENSES</v>
      </c>
      <c r="H50">
        <v>194801</v>
      </c>
    </row>
    <row r="51" spans="1:8" x14ac:dyDescent="0.25">
      <c r="A51">
        <v>1019</v>
      </c>
      <c r="B51" t="s">
        <v>11</v>
      </c>
      <c r="C51" s="4" t="s">
        <v>282</v>
      </c>
      <c r="D51" t="s">
        <v>261</v>
      </c>
      <c r="E51">
        <v>615040</v>
      </c>
      <c r="F51" t="str">
        <f>VLOOKUP(E51,GL!$A$2:$D$252,2,FALSE)</f>
        <v>TEL&amp;POST-COURIER</v>
      </c>
      <c r="G51" t="str">
        <f>VLOOKUP(E51,GL!$A$2:$D$252,3,FALSE)</f>
        <v>COMMUNICATION EXPENSES</v>
      </c>
      <c r="H51">
        <v>2190</v>
      </c>
    </row>
    <row r="52" spans="1:8" x14ac:dyDescent="0.25">
      <c r="A52">
        <v>1019</v>
      </c>
      <c r="B52" t="s">
        <v>11</v>
      </c>
      <c r="C52" s="4" t="s">
        <v>282</v>
      </c>
      <c r="D52" t="s">
        <v>261</v>
      </c>
      <c r="E52">
        <v>616010</v>
      </c>
      <c r="F52" t="str">
        <f>VLOOKUP(E52,GL!$A$2:$D$252,2,FALSE)</f>
        <v>BOOKS &amp; SUBSCRIPTION</v>
      </c>
      <c r="G52" t="str">
        <f>VLOOKUP(E52,GL!$A$2:$D$252,3,FALSE)</f>
        <v>PRINTING, PUBLICATION AND SUBSCRIPTION</v>
      </c>
      <c r="H52">
        <v>60146</v>
      </c>
    </row>
    <row r="53" spans="1:8" x14ac:dyDescent="0.25">
      <c r="A53">
        <v>1019</v>
      </c>
      <c r="B53" t="s">
        <v>11</v>
      </c>
      <c r="C53" s="4" t="s">
        <v>282</v>
      </c>
      <c r="D53" t="s">
        <v>261</v>
      </c>
      <c r="E53">
        <v>616030</v>
      </c>
      <c r="F53" t="s">
        <v>79</v>
      </c>
      <c r="G53" t="s">
        <v>183</v>
      </c>
      <c r="H53">
        <v>468</v>
      </c>
    </row>
    <row r="54" spans="1:8" x14ac:dyDescent="0.25">
      <c r="A54">
        <v>1019</v>
      </c>
      <c r="B54" t="s">
        <v>11</v>
      </c>
      <c r="C54" s="4" t="s">
        <v>282</v>
      </c>
      <c r="D54" t="s">
        <v>261</v>
      </c>
      <c r="E54">
        <v>617010</v>
      </c>
      <c r="F54" t="str">
        <f>VLOOKUP(E54,GL!$A$2:$D$252,2,FALSE)</f>
        <v>INSURANCE EXP.-GROUP LIFE &amp; HOSP. PREMIUM</v>
      </c>
      <c r="G54" t="str">
        <f>VLOOKUP(E54,GL!$A$2:$D$252,3,FALSE)</f>
        <v>INSURANCE EXPENSE</v>
      </c>
      <c r="H54">
        <v>246020.54130026669</v>
      </c>
    </row>
    <row r="55" spans="1:8" x14ac:dyDescent="0.25">
      <c r="A55">
        <v>1019</v>
      </c>
      <c r="B55" t="s">
        <v>11</v>
      </c>
      <c r="C55" s="4" t="s">
        <v>282</v>
      </c>
      <c r="D55" t="s">
        <v>261</v>
      </c>
      <c r="E55">
        <v>617030</v>
      </c>
      <c r="F55" t="str">
        <f>VLOOKUP(E55,GL!$A$2:$D$252,2,FALSE)</f>
        <v>INSURANCE EXP.-MOTOR VEHICLE</v>
      </c>
      <c r="G55" t="str">
        <f>VLOOKUP(E55,GL!$A$2:$D$252,3,FALSE)</f>
        <v>INSURANCE EXPENSE</v>
      </c>
      <c r="H55">
        <v>165061.44</v>
      </c>
    </row>
    <row r="56" spans="1:8" x14ac:dyDescent="0.25">
      <c r="A56">
        <v>1019</v>
      </c>
      <c r="B56" t="s">
        <v>11</v>
      </c>
      <c r="C56" s="4" t="s">
        <v>282</v>
      </c>
      <c r="D56" t="s">
        <v>261</v>
      </c>
      <c r="E56">
        <v>618020</v>
      </c>
      <c r="F56" t="s">
        <v>83</v>
      </c>
      <c r="G56" t="s">
        <v>63</v>
      </c>
      <c r="H56">
        <v>1900</v>
      </c>
    </row>
    <row r="57" spans="1:8" x14ac:dyDescent="0.25">
      <c r="A57">
        <v>1019</v>
      </c>
      <c r="B57" t="s">
        <v>11</v>
      </c>
      <c r="C57" s="4" t="s">
        <v>282</v>
      </c>
      <c r="D57" t="s">
        <v>261</v>
      </c>
      <c r="E57">
        <v>619010</v>
      </c>
      <c r="F57" t="str">
        <f>VLOOKUP(E57,GL!$A$2:$D$252,2,FALSE)</f>
        <v>EB-MEAL EXPENSES</v>
      </c>
      <c r="G57" t="str">
        <f>VLOOKUP(E57,GL!$A$2:$D$252,3,FALSE)</f>
        <v>EMPLOYEE BENEFITS</v>
      </c>
      <c r="H57">
        <v>427345.86</v>
      </c>
    </row>
    <row r="58" spans="1:8" x14ac:dyDescent="0.25">
      <c r="A58">
        <v>1019</v>
      </c>
      <c r="B58" t="s">
        <v>11</v>
      </c>
      <c r="C58" s="4" t="s">
        <v>282</v>
      </c>
      <c r="D58" t="s">
        <v>261</v>
      </c>
      <c r="E58">
        <v>619070</v>
      </c>
      <c r="F58" t="str">
        <f>VLOOKUP(E58,GL!$A$2:$D$252,2,FALSE)</f>
        <v>EB-MEDICAL EXPENSES</v>
      </c>
      <c r="G58" t="str">
        <f>VLOOKUP(E58,GL!$A$2:$D$252,3,FALSE)</f>
        <v>EMPLOYEE BENEFITS</v>
      </c>
      <c r="H58">
        <v>3067</v>
      </c>
    </row>
    <row r="59" spans="1:8" x14ac:dyDescent="0.25">
      <c r="A59">
        <v>1019</v>
      </c>
      <c r="B59" t="s">
        <v>11</v>
      </c>
      <c r="C59" s="4" t="s">
        <v>282</v>
      </c>
      <c r="D59" t="s">
        <v>261</v>
      </c>
      <c r="E59">
        <v>640010</v>
      </c>
      <c r="F59" t="str">
        <f>VLOOKUP(E59,GL!$A$2:$D$252,2,FALSE)</f>
        <v>FUEL EXPENSES</v>
      </c>
      <c r="G59" t="str">
        <f>VLOOKUP(E59,GL!$A$2:$D$252,3,FALSE)</f>
        <v>VEHICLE</v>
      </c>
      <c r="H59">
        <v>2482210.11</v>
      </c>
    </row>
    <row r="60" spans="1:8" x14ac:dyDescent="0.25">
      <c r="A60">
        <v>1019</v>
      </c>
      <c r="B60" t="s">
        <v>11</v>
      </c>
      <c r="C60" s="4" t="s">
        <v>282</v>
      </c>
      <c r="D60" t="s">
        <v>261</v>
      </c>
      <c r="E60">
        <v>640020</v>
      </c>
      <c r="F60" t="str">
        <f>VLOOKUP(E60,GL!$A$2:$D$252,2,FALSE)</f>
        <v>REPAIRS &amp; MAINT.-VEHICLE</v>
      </c>
      <c r="G60" t="str">
        <f>VLOOKUP(E60,GL!$A$2:$D$252,3,FALSE)</f>
        <v>VEHICLE</v>
      </c>
      <c r="H60">
        <v>418489.46000000008</v>
      </c>
    </row>
    <row r="61" spans="1:8" x14ac:dyDescent="0.25">
      <c r="A61">
        <v>1019</v>
      </c>
      <c r="B61" t="s">
        <v>11</v>
      </c>
      <c r="C61" s="4" t="s">
        <v>282</v>
      </c>
      <c r="D61" t="s">
        <v>261</v>
      </c>
      <c r="E61">
        <v>640030</v>
      </c>
      <c r="F61" t="str">
        <f>VLOOKUP(E61,GL!$A$2:$D$252,2,FALSE)</f>
        <v>MEETING &amp; CONFERENCE</v>
      </c>
      <c r="G61" t="str">
        <f>VLOOKUP(E61,GL!$A$2:$D$252,3,FALSE)</f>
        <v>TRAININGS, SEMINARS &amp; CONFERENCES</v>
      </c>
      <c r="H61">
        <v>3732</v>
      </c>
    </row>
    <row r="62" spans="1:8" x14ac:dyDescent="0.25">
      <c r="A62">
        <v>1019</v>
      </c>
      <c r="B62" t="s">
        <v>11</v>
      </c>
      <c r="C62" s="4" t="s">
        <v>282</v>
      </c>
      <c r="D62" t="s">
        <v>261</v>
      </c>
      <c r="E62">
        <v>640040</v>
      </c>
      <c r="F62" t="s">
        <v>89</v>
      </c>
      <c r="G62" t="s">
        <v>213</v>
      </c>
      <c r="H62">
        <v>85530</v>
      </c>
    </row>
    <row r="63" spans="1:8" x14ac:dyDescent="0.25">
      <c r="A63">
        <v>1019</v>
      </c>
      <c r="B63" t="s">
        <v>11</v>
      </c>
      <c r="C63" s="4" t="s">
        <v>282</v>
      </c>
      <c r="D63" t="s">
        <v>261</v>
      </c>
      <c r="E63">
        <v>640210</v>
      </c>
      <c r="F63" t="s">
        <v>75</v>
      </c>
      <c r="G63" t="s">
        <v>92</v>
      </c>
      <c r="H63">
        <v>212239.52</v>
      </c>
    </row>
    <row r="64" spans="1:8" x14ac:dyDescent="0.25">
      <c r="A64">
        <v>1019</v>
      </c>
      <c r="B64" t="s">
        <v>11</v>
      </c>
      <c r="C64" s="4" t="s">
        <v>282</v>
      </c>
      <c r="D64" t="s">
        <v>261</v>
      </c>
      <c r="E64">
        <v>619100</v>
      </c>
      <c r="F64" t="str">
        <f>VLOOKUP(E64,GL!$A$2:$D$252,2,FALSE)</f>
        <v>LOYALTY AND AWARD</v>
      </c>
      <c r="G64" t="str">
        <f>VLOOKUP(E64,GL!$A$2:$D$252,3,FALSE)</f>
        <v>HR EXPENSES</v>
      </c>
      <c r="H64">
        <v>45400</v>
      </c>
    </row>
    <row r="65" spans="1:8" x14ac:dyDescent="0.25">
      <c r="A65">
        <v>1019</v>
      </c>
      <c r="B65" t="s">
        <v>11</v>
      </c>
      <c r="C65" s="4" t="s">
        <v>282</v>
      </c>
      <c r="D65" t="s">
        <v>261</v>
      </c>
      <c r="E65">
        <v>619110</v>
      </c>
      <c r="F65" t="str">
        <f>VLOOKUP(E65,GL!$A$2:$D$252,2,FALSE)</f>
        <v>HONORARIUM</v>
      </c>
      <c r="G65" t="str">
        <f>VLOOKUP(E65,GL!$A$2:$D$252,3,FALSE)</f>
        <v>EMPLOYEE BENEFITS</v>
      </c>
      <c r="H65">
        <v>1000</v>
      </c>
    </row>
    <row r="66" spans="1:8" x14ac:dyDescent="0.25">
      <c r="A66">
        <v>1019</v>
      </c>
      <c r="B66" t="s">
        <v>11</v>
      </c>
      <c r="C66" s="4" t="s">
        <v>282</v>
      </c>
      <c r="D66" t="s">
        <v>261</v>
      </c>
      <c r="E66">
        <v>612070</v>
      </c>
      <c r="F66" t="str">
        <f>VLOOKUP(E66,GL!$A$2:$D$252,2,FALSE)</f>
        <v>REPRESENTATION EXPENSE - COVID 19</v>
      </c>
      <c r="G66" t="str">
        <f>VLOOKUP(E66,GL!$A$2:$D$252,3,FALSE)</f>
        <v>REPRESENTATION EXPENSES</v>
      </c>
      <c r="H66">
        <v>5700</v>
      </c>
    </row>
    <row r="67" spans="1:8" x14ac:dyDescent="0.25">
      <c r="A67">
        <v>1019</v>
      </c>
      <c r="B67" t="s">
        <v>11</v>
      </c>
      <c r="C67" s="4" t="s">
        <v>283</v>
      </c>
      <c r="D67" t="s">
        <v>264</v>
      </c>
      <c r="E67">
        <v>600010</v>
      </c>
      <c r="F67" t="str">
        <f>VLOOKUP(E67,GL!$A$2:$D$252,2,FALSE)</f>
        <v>S&amp;W- BASIC PAY</v>
      </c>
      <c r="G67" t="str">
        <f>VLOOKUP(E67,GL!$A$2:$D$252,3,FALSE)</f>
        <v>SALARIES &amp; WAGES</v>
      </c>
      <c r="H67">
        <v>1239437.1507692307</v>
      </c>
    </row>
    <row r="68" spans="1:8" x14ac:dyDescent="0.25">
      <c r="A68">
        <v>1019</v>
      </c>
      <c r="B68" t="s">
        <v>11</v>
      </c>
      <c r="C68" s="4" t="s">
        <v>283</v>
      </c>
      <c r="D68" t="s">
        <v>264</v>
      </c>
      <c r="E68">
        <v>600020</v>
      </c>
      <c r="F68" t="str">
        <f>VLOOKUP(E68,GL!$A$2:$D$252,2,FALSE)</f>
        <v>S&amp;W- OVERTIME</v>
      </c>
      <c r="G68" t="str">
        <f>VLOOKUP(E68,GL!$A$2:$D$252,3,FALSE)</f>
        <v>SALARIES &amp; WAGES</v>
      </c>
      <c r="H68">
        <v>29887.32</v>
      </c>
    </row>
    <row r="69" spans="1:8" x14ac:dyDescent="0.25">
      <c r="A69">
        <v>1019</v>
      </c>
      <c r="B69" t="s">
        <v>11</v>
      </c>
      <c r="C69" s="4" t="s">
        <v>283</v>
      </c>
      <c r="D69" t="s">
        <v>264</v>
      </c>
      <c r="E69">
        <v>600030</v>
      </c>
      <c r="F69" t="str">
        <f>VLOOKUP(E69,GL!$A$2:$D$252,2,FALSE)</f>
        <v>S&amp;W- SSS (EMPLOYER SHARE)</v>
      </c>
      <c r="G69" t="str">
        <f>VLOOKUP(E69,GL!$A$2:$D$252,3,FALSE)</f>
        <v>SALARIES &amp; WAGES</v>
      </c>
      <c r="H69">
        <v>100291.71794871795</v>
      </c>
    </row>
    <row r="70" spans="1:8" x14ac:dyDescent="0.25">
      <c r="A70">
        <v>1019</v>
      </c>
      <c r="B70" t="s">
        <v>11</v>
      </c>
      <c r="C70" s="4" t="s">
        <v>283</v>
      </c>
      <c r="D70" t="s">
        <v>264</v>
      </c>
      <c r="E70">
        <v>600050</v>
      </c>
      <c r="F70" t="str">
        <f>VLOOKUP(E70,GL!$A$2:$D$252,2,FALSE)</f>
        <v>S&amp;W- 13TH MONTH PAY</v>
      </c>
      <c r="G70" t="str">
        <f>VLOOKUP(E70,GL!$A$2:$D$252,3,FALSE)</f>
        <v>SALARIES &amp; WAGES</v>
      </c>
      <c r="H70">
        <v>106770.56153846154</v>
      </c>
    </row>
    <row r="71" spans="1:8" x14ac:dyDescent="0.25">
      <c r="A71">
        <v>1019</v>
      </c>
      <c r="B71" t="s">
        <v>11</v>
      </c>
      <c r="C71" s="4" t="s">
        <v>283</v>
      </c>
      <c r="D71" t="s">
        <v>264</v>
      </c>
      <c r="E71">
        <v>600080</v>
      </c>
      <c r="F71" t="str">
        <f>VLOOKUP(E71,GL!$A$2:$D$252,2,FALSE)</f>
        <v>S&amp;W- PAGIBIG EMPLOYER SHARE</v>
      </c>
      <c r="G71" t="str">
        <f>VLOOKUP(E71,GL!$A$2:$D$252,3,FALSE)</f>
        <v>SALARIES &amp; WAGES</v>
      </c>
      <c r="H71">
        <v>7000</v>
      </c>
    </row>
    <row r="72" spans="1:8" x14ac:dyDescent="0.25">
      <c r="A72">
        <v>1019</v>
      </c>
      <c r="B72" t="s">
        <v>11</v>
      </c>
      <c r="C72" s="4" t="s">
        <v>283</v>
      </c>
      <c r="D72" t="s">
        <v>264</v>
      </c>
      <c r="E72">
        <v>600110</v>
      </c>
      <c r="F72" t="str">
        <f>VLOOKUP(E72,GL!$A$2:$D$252,2,FALSE)</f>
        <v>S&amp;W- PHILHEALTH EMPLOYER SHARE</v>
      </c>
      <c r="G72" t="str">
        <f>VLOOKUP(E72,GL!$A$2:$D$252,3,FALSE)</f>
        <v>SALARIES &amp; WAGES</v>
      </c>
      <c r="H72">
        <v>21686.933846153843</v>
      </c>
    </row>
    <row r="73" spans="1:8" x14ac:dyDescent="0.25">
      <c r="A73">
        <v>1019</v>
      </c>
      <c r="B73" t="s">
        <v>11</v>
      </c>
      <c r="C73" s="4" t="s">
        <v>283</v>
      </c>
      <c r="D73" t="s">
        <v>264</v>
      </c>
      <c r="E73">
        <v>600120</v>
      </c>
      <c r="F73" t="str">
        <f>VLOOKUP(E73,GL!$A$2:$D$252,2,FALSE)</f>
        <v>S&amp;W- COMMISSION &amp; INCENTIVES</v>
      </c>
      <c r="G73" t="str">
        <f>VLOOKUP(E73,GL!$A$2:$D$252,3,FALSE)</f>
        <v>SALARIES &amp; WAGES</v>
      </c>
      <c r="H73">
        <v>233183.88205128201</v>
      </c>
    </row>
    <row r="74" spans="1:8" x14ac:dyDescent="0.25">
      <c r="A74">
        <v>1019</v>
      </c>
      <c r="B74" t="s">
        <v>11</v>
      </c>
      <c r="C74" s="4" t="s">
        <v>283</v>
      </c>
      <c r="D74" t="s">
        <v>264</v>
      </c>
      <c r="E74">
        <v>611010</v>
      </c>
      <c r="F74" t="str">
        <f>VLOOKUP(E74,GL!$A$2:$D$252,2,FALSE)</f>
        <v>RENT EXPENSE - OFFICE SPACE</v>
      </c>
      <c r="G74" t="str">
        <f>VLOOKUP(E74,GL!$A$2:$D$252,3,FALSE)</f>
        <v>RENT EXPENSE</v>
      </c>
      <c r="H74">
        <v>1645264.6579487175</v>
      </c>
    </row>
    <row r="75" spans="1:8" x14ac:dyDescent="0.25">
      <c r="A75">
        <v>1019</v>
      </c>
      <c r="B75" t="s">
        <v>11</v>
      </c>
      <c r="C75" s="4" t="s">
        <v>283</v>
      </c>
      <c r="D75" t="s">
        <v>264</v>
      </c>
      <c r="E75">
        <v>612010</v>
      </c>
      <c r="F75" t="str">
        <f>VLOOKUP(E75,GL!$A$2:$D$252,2,FALSE)</f>
        <v>REPRESENTATION EXPENSES</v>
      </c>
      <c r="G75" t="str">
        <f>VLOOKUP(E75,GL!$A$2:$D$252,3,FALSE)</f>
        <v>REPRESENTATION EXPENSES</v>
      </c>
      <c r="H75">
        <v>72893.299999999988</v>
      </c>
    </row>
    <row r="76" spans="1:8" x14ac:dyDescent="0.25">
      <c r="A76">
        <v>1019</v>
      </c>
      <c r="B76" t="s">
        <v>11</v>
      </c>
      <c r="C76" s="4" t="s">
        <v>283</v>
      </c>
      <c r="D76" t="s">
        <v>264</v>
      </c>
      <c r="E76">
        <v>612020</v>
      </c>
      <c r="F76" t="str">
        <f t="shared" ref="F76" si="2">VLOOKUP(E76,$E$3:$G$18,2,FALSE)</f>
        <v>TRANSPORTATION &amp; TRAVEL EXPENSES</v>
      </c>
      <c r="G76" t="str">
        <f t="shared" ref="G76:G78" si="3">VLOOKUP(E76,$E$3:$G$18,3,FALSE)</f>
        <v>TRAVEL EXPENSES</v>
      </c>
      <c r="H76">
        <v>19701.2</v>
      </c>
    </row>
    <row r="77" spans="1:8" x14ac:dyDescent="0.25">
      <c r="A77">
        <v>1019</v>
      </c>
      <c r="B77" t="s">
        <v>11</v>
      </c>
      <c r="C77" s="4" t="s">
        <v>283</v>
      </c>
      <c r="D77" t="s">
        <v>264</v>
      </c>
      <c r="E77">
        <v>612030</v>
      </c>
      <c r="F77" t="str">
        <f>VLOOKUP(E77,GL!$A$2:$D$252,2,FALSE)</f>
        <v>OUT-OF-TOWN TRAVEL EXPENSE</v>
      </c>
      <c r="G77" t="str">
        <f>VLOOKUP(E77,GL!$A$2:$D$252,3,FALSE)</f>
        <v>TRAVEL EXPENSES</v>
      </c>
      <c r="H77">
        <v>1808.4</v>
      </c>
    </row>
    <row r="78" spans="1:8" x14ac:dyDescent="0.25">
      <c r="A78">
        <v>1019</v>
      </c>
      <c r="B78" t="s">
        <v>11</v>
      </c>
      <c r="C78" s="4" t="s">
        <v>283</v>
      </c>
      <c r="D78" t="s">
        <v>264</v>
      </c>
      <c r="E78">
        <v>613010</v>
      </c>
      <c r="F78" t="str">
        <f>VLOOKUP(E78,GL!$A$2:$D$252,2,FALSE)</f>
        <v>OFFICE SUPPLIES</v>
      </c>
      <c r="G78" t="str">
        <f t="shared" si="3"/>
        <v>MATERIALS AND SUPPLIES</v>
      </c>
      <c r="H78">
        <v>4800</v>
      </c>
    </row>
    <row r="79" spans="1:8" x14ac:dyDescent="0.25">
      <c r="A79">
        <v>1019</v>
      </c>
      <c r="B79" t="s">
        <v>11</v>
      </c>
      <c r="C79" s="4" t="s">
        <v>283</v>
      </c>
      <c r="D79" t="s">
        <v>264</v>
      </c>
      <c r="E79">
        <v>613020</v>
      </c>
      <c r="F79" t="str">
        <f>VLOOKUP(E79,GL!$A$2:$D$252,2,FALSE)</f>
        <v>STORE SUPPLIES</v>
      </c>
      <c r="G79" t="s">
        <v>132</v>
      </c>
      <c r="H79">
        <v>3187</v>
      </c>
    </row>
    <row r="80" spans="1:8" x14ac:dyDescent="0.25">
      <c r="A80">
        <v>1019</v>
      </c>
      <c r="B80" t="s">
        <v>11</v>
      </c>
      <c r="C80" s="4" t="s">
        <v>283</v>
      </c>
      <c r="D80" t="s">
        <v>264</v>
      </c>
      <c r="E80">
        <v>613030</v>
      </c>
      <c r="F80" t="str">
        <f>VLOOKUP(E80,GL!$A$2:$D$252,2,FALSE)</f>
        <v>FACTORY &amp; FARM SUPPLIES-FIXED</v>
      </c>
      <c r="G80" t="s">
        <v>132</v>
      </c>
      <c r="H80">
        <v>58215.384615384632</v>
      </c>
    </row>
    <row r="81" spans="1:8" x14ac:dyDescent="0.25">
      <c r="A81">
        <v>1019</v>
      </c>
      <c r="B81" t="s">
        <v>11</v>
      </c>
      <c r="C81" s="4" t="s">
        <v>283</v>
      </c>
      <c r="D81" t="s">
        <v>264</v>
      </c>
      <c r="E81">
        <v>613050</v>
      </c>
      <c r="F81" t="str">
        <f>VLOOKUP(E81,GL!$A$2:$D$252,2,FALSE)</f>
        <v>REGISTRATION FEE</v>
      </c>
      <c r="G81" t="s">
        <v>200</v>
      </c>
      <c r="H81">
        <v>4080</v>
      </c>
    </row>
    <row r="82" spans="1:8" x14ac:dyDescent="0.25">
      <c r="A82">
        <v>1019</v>
      </c>
      <c r="B82" t="s">
        <v>11</v>
      </c>
      <c r="C82" s="4" t="s">
        <v>283</v>
      </c>
      <c r="D82" t="s">
        <v>264</v>
      </c>
      <c r="E82">
        <v>615020</v>
      </c>
      <c r="F82" t="str">
        <f>VLOOKUP(E82,GL!$A$2:$D$252,2,FALSE)</f>
        <v>TEL&amp;POST-CELLPHONE</v>
      </c>
      <c r="G82" t="str">
        <f>VLOOKUP(E82,GL!$A$2:$D$252,3,FALSE)</f>
        <v>COMMUNICATION EXPENSES</v>
      </c>
      <c r="H82">
        <v>19500</v>
      </c>
    </row>
    <row r="83" spans="1:8" x14ac:dyDescent="0.25">
      <c r="A83">
        <v>1019</v>
      </c>
      <c r="B83" t="s">
        <v>11</v>
      </c>
      <c r="C83" s="4" t="s">
        <v>283</v>
      </c>
      <c r="D83" t="s">
        <v>264</v>
      </c>
      <c r="E83">
        <v>615030</v>
      </c>
      <c r="F83" t="str">
        <f>VLOOKUP(E83,GL!$A$2:$D$252,2,FALSE)</f>
        <v>TEL&amp;POST-INTERNET FEES</v>
      </c>
      <c r="G83" t="str">
        <f>VLOOKUP(E83,GL!$A$2:$D$252,3,FALSE)</f>
        <v>COMMUNICATION EXPENSES</v>
      </c>
      <c r="H83">
        <v>76016.41025641028</v>
      </c>
    </row>
    <row r="84" spans="1:8" x14ac:dyDescent="0.25">
      <c r="A84">
        <v>1019</v>
      </c>
      <c r="B84" t="s">
        <v>11</v>
      </c>
      <c r="C84" s="4" t="s">
        <v>283</v>
      </c>
      <c r="D84" t="s">
        <v>264</v>
      </c>
      <c r="E84">
        <v>615040</v>
      </c>
      <c r="F84" t="str">
        <f>VLOOKUP(E84,GL!$A$2:$D$252,2,FALSE)</f>
        <v>TEL&amp;POST-COURIER</v>
      </c>
      <c r="G84" t="str">
        <f>VLOOKUP(E84,GL!$A$2:$D$252,3,FALSE)</f>
        <v>COMMUNICATION EXPENSES</v>
      </c>
      <c r="H84">
        <v>6614.869999999999</v>
      </c>
    </row>
    <row r="85" spans="1:8" x14ac:dyDescent="0.25">
      <c r="A85">
        <v>1019</v>
      </c>
      <c r="B85" t="s">
        <v>11</v>
      </c>
      <c r="C85" s="4" t="s">
        <v>283</v>
      </c>
      <c r="D85" t="s">
        <v>264</v>
      </c>
      <c r="E85">
        <v>616030</v>
      </c>
      <c r="F85" t="str">
        <f>VLOOKUP(E85,GL!$A$2:$D$252,2,FALSE)</f>
        <v>PHOTOCOPYING/PRINTING SERVICES</v>
      </c>
      <c r="G85" t="s">
        <v>183</v>
      </c>
      <c r="H85">
        <v>1800</v>
      </c>
    </row>
    <row r="86" spans="1:8" x14ac:dyDescent="0.25">
      <c r="A86">
        <v>1019</v>
      </c>
      <c r="B86" t="s">
        <v>11</v>
      </c>
      <c r="C86" s="4" t="s">
        <v>283</v>
      </c>
      <c r="D86" t="s">
        <v>264</v>
      </c>
      <c r="E86">
        <v>617010</v>
      </c>
      <c r="F86" t="str">
        <f>VLOOKUP(E86,GL!$A$2:$D$252,2,FALSE)</f>
        <v>INSURANCE EXP.-GROUP LIFE &amp; HOSP. PREMIUM</v>
      </c>
      <c r="G86" t="str">
        <f>VLOOKUP(E86,GL!$A$2:$D$252,3,FALSE)</f>
        <v>INSURANCE EXPENSE</v>
      </c>
      <c r="H86">
        <v>111117.04912820517</v>
      </c>
    </row>
    <row r="87" spans="1:8" x14ac:dyDescent="0.25">
      <c r="A87">
        <v>1019</v>
      </c>
      <c r="B87" t="s">
        <v>11</v>
      </c>
      <c r="C87" s="4" t="s">
        <v>283</v>
      </c>
      <c r="D87" t="s">
        <v>264</v>
      </c>
      <c r="E87">
        <v>618010</v>
      </c>
      <c r="F87" t="str">
        <f>VLOOKUP(E87,GL!$A$2:$D$252,2,FALSE)</f>
        <v>SECURITY SERVICES</v>
      </c>
      <c r="G87" t="str">
        <f>VLOOKUP(E87,GL!$A$2:$D$252,3,FALSE)</f>
        <v>CONTRACT SERVICES</v>
      </c>
      <c r="H87">
        <v>424651.7</v>
      </c>
    </row>
    <row r="88" spans="1:8" x14ac:dyDescent="0.25">
      <c r="A88">
        <v>1019</v>
      </c>
      <c r="B88" t="s">
        <v>11</v>
      </c>
      <c r="C88" s="4" t="s">
        <v>283</v>
      </c>
      <c r="D88" t="s">
        <v>264</v>
      </c>
      <c r="E88">
        <v>618020</v>
      </c>
      <c r="F88" t="str">
        <f>VLOOKUP(E88,GL!$A$2:$D$252,2,FALSE)</f>
        <v>CONTRACT LABOR-FIXED</v>
      </c>
      <c r="G88" t="s">
        <v>63</v>
      </c>
      <c r="H88">
        <v>427648.18999999994</v>
      </c>
    </row>
    <row r="89" spans="1:8" x14ac:dyDescent="0.25">
      <c r="A89">
        <v>1019</v>
      </c>
      <c r="B89" t="s">
        <v>11</v>
      </c>
      <c r="C89" s="4" t="s">
        <v>283</v>
      </c>
      <c r="D89" t="s">
        <v>264</v>
      </c>
      <c r="E89">
        <v>619010</v>
      </c>
      <c r="F89" t="str">
        <f>VLOOKUP(E89,GL!$A$2:$D$252,2,FALSE)</f>
        <v>EB-MEAL EXPENSES</v>
      </c>
      <c r="G89" t="str">
        <f>VLOOKUP(E89,GL!$A$2:$D$252,3,FALSE)</f>
        <v>EMPLOYEE BENEFITS</v>
      </c>
      <c r="H89">
        <v>39161.520000000004</v>
      </c>
    </row>
    <row r="90" spans="1:8" x14ac:dyDescent="0.25">
      <c r="A90">
        <v>1019</v>
      </c>
      <c r="B90" t="s">
        <v>11</v>
      </c>
      <c r="C90" s="4" t="s">
        <v>283</v>
      </c>
      <c r="D90" t="s">
        <v>264</v>
      </c>
      <c r="E90">
        <v>619070</v>
      </c>
      <c r="F90" t="str">
        <f>VLOOKUP(E90,GL!$A$2:$D$252,2,FALSE)</f>
        <v>EB-MEDICAL EXPENSES</v>
      </c>
      <c r="G90" t="str">
        <f>VLOOKUP(E90,GL!$A$2:$D$252,3,FALSE)</f>
        <v>EMPLOYEE BENEFITS</v>
      </c>
      <c r="H90">
        <v>5069</v>
      </c>
    </row>
    <row r="91" spans="1:8" x14ac:dyDescent="0.25">
      <c r="A91">
        <v>1019</v>
      </c>
      <c r="B91" t="s">
        <v>11</v>
      </c>
      <c r="C91" s="4" t="s">
        <v>283</v>
      </c>
      <c r="D91" t="s">
        <v>264</v>
      </c>
      <c r="E91">
        <v>621020</v>
      </c>
      <c r="F91" t="str">
        <f>VLOOKUP(E91,GL!$A$2:$D$252,2,FALSE)</f>
        <v>PROFESSIONAL FEES - LEGAL</v>
      </c>
      <c r="G91" t="str">
        <f>VLOOKUP(E91,GL!$A$2:$D$252,3,FALSE)</f>
        <v>PROFESSIONAL FEE</v>
      </c>
      <c r="H91">
        <v>131764.79999999996</v>
      </c>
    </row>
    <row r="92" spans="1:8" x14ac:dyDescent="0.25">
      <c r="A92">
        <v>1019</v>
      </c>
      <c r="B92" t="s">
        <v>11</v>
      </c>
      <c r="C92" s="4" t="s">
        <v>283</v>
      </c>
      <c r="D92" t="s">
        <v>264</v>
      </c>
      <c r="E92">
        <v>640020</v>
      </c>
      <c r="F92" t="str">
        <f>VLOOKUP(E92,GL!$A$2:$D$252,2,FALSE)</f>
        <v>REPAIRS &amp; MAINT.-VEHICLE</v>
      </c>
      <c r="G92" t="str">
        <f>VLOOKUP(E92,GL!$A$2:$D$252,3,FALSE)</f>
        <v>VEHICLE</v>
      </c>
      <c r="H92">
        <v>4282.6499999999996</v>
      </c>
    </row>
    <row r="93" spans="1:8" x14ac:dyDescent="0.25">
      <c r="A93">
        <v>1019</v>
      </c>
      <c r="B93" t="s">
        <v>11</v>
      </c>
      <c r="C93" s="4" t="s">
        <v>283</v>
      </c>
      <c r="D93" t="s">
        <v>264</v>
      </c>
      <c r="E93">
        <v>640030</v>
      </c>
      <c r="F93" t="str">
        <f>VLOOKUP(E93,GL!$A$2:$D$252,2,FALSE)</f>
        <v>MEETING &amp; CONFERENCE</v>
      </c>
      <c r="G93" t="str">
        <f>VLOOKUP(E93,GL!$A$2:$D$252,3,FALSE)</f>
        <v>TRAININGS, SEMINARS &amp; CONFERENCES</v>
      </c>
      <c r="H93">
        <v>5733.6923076923076</v>
      </c>
    </row>
    <row r="94" spans="1:8" x14ac:dyDescent="0.25">
      <c r="A94">
        <v>1019</v>
      </c>
      <c r="B94" t="s">
        <v>11</v>
      </c>
      <c r="C94" s="4" t="s">
        <v>283</v>
      </c>
      <c r="D94" t="s">
        <v>264</v>
      </c>
      <c r="E94">
        <v>640050</v>
      </c>
      <c r="F94" t="str">
        <f>VLOOKUP(E94,GL!$A$2:$D$252,2,FALSE)</f>
        <v>LWP- ELECTRICITY</v>
      </c>
      <c r="G94" t="s">
        <v>218</v>
      </c>
      <c r="H94">
        <v>268125.23805128207</v>
      </c>
    </row>
    <row r="95" spans="1:8" x14ac:dyDescent="0.25">
      <c r="A95">
        <v>1019</v>
      </c>
      <c r="B95" t="s">
        <v>11</v>
      </c>
      <c r="C95" s="4" t="s">
        <v>283</v>
      </c>
      <c r="D95" t="s">
        <v>264</v>
      </c>
      <c r="E95">
        <v>640060</v>
      </c>
      <c r="F95" t="str">
        <f>VLOOKUP(E95,GL!$A$2:$D$252,2,FALSE)</f>
        <v>LWP- WATER</v>
      </c>
      <c r="G95" t="s">
        <v>218</v>
      </c>
      <c r="H95">
        <v>16805.630769230771</v>
      </c>
    </row>
    <row r="96" spans="1:8" x14ac:dyDescent="0.25">
      <c r="A96">
        <v>1019</v>
      </c>
      <c r="B96" t="s">
        <v>11</v>
      </c>
      <c r="C96" s="4" t="s">
        <v>283</v>
      </c>
      <c r="D96" t="s">
        <v>264</v>
      </c>
      <c r="E96">
        <v>640070</v>
      </c>
      <c r="F96" t="str">
        <f>VLOOKUP(E96,GL!$A$2:$D$252,2,FALSE)</f>
        <v>DONATION &amp; CONTRIBUTION</v>
      </c>
      <c r="G96" t="s">
        <v>150</v>
      </c>
      <c r="H96">
        <v>2000</v>
      </c>
    </row>
    <row r="97" spans="1:8" x14ac:dyDescent="0.25">
      <c r="A97">
        <v>1019</v>
      </c>
      <c r="B97" t="s">
        <v>11</v>
      </c>
      <c r="C97" s="4" t="s">
        <v>283</v>
      </c>
      <c r="D97" t="s">
        <v>264</v>
      </c>
      <c r="E97">
        <v>640110</v>
      </c>
      <c r="F97" t="str">
        <f>VLOOKUP(E97,GL!$A$2:$D$252,2,FALSE)</f>
        <v>EMPLOYEE ENGAGEMENT</v>
      </c>
      <c r="G97" t="str">
        <f>VLOOKUP(E97,GL!$A$2:$D$252,3,FALSE)</f>
        <v>EMPLOYEE BENEFITS</v>
      </c>
      <c r="H97">
        <v>67889.743589743593</v>
      </c>
    </row>
    <row r="98" spans="1:8" x14ac:dyDescent="0.25">
      <c r="A98">
        <v>1019</v>
      </c>
      <c r="B98" t="s">
        <v>11</v>
      </c>
      <c r="C98" s="4" t="s">
        <v>283</v>
      </c>
      <c r="D98" t="s">
        <v>264</v>
      </c>
      <c r="E98">
        <v>640210</v>
      </c>
      <c r="F98" t="str">
        <f>VLOOKUP(E98,GL!$A$2:$D$252,2,FALSE)</f>
        <v>REPAIRS &amp; MAINT.- OTHERS</v>
      </c>
      <c r="G98" t="s">
        <v>150</v>
      </c>
      <c r="H98">
        <v>21505.228717948714</v>
      </c>
    </row>
    <row r="99" spans="1:8" x14ac:dyDescent="0.25">
      <c r="A99">
        <v>1019</v>
      </c>
      <c r="B99" t="s">
        <v>11</v>
      </c>
      <c r="C99" s="4" t="s">
        <v>283</v>
      </c>
      <c r="D99" t="s">
        <v>264</v>
      </c>
      <c r="E99">
        <v>619100</v>
      </c>
      <c r="F99" t="str">
        <f>VLOOKUP(E99,GL!$A$2:$D$252,2,FALSE)</f>
        <v>LOYALTY AND AWARD</v>
      </c>
      <c r="G99" t="str">
        <f>VLOOKUP(E99,GL!$A$2:$D$252,3,FALSE)</f>
        <v>HR EXPENSES</v>
      </c>
      <c r="H99">
        <v>11800</v>
      </c>
    </row>
    <row r="100" spans="1:8" x14ac:dyDescent="0.25">
      <c r="A100">
        <v>1019</v>
      </c>
      <c r="B100" t="s">
        <v>11</v>
      </c>
      <c r="C100" s="4" t="s">
        <v>283</v>
      </c>
      <c r="D100" t="s">
        <v>264</v>
      </c>
      <c r="E100">
        <v>619150</v>
      </c>
      <c r="F100" t="str">
        <f>VLOOKUP(E100,GL!$A$2:$D$252,2,FALSE)</f>
        <v>PERSONAL PROTECTIVE EQUIPMENT</v>
      </c>
      <c r="G100" t="str">
        <f>VLOOKUP(E100,GL!$A$2:$D$252,3,FALSE)</f>
        <v>EMPLOYEE BENEFITS</v>
      </c>
      <c r="H100">
        <v>2400</v>
      </c>
    </row>
    <row r="101" spans="1:8" x14ac:dyDescent="0.25">
      <c r="A101">
        <v>1019</v>
      </c>
      <c r="B101" t="s">
        <v>11</v>
      </c>
      <c r="C101" s="4" t="s">
        <v>284</v>
      </c>
      <c r="D101" s="3" t="s">
        <v>277</v>
      </c>
      <c r="E101">
        <v>600010</v>
      </c>
      <c r="F101" t="str">
        <f>VLOOKUP(E101,GL!$A$2:$C$252,2,FALSE)</f>
        <v>S&amp;W- BASIC PAY</v>
      </c>
      <c r="G101" t="str">
        <f>VLOOKUP(E101,GL!$A$2:$C$252,3,FALSE)</f>
        <v>SALARIES &amp; WAGES</v>
      </c>
      <c r="H101">
        <v>843640</v>
      </c>
    </row>
    <row r="102" spans="1:8" x14ac:dyDescent="0.25">
      <c r="A102">
        <v>1019</v>
      </c>
      <c r="B102" t="s">
        <v>11</v>
      </c>
      <c r="C102" s="4" t="s">
        <v>284</v>
      </c>
      <c r="D102" s="3" t="s">
        <v>277</v>
      </c>
      <c r="E102">
        <v>600020</v>
      </c>
      <c r="F102" t="str">
        <f>VLOOKUP(E102,GL!$A$2:$C$252,2,FALSE)</f>
        <v>S&amp;W- OVERTIME</v>
      </c>
      <c r="G102" t="str">
        <f>VLOOKUP(E102,GL!$A$2:$C$252,3,FALSE)</f>
        <v>SALARIES &amp; WAGES</v>
      </c>
      <c r="H102">
        <v>10011.89</v>
      </c>
    </row>
    <row r="103" spans="1:8" x14ac:dyDescent="0.25">
      <c r="A103">
        <v>1019</v>
      </c>
      <c r="B103" t="s">
        <v>11</v>
      </c>
      <c r="C103" s="4" t="s">
        <v>284</v>
      </c>
      <c r="D103" s="3" t="s">
        <v>277</v>
      </c>
      <c r="E103">
        <v>600030</v>
      </c>
      <c r="F103" t="str">
        <f>VLOOKUP(E103,GL!$A$2:$C$252,2,FALSE)</f>
        <v>S&amp;W- SSS (EMPLOYER SHARE)</v>
      </c>
      <c r="G103" t="str">
        <f>VLOOKUP(E103,GL!$A$2:$C$252,3,FALSE)</f>
        <v>SALARIES &amp; WAGES</v>
      </c>
      <c r="H103">
        <v>70412.5</v>
      </c>
    </row>
    <row r="104" spans="1:8" x14ac:dyDescent="0.25">
      <c r="A104">
        <v>1019</v>
      </c>
      <c r="B104" t="s">
        <v>11</v>
      </c>
      <c r="C104" s="4" t="s">
        <v>284</v>
      </c>
      <c r="D104" s="3" t="s">
        <v>277</v>
      </c>
      <c r="E104">
        <v>600050</v>
      </c>
      <c r="F104" t="str">
        <f>VLOOKUP(E104,GL!$A$2:$C$252,2,FALSE)</f>
        <v>S&amp;W- 13TH MONTH PAY</v>
      </c>
      <c r="G104" t="str">
        <f>VLOOKUP(E104,GL!$A$2:$C$252,3,FALSE)</f>
        <v>SALARIES &amp; WAGES</v>
      </c>
      <c r="H104">
        <v>69742.149999999994</v>
      </c>
    </row>
    <row r="105" spans="1:8" x14ac:dyDescent="0.25">
      <c r="A105">
        <v>1019</v>
      </c>
      <c r="B105" t="s">
        <v>11</v>
      </c>
      <c r="C105" s="4" t="s">
        <v>284</v>
      </c>
      <c r="D105" s="3" t="s">
        <v>277</v>
      </c>
      <c r="E105">
        <v>600080</v>
      </c>
      <c r="F105" t="str">
        <f>VLOOKUP(E105,GL!$A$2:$C$252,2,FALSE)</f>
        <v>S&amp;W- PAGIBIG EMPLOYER SHARE</v>
      </c>
      <c r="G105" t="str">
        <f>VLOOKUP(E105,GL!$A$2:$C$252,3,FALSE)</f>
        <v>SALARIES &amp; WAGES</v>
      </c>
      <c r="H105">
        <v>5200</v>
      </c>
    </row>
    <row r="106" spans="1:8" x14ac:dyDescent="0.25">
      <c r="A106">
        <v>1019</v>
      </c>
      <c r="B106" t="s">
        <v>11</v>
      </c>
      <c r="C106" s="4" t="s">
        <v>284</v>
      </c>
      <c r="D106" s="3" t="s">
        <v>277</v>
      </c>
      <c r="E106">
        <v>600110</v>
      </c>
      <c r="F106" t="str">
        <f>VLOOKUP(E106,GL!$A$2:$C$252,2,FALSE)</f>
        <v>S&amp;W- PHILHEALTH EMPLOYER SHARE</v>
      </c>
      <c r="G106" t="str">
        <f>VLOOKUP(E106,GL!$A$2:$C$252,3,FALSE)</f>
        <v>SALARIES &amp; WAGES</v>
      </c>
      <c r="H106">
        <v>14139.199999999997</v>
      </c>
    </row>
    <row r="107" spans="1:8" x14ac:dyDescent="0.25">
      <c r="A107">
        <v>1019</v>
      </c>
      <c r="B107" t="s">
        <v>11</v>
      </c>
      <c r="C107" s="4" t="s">
        <v>284</v>
      </c>
      <c r="D107" s="3" t="s">
        <v>277</v>
      </c>
      <c r="E107">
        <v>600120</v>
      </c>
      <c r="F107" t="str">
        <f>VLOOKUP(E107,GL!$A$2:$C$252,2,FALSE)</f>
        <v>S&amp;W- COMMISSION &amp; INCENTIVES</v>
      </c>
      <c r="G107" t="str">
        <f>VLOOKUP(E107,GL!$A$2:$C$252,3,FALSE)</f>
        <v>SALARIES &amp; WAGES</v>
      </c>
      <c r="H107">
        <v>319615.96000000002</v>
      </c>
    </row>
    <row r="108" spans="1:8" x14ac:dyDescent="0.25">
      <c r="A108">
        <v>1019</v>
      </c>
      <c r="B108" t="s">
        <v>11</v>
      </c>
      <c r="C108" s="4" t="s">
        <v>284</v>
      </c>
      <c r="D108" s="3" t="s">
        <v>277</v>
      </c>
      <c r="E108">
        <v>613010</v>
      </c>
      <c r="F108" t="str">
        <f>VLOOKUP(E108,GL!$A$2:$C$252,2,FALSE)</f>
        <v>OFFICE SUPPLIES</v>
      </c>
      <c r="G108" t="s">
        <v>132</v>
      </c>
      <c r="H108">
        <v>14000</v>
      </c>
    </row>
    <row r="109" spans="1:8" x14ac:dyDescent="0.25">
      <c r="A109">
        <v>1019</v>
      </c>
      <c r="B109" t="s">
        <v>11</v>
      </c>
      <c r="C109" s="4" t="s">
        <v>284</v>
      </c>
      <c r="D109" s="3" t="s">
        <v>277</v>
      </c>
      <c r="E109">
        <v>613020</v>
      </c>
      <c r="F109" t="str">
        <f>VLOOKUP(E109,GL!$A$2:$C$252,2,FALSE)</f>
        <v>STORE SUPPLIES</v>
      </c>
      <c r="G109" t="s">
        <v>132</v>
      </c>
      <c r="H109">
        <v>33600</v>
      </c>
    </row>
    <row r="110" spans="1:8" x14ac:dyDescent="0.25">
      <c r="A110">
        <v>1019</v>
      </c>
      <c r="B110" t="s">
        <v>11</v>
      </c>
      <c r="C110" s="4" t="s">
        <v>284</v>
      </c>
      <c r="D110" s="3" t="s">
        <v>277</v>
      </c>
      <c r="E110">
        <v>615020</v>
      </c>
      <c r="F110" t="str">
        <f>VLOOKUP(E110,GL!$A$2:$C$252,2,FALSE)</f>
        <v>TEL&amp;POST-CELLPHONE</v>
      </c>
      <c r="G110" t="str">
        <f>VLOOKUP(E110,GL!$A$2:$C$252,3,FALSE)</f>
        <v>COMMUNICATION EXPENSES</v>
      </c>
      <c r="H110">
        <v>23538.06</v>
      </c>
    </row>
    <row r="111" spans="1:8" x14ac:dyDescent="0.25">
      <c r="A111">
        <v>1019</v>
      </c>
      <c r="B111" t="s">
        <v>11</v>
      </c>
      <c r="C111" s="4" t="s">
        <v>284</v>
      </c>
      <c r="D111" s="3" t="s">
        <v>277</v>
      </c>
      <c r="E111">
        <v>617010</v>
      </c>
      <c r="F111" t="str">
        <f>VLOOKUP(E111,GL!$A$2:$C$252,2,FALSE)</f>
        <v>INSURANCE EXP.-GROUP LIFE &amp; HOSP. PREMIUM</v>
      </c>
      <c r="G111" t="str">
        <f>VLOOKUP(E111,GL!$A$2:$C$252,3,FALSE)</f>
        <v>INSURANCE EXPENSE</v>
      </c>
      <c r="H111">
        <v>92478.650800000018</v>
      </c>
    </row>
    <row r="112" spans="1:8" x14ac:dyDescent="0.25">
      <c r="A112">
        <v>1019</v>
      </c>
      <c r="B112" t="s">
        <v>11</v>
      </c>
      <c r="C112" s="4" t="s">
        <v>284</v>
      </c>
      <c r="D112" s="3" t="s">
        <v>277</v>
      </c>
      <c r="E112">
        <v>618020</v>
      </c>
      <c r="F112" t="str">
        <f>VLOOKUP(E112,GL!$A$2:$C$252,2,FALSE)</f>
        <v>CONTRACT LABOR-FIXED</v>
      </c>
      <c r="G112" t="s">
        <v>63</v>
      </c>
      <c r="H112">
        <v>41422.424999999996</v>
      </c>
    </row>
    <row r="113" spans="1:8" x14ac:dyDescent="0.25">
      <c r="A113">
        <v>1019</v>
      </c>
      <c r="B113" t="s">
        <v>11</v>
      </c>
      <c r="C113" s="4" t="s">
        <v>284</v>
      </c>
      <c r="D113" s="3" t="s">
        <v>277</v>
      </c>
      <c r="E113">
        <v>618080</v>
      </c>
      <c r="F113" t="str">
        <f>VLOOKUP(E113,GL!$A$2:$C$252,2,FALSE)</f>
        <v>REMITTANCE CHARGES</v>
      </c>
      <c r="G113" t="str">
        <f>VLOOKUP(E113,GL!$A$2:$C$252,3,FALSE)</f>
        <v>STORE EXPENSES</v>
      </c>
      <c r="H113">
        <v>5880</v>
      </c>
    </row>
    <row r="114" spans="1:8" x14ac:dyDescent="0.25">
      <c r="A114">
        <v>1019</v>
      </c>
      <c r="B114" t="s">
        <v>11</v>
      </c>
      <c r="C114" s="4" t="s">
        <v>284</v>
      </c>
      <c r="D114" s="3" t="s">
        <v>277</v>
      </c>
      <c r="E114">
        <v>619010</v>
      </c>
      <c r="F114" t="str">
        <f>VLOOKUP(E114,GL!$A$2:$C$252,2,FALSE)</f>
        <v>EB-MEAL EXPENSES</v>
      </c>
      <c r="G114" t="str">
        <f>VLOOKUP(E114,GL!$A$2:$C$252,3,FALSE)</f>
        <v>EMPLOYEE BENEFITS</v>
      </c>
      <c r="H114">
        <v>396</v>
      </c>
    </row>
    <row r="115" spans="1:8" x14ac:dyDescent="0.25">
      <c r="A115">
        <v>1019</v>
      </c>
      <c r="B115" t="s">
        <v>11</v>
      </c>
      <c r="C115" s="4" t="s">
        <v>284</v>
      </c>
      <c r="D115" s="3" t="s">
        <v>277</v>
      </c>
      <c r="E115">
        <v>619070</v>
      </c>
      <c r="F115" t="str">
        <f>VLOOKUP(E115,GL!$A$2:$C$252,2,FALSE)</f>
        <v>EB-MEDICAL EXPENSES</v>
      </c>
      <c r="G115" t="str">
        <f>VLOOKUP(E115,GL!$A$2:$C$252,3,FALSE)</f>
        <v>EMPLOYEE BENEFITS</v>
      </c>
      <c r="H115">
        <v>3204</v>
      </c>
    </row>
    <row r="116" spans="1:8" x14ac:dyDescent="0.25">
      <c r="A116">
        <v>1019</v>
      </c>
      <c r="B116" t="s">
        <v>11</v>
      </c>
      <c r="C116" s="4" t="s">
        <v>284</v>
      </c>
      <c r="D116" s="3" t="s">
        <v>277</v>
      </c>
      <c r="E116">
        <v>623030</v>
      </c>
      <c r="F116" t="str">
        <f>VLOOKUP(E116,GL!$A$2:$C$252,2,FALSE)</f>
        <v>TRADE PROMO- SUPPORT</v>
      </c>
      <c r="G116" t="str">
        <f>VLOOKUP(E116,GL!$A$2:$C$252,3,FALSE)</f>
        <v>STORE EXPENSES</v>
      </c>
      <c r="H116">
        <v>2600</v>
      </c>
    </row>
    <row r="117" spans="1:8" x14ac:dyDescent="0.25">
      <c r="A117">
        <v>1019</v>
      </c>
      <c r="B117" t="s">
        <v>11</v>
      </c>
      <c r="C117" s="4" t="s">
        <v>284</v>
      </c>
      <c r="D117" s="3" t="s">
        <v>277</v>
      </c>
      <c r="E117">
        <v>640010</v>
      </c>
      <c r="F117" t="str">
        <f>VLOOKUP(E117,GL!$A$2:$C$252,2,FALSE)</f>
        <v>FUEL EXPENSES</v>
      </c>
      <c r="G117" t="str">
        <f>VLOOKUP(E117,GL!$A$2:$C$252,3,FALSE)</f>
        <v>VEHICLE</v>
      </c>
      <c r="H117">
        <v>13577.740000000003</v>
      </c>
    </row>
    <row r="118" spans="1:8" x14ac:dyDescent="0.25">
      <c r="A118">
        <v>1019</v>
      </c>
      <c r="B118" t="s">
        <v>11</v>
      </c>
      <c r="C118" s="4" t="s">
        <v>284</v>
      </c>
      <c r="D118" s="3" t="s">
        <v>277</v>
      </c>
      <c r="E118">
        <v>640210</v>
      </c>
      <c r="F118" t="str">
        <f>VLOOKUP(E118,GL!$A$2:$C$252,2,FALSE)</f>
        <v>REPAIRS &amp; MAINT.- OTHERS</v>
      </c>
      <c r="G118" t="s">
        <v>77</v>
      </c>
      <c r="H118">
        <v>2666.64</v>
      </c>
    </row>
    <row r="119" spans="1:8" x14ac:dyDescent="0.25">
      <c r="A119">
        <v>1019</v>
      </c>
      <c r="B119" t="s">
        <v>11</v>
      </c>
      <c r="C119" s="4" t="s">
        <v>284</v>
      </c>
      <c r="D119" s="3" t="s">
        <v>277</v>
      </c>
      <c r="E119">
        <v>640980</v>
      </c>
      <c r="F119" t="str">
        <f>VLOOKUP(E119,GL!$A$2:$C$252,2,FALSE)</f>
        <v>FIXED FREIGHT CHARGES</v>
      </c>
      <c r="G119" t="str">
        <f>VLOOKUP(E119,GL!$A$2:$C$252,3,FALSE)</f>
        <v>STORE EXPENSES</v>
      </c>
      <c r="H119">
        <v>23041.666666666668</v>
      </c>
    </row>
    <row r="120" spans="1:8" x14ac:dyDescent="0.25">
      <c r="A120">
        <v>1019</v>
      </c>
      <c r="B120" t="s">
        <v>11</v>
      </c>
      <c r="C120" s="4" t="s">
        <v>284</v>
      </c>
      <c r="D120" s="3" t="s">
        <v>277</v>
      </c>
      <c r="E120">
        <v>619110</v>
      </c>
      <c r="F120" t="str">
        <f>VLOOKUP(E120,GL!$A$2:$C$252,2,FALSE)</f>
        <v>HONORARIUM</v>
      </c>
      <c r="G120" t="str">
        <f>VLOOKUP(E120,GL!$A$2:$C$252,3,FALSE)</f>
        <v>EMPLOYEE BENEFITS</v>
      </c>
      <c r="H120">
        <v>3000</v>
      </c>
    </row>
    <row r="121" spans="1:8" x14ac:dyDescent="0.25">
      <c r="A121">
        <v>1019</v>
      </c>
      <c r="B121" t="s">
        <v>11</v>
      </c>
      <c r="C121" s="4" t="s">
        <v>285</v>
      </c>
      <c r="D121" t="s">
        <v>267</v>
      </c>
      <c r="E121">
        <v>600010</v>
      </c>
      <c r="F121" t="str">
        <f>VLOOKUP(E121,GL!$A$2:$D$252,2,FALSE)</f>
        <v>S&amp;W- BASIC PAY</v>
      </c>
      <c r="G121" t="str">
        <f>VLOOKUP(E121,GL!$A$2:$D$252,3,FALSE)</f>
        <v>SALARIES &amp; WAGES</v>
      </c>
      <c r="H121">
        <v>4526943.66</v>
      </c>
    </row>
    <row r="122" spans="1:8" x14ac:dyDescent="0.25">
      <c r="A122">
        <v>1019</v>
      </c>
      <c r="B122" t="s">
        <v>11</v>
      </c>
      <c r="C122" s="4" t="s">
        <v>285</v>
      </c>
      <c r="D122" t="s">
        <v>267</v>
      </c>
      <c r="E122">
        <v>600030</v>
      </c>
      <c r="F122" t="str">
        <f>VLOOKUP(E122,GL!$A$2:$D$252,2,FALSE)</f>
        <v>S&amp;W- SSS (EMPLOYER SHARE)</v>
      </c>
      <c r="G122" t="str">
        <f>VLOOKUP(E122,GL!$A$2:$D$252,3,FALSE)</f>
        <v>SALARIES &amp; WAGES</v>
      </c>
      <c r="H122">
        <v>360667.15</v>
      </c>
    </row>
    <row r="123" spans="1:8" x14ac:dyDescent="0.25">
      <c r="A123">
        <v>1019</v>
      </c>
      <c r="B123" t="s">
        <v>11</v>
      </c>
      <c r="C123" s="4" t="s">
        <v>285</v>
      </c>
      <c r="D123" t="s">
        <v>267</v>
      </c>
      <c r="E123">
        <v>600050</v>
      </c>
      <c r="F123" t="str">
        <f>VLOOKUP(E123,GL!$A$2:$D$252,2,FALSE)</f>
        <v>S&amp;W- 13TH MONTH PAY</v>
      </c>
      <c r="G123" t="str">
        <f>VLOOKUP(E123,GL!$A$2:$D$252,3,FALSE)</f>
        <v>SALARIES &amp; WAGES</v>
      </c>
      <c r="H123">
        <v>414454.83000000007</v>
      </c>
    </row>
    <row r="124" spans="1:8" x14ac:dyDescent="0.25">
      <c r="A124">
        <v>1019</v>
      </c>
      <c r="B124" t="s">
        <v>11</v>
      </c>
      <c r="C124" s="4" t="s">
        <v>285</v>
      </c>
      <c r="D124" t="s">
        <v>267</v>
      </c>
      <c r="E124">
        <v>600060</v>
      </c>
      <c r="F124" t="str">
        <f>VLOOKUP(E124,GL!$A$2:$D$252,2,FALSE)</f>
        <v>WORKING CLOTHES</v>
      </c>
      <c r="G124" t="str">
        <f>VLOOKUP(E124,GL!$A$2:$D$252,3,FALSE)</f>
        <v>STORE EXPENSES</v>
      </c>
      <c r="H124">
        <v>689300.17524799984</v>
      </c>
    </row>
    <row r="125" spans="1:8" x14ac:dyDescent="0.25">
      <c r="A125">
        <v>1019</v>
      </c>
      <c r="B125" t="s">
        <v>11</v>
      </c>
      <c r="C125" s="4" t="s">
        <v>285</v>
      </c>
      <c r="D125" t="s">
        <v>267</v>
      </c>
      <c r="E125">
        <v>600080</v>
      </c>
      <c r="F125" t="str">
        <f>VLOOKUP(E125,GL!$A$2:$D$252,2,FALSE)</f>
        <v>S&amp;W- PAGIBIG EMPLOYER SHARE</v>
      </c>
      <c r="G125" t="str">
        <f>VLOOKUP(E125,GL!$A$2:$D$252,3,FALSE)</f>
        <v>SALARIES &amp; WAGES</v>
      </c>
      <c r="H125">
        <v>19900</v>
      </c>
    </row>
    <row r="126" spans="1:8" x14ac:dyDescent="0.25">
      <c r="A126">
        <v>1019</v>
      </c>
      <c r="B126" t="s">
        <v>11</v>
      </c>
      <c r="C126" s="4" t="s">
        <v>285</v>
      </c>
      <c r="D126" t="s">
        <v>267</v>
      </c>
      <c r="E126">
        <v>600110</v>
      </c>
      <c r="F126" t="str">
        <f>VLOOKUP(E126,GL!$A$2:$D$252,2,FALSE)</f>
        <v>S&amp;W- PHILHEALTH EMPLOYER SHARE</v>
      </c>
      <c r="G126" t="str">
        <f>VLOOKUP(E126,GL!$A$2:$D$252,3,FALSE)</f>
        <v>SALARIES &amp; WAGES</v>
      </c>
      <c r="H126">
        <v>77136.040500000003</v>
      </c>
    </row>
    <row r="127" spans="1:8" x14ac:dyDescent="0.25">
      <c r="A127">
        <v>1019</v>
      </c>
      <c r="B127" t="s">
        <v>11</v>
      </c>
      <c r="C127" s="4" t="s">
        <v>285</v>
      </c>
      <c r="D127" t="s">
        <v>267</v>
      </c>
      <c r="E127">
        <v>600120</v>
      </c>
      <c r="F127" t="str">
        <f>VLOOKUP(E127,GL!$A$2:$D$252,2,FALSE)</f>
        <v>S&amp;W- COMMISSION &amp; INCENTIVES</v>
      </c>
      <c r="G127" t="str">
        <f>VLOOKUP(E127,GL!$A$2:$D$252,3,FALSE)</f>
        <v>SALARIES &amp; WAGES</v>
      </c>
      <c r="H127">
        <v>1728473.3322222224</v>
      </c>
    </row>
    <row r="128" spans="1:8" x14ac:dyDescent="0.25">
      <c r="A128">
        <v>1019</v>
      </c>
      <c r="B128" t="s">
        <v>11</v>
      </c>
      <c r="C128" s="4" t="s">
        <v>285</v>
      </c>
      <c r="D128" t="s">
        <v>267</v>
      </c>
      <c r="E128">
        <v>611020</v>
      </c>
      <c r="F128" t="str">
        <f>VLOOKUP(E128,GL!$A$2:$D$252,2,FALSE)</f>
        <v>RENT EXPENSE - STORAGE/WAREHOUSE</v>
      </c>
      <c r="G128" t="str">
        <f>VLOOKUP(E128,GL!$A$2:$D$252,3,FALSE)</f>
        <v>RENT EXPENSE</v>
      </c>
      <c r="H128">
        <v>2074702.4800000002</v>
      </c>
    </row>
    <row r="129" spans="1:8" x14ac:dyDescent="0.25">
      <c r="A129">
        <v>1019</v>
      </c>
      <c r="B129" t="s">
        <v>11</v>
      </c>
      <c r="C129" s="4" t="s">
        <v>285</v>
      </c>
      <c r="D129" t="s">
        <v>267</v>
      </c>
      <c r="E129">
        <v>611040</v>
      </c>
      <c r="F129" t="str">
        <f>VLOOKUP(E129,GL!$A$2:$D$252,2,FALSE)</f>
        <v>RENT EXPENSE - HOUSE</v>
      </c>
      <c r="G129" t="str">
        <f>VLOOKUP(E129,GL!$A$2:$D$252,3,FALSE)</f>
        <v>RENT EXPENSE</v>
      </c>
      <c r="H129">
        <v>34500</v>
      </c>
    </row>
    <row r="130" spans="1:8" x14ac:dyDescent="0.25">
      <c r="A130">
        <v>1019</v>
      </c>
      <c r="B130" t="s">
        <v>11</v>
      </c>
      <c r="C130" s="4" t="s">
        <v>285</v>
      </c>
      <c r="D130" t="s">
        <v>267</v>
      </c>
      <c r="E130">
        <v>611060</v>
      </c>
      <c r="F130" t="str">
        <f>VLOOKUP(E130,GL!$A$2:$D$252,2,FALSE)</f>
        <v>RENT EXPENSE - STORE</v>
      </c>
      <c r="G130" t="str">
        <f>VLOOKUP(E130,GL!$A$2:$D$252,3,FALSE)</f>
        <v>STORE EXPENSES</v>
      </c>
      <c r="H130">
        <v>48090932.649813056</v>
      </c>
    </row>
    <row r="131" spans="1:8" x14ac:dyDescent="0.25">
      <c r="A131">
        <v>1019</v>
      </c>
      <c r="B131" t="s">
        <v>11</v>
      </c>
      <c r="C131" s="4" t="s">
        <v>285</v>
      </c>
      <c r="D131" t="s">
        <v>267</v>
      </c>
      <c r="E131">
        <v>612010</v>
      </c>
      <c r="F131" t="str">
        <f>VLOOKUP(E131,GL!$A$2:$D$252,2,FALSE)</f>
        <v>REPRESENTATION EXPENSES</v>
      </c>
      <c r="G131" t="str">
        <f>VLOOKUP(E131,GL!$A$2:$D$252,3,FALSE)</f>
        <v>REPRESENTATION EXPENSES</v>
      </c>
      <c r="H131">
        <v>25372.33</v>
      </c>
    </row>
    <row r="132" spans="1:8" x14ac:dyDescent="0.25">
      <c r="A132">
        <v>1019</v>
      </c>
      <c r="B132" t="s">
        <v>11</v>
      </c>
      <c r="C132" s="4" t="s">
        <v>285</v>
      </c>
      <c r="D132" t="s">
        <v>267</v>
      </c>
      <c r="E132">
        <v>612020</v>
      </c>
      <c r="F132" t="str">
        <f>VLOOKUP(E132,GL!$A$2:$D$252,2,FALSE)</f>
        <v>TRANSPORTATION &amp; TRAVEL EXPENSES</v>
      </c>
      <c r="G132" t="str">
        <f>VLOOKUP(E132,GL!$A$2:$D$252,3,FALSE)</f>
        <v>STORE EXPENSES</v>
      </c>
      <c r="H132">
        <v>463624</v>
      </c>
    </row>
    <row r="133" spans="1:8" x14ac:dyDescent="0.25">
      <c r="A133">
        <v>1019</v>
      </c>
      <c r="B133" t="s">
        <v>11</v>
      </c>
      <c r="C133" s="4" t="s">
        <v>285</v>
      </c>
      <c r="D133" t="s">
        <v>267</v>
      </c>
      <c r="E133">
        <v>612030</v>
      </c>
      <c r="F133" t="str">
        <f>VLOOKUP(E133,GL!$A$2:$D$252,2,FALSE)</f>
        <v>OUT-OF-TOWN TRAVEL EXPENSE</v>
      </c>
      <c r="G133" t="str">
        <f>VLOOKUP(E133,GL!$A$2:$D$252,3,FALSE)</f>
        <v>TRAVEL EXPENSES</v>
      </c>
      <c r="H133">
        <v>220087.67999999999</v>
      </c>
    </row>
    <row r="134" spans="1:8" x14ac:dyDescent="0.25">
      <c r="A134">
        <v>1019</v>
      </c>
      <c r="B134" t="s">
        <v>11</v>
      </c>
      <c r="C134" s="4" t="s">
        <v>285</v>
      </c>
      <c r="D134" t="s">
        <v>267</v>
      </c>
      <c r="E134">
        <v>613010</v>
      </c>
      <c r="F134" t="str">
        <f>VLOOKUP(E134,GL!$A$2:$D$252,2,FALSE)</f>
        <v>OFFICE SUPPLIES</v>
      </c>
      <c r="G134" t="str">
        <f>VLOOKUP(E134,GL!$A$2:$D$252,3,FALSE)</f>
        <v>STORE EXPENSES</v>
      </c>
      <c r="H134">
        <v>234566.5</v>
      </c>
    </row>
    <row r="135" spans="1:8" x14ac:dyDescent="0.25">
      <c r="A135">
        <v>1019</v>
      </c>
      <c r="B135" t="s">
        <v>11</v>
      </c>
      <c r="C135" s="4" t="s">
        <v>285</v>
      </c>
      <c r="D135" t="s">
        <v>267</v>
      </c>
      <c r="E135">
        <v>613020</v>
      </c>
      <c r="F135" t="str">
        <f>VLOOKUP(E135,GL!$A$2:$D$252,2,FALSE)</f>
        <v>STORE SUPPLIES</v>
      </c>
      <c r="G135" t="str">
        <f>VLOOKUP(E135,GL!$A$2:$D$252,3,FALSE)</f>
        <v>STORE EXPENSES</v>
      </c>
      <c r="H135">
        <v>18636287.428434722</v>
      </c>
    </row>
    <row r="136" spans="1:8" x14ac:dyDescent="0.25">
      <c r="A136">
        <v>1019</v>
      </c>
      <c r="B136" t="s">
        <v>11</v>
      </c>
      <c r="C136" s="4" t="s">
        <v>285</v>
      </c>
      <c r="D136" t="s">
        <v>267</v>
      </c>
      <c r="E136">
        <v>613030</v>
      </c>
      <c r="F136" t="str">
        <f>VLOOKUP(E136,GL!$A$2:$D$252,2,FALSE)</f>
        <v>FACTORY &amp; FARM SUPPLIES-FIXED</v>
      </c>
      <c r="G136" t="str">
        <f>VLOOKUP(E136,GL!$A$2:$D$252,3,FALSE)</f>
        <v>STORE EXPENSES</v>
      </c>
      <c r="H136">
        <v>186633.3333333332</v>
      </c>
    </row>
    <row r="137" spans="1:8" x14ac:dyDescent="0.25">
      <c r="A137">
        <v>1019</v>
      </c>
      <c r="B137" t="s">
        <v>11</v>
      </c>
      <c r="C137" s="4" t="s">
        <v>285</v>
      </c>
      <c r="D137" t="s">
        <v>267</v>
      </c>
      <c r="E137">
        <v>613050</v>
      </c>
      <c r="F137" t="str">
        <f>VLOOKUP(E137,GL!$A$2:$D$252,2,FALSE)</f>
        <v>REGISTRATION FEE</v>
      </c>
      <c r="G137" t="str">
        <f>VLOOKUP(E137,GL!$A$2:$D$252,3,FALSE)</f>
        <v>STORE EXPENSES</v>
      </c>
      <c r="H137">
        <v>110000</v>
      </c>
    </row>
    <row r="138" spans="1:8" x14ac:dyDescent="0.25">
      <c r="A138">
        <v>1019</v>
      </c>
      <c r="B138" t="s">
        <v>11</v>
      </c>
      <c r="C138" s="4" t="s">
        <v>285</v>
      </c>
      <c r="D138" t="s">
        <v>267</v>
      </c>
      <c r="E138">
        <v>614020</v>
      </c>
      <c r="F138" t="str">
        <f>VLOOKUP(E138,GL!$A$2:$D$252,2,FALSE)</f>
        <v>BUSINESS TAXES</v>
      </c>
      <c r="G138" t="str">
        <f>VLOOKUP(E138,GL!$A$2:$D$252,3,FALSE)</f>
        <v>STORE EXPENSES</v>
      </c>
      <c r="H138">
        <v>10065121.868799999</v>
      </c>
    </row>
    <row r="139" spans="1:8" x14ac:dyDescent="0.25">
      <c r="A139">
        <v>1019</v>
      </c>
      <c r="B139" t="s">
        <v>11</v>
      </c>
      <c r="C139" s="4" t="s">
        <v>285</v>
      </c>
      <c r="D139" t="s">
        <v>267</v>
      </c>
      <c r="E139">
        <v>614030</v>
      </c>
      <c r="F139" t="str">
        <f>VLOOKUP(E139,GL!$A$2:$D$252,2,FALSE)</f>
        <v>SERVICE VEHICLE REGISTRATION FEE</v>
      </c>
      <c r="G139" t="str">
        <f>VLOOKUP(E139,GL!$A$2:$D$252,3,FALSE)</f>
        <v>TAXES AND LICENSES</v>
      </c>
      <c r="H139">
        <v>160271.54</v>
      </c>
    </row>
    <row r="140" spans="1:8" x14ac:dyDescent="0.25">
      <c r="A140">
        <v>1019</v>
      </c>
      <c r="B140" t="s">
        <v>11</v>
      </c>
      <c r="C140" s="4" t="s">
        <v>285</v>
      </c>
      <c r="D140" t="s">
        <v>267</v>
      </c>
      <c r="E140">
        <v>614070</v>
      </c>
      <c r="F140" t="str">
        <f>VLOOKUP(E140,GL!$A$2:$D$252,2,FALSE)</f>
        <v>PENALTIES</v>
      </c>
      <c r="G140" t="str">
        <f>VLOOKUP(E140,GL!$A$2:$D$252,3,FALSE)</f>
        <v>STORE EXPENSES</v>
      </c>
      <c r="H140">
        <v>32805.75</v>
      </c>
    </row>
    <row r="141" spans="1:8" x14ac:dyDescent="0.25">
      <c r="A141">
        <v>1019</v>
      </c>
      <c r="B141" t="s">
        <v>11</v>
      </c>
      <c r="C141" s="4" t="s">
        <v>285</v>
      </c>
      <c r="D141" t="s">
        <v>267</v>
      </c>
      <c r="E141">
        <v>615020</v>
      </c>
      <c r="F141" t="str">
        <f>VLOOKUP(E141,GL!$A$2:$D$252,2,FALSE)</f>
        <v>TEL&amp;POST-CELLPHONE</v>
      </c>
      <c r="G141" t="str">
        <f>VLOOKUP(E141,GL!$A$2:$D$252,3,FALSE)</f>
        <v>COMMUNICATION EXPENSES</v>
      </c>
      <c r="H141">
        <v>1237709.31</v>
      </c>
    </row>
    <row r="142" spans="1:8" x14ac:dyDescent="0.25">
      <c r="A142">
        <v>1019</v>
      </c>
      <c r="B142" t="s">
        <v>11</v>
      </c>
      <c r="C142" s="4" t="s">
        <v>285</v>
      </c>
      <c r="D142" t="s">
        <v>267</v>
      </c>
      <c r="E142">
        <v>615030</v>
      </c>
      <c r="F142" t="str">
        <f>VLOOKUP(E142,GL!$A$2:$D$252,2,FALSE)</f>
        <v>TEL&amp;POST-INTERNET FEES</v>
      </c>
      <c r="G142" t="str">
        <f>VLOOKUP(E142,GL!$A$2:$D$252,3,FALSE)</f>
        <v>COMMUNICATION EXPENSES</v>
      </c>
      <c r="H142">
        <v>2513208.9799999991</v>
      </c>
    </row>
    <row r="143" spans="1:8" x14ac:dyDescent="0.25">
      <c r="A143">
        <v>1019</v>
      </c>
      <c r="B143" t="s">
        <v>11</v>
      </c>
      <c r="C143" s="4" t="s">
        <v>285</v>
      </c>
      <c r="D143" t="s">
        <v>267</v>
      </c>
      <c r="E143">
        <v>615040</v>
      </c>
      <c r="F143" t="str">
        <f>VLOOKUP(E143,GL!$A$2:$D$252,2,FALSE)</f>
        <v>TEL&amp;POST-COURIER</v>
      </c>
      <c r="G143" t="str">
        <f>VLOOKUP(E143,GL!$A$2:$D$252,3,FALSE)</f>
        <v>COMMUNICATION EXPENSES</v>
      </c>
      <c r="H143">
        <v>129877.09000000001</v>
      </c>
    </row>
    <row r="144" spans="1:8" x14ac:dyDescent="0.25">
      <c r="A144">
        <v>1019</v>
      </c>
      <c r="B144" t="s">
        <v>11</v>
      </c>
      <c r="C144" s="4" t="s">
        <v>285</v>
      </c>
      <c r="D144" t="s">
        <v>267</v>
      </c>
      <c r="E144">
        <v>616010</v>
      </c>
      <c r="F144" t="str">
        <f>VLOOKUP(E144,GL!$A$2:$D$252,2,FALSE)</f>
        <v>BOOKS &amp; SUBSCRIPTION</v>
      </c>
      <c r="G144" t="str">
        <f>VLOOKUP(E144,GL!$A$2:$D$252,3,FALSE)</f>
        <v>PRINTING, PUBLICATION AND SUBSCRIPTION</v>
      </c>
      <c r="H144">
        <v>74023.070000000007</v>
      </c>
    </row>
    <row r="145" spans="1:8" x14ac:dyDescent="0.25">
      <c r="A145">
        <v>1019</v>
      </c>
      <c r="B145" t="s">
        <v>11</v>
      </c>
      <c r="C145" s="4" t="s">
        <v>285</v>
      </c>
      <c r="D145" t="s">
        <v>267</v>
      </c>
      <c r="E145">
        <v>616030</v>
      </c>
      <c r="F145" t="str">
        <f>VLOOKUP(E145,GL!$A$2:$D$252,2,FALSE)</f>
        <v>PHOTOCOPYING/PRINTING SERVICES</v>
      </c>
      <c r="G145" t="str">
        <f>VLOOKUP(E145,GL!$A$2:$D$252,3,FALSE)</f>
        <v>STORE EXPENSES</v>
      </c>
      <c r="H145">
        <v>707259.5</v>
      </c>
    </row>
    <row r="146" spans="1:8" x14ac:dyDescent="0.25">
      <c r="A146">
        <v>1019</v>
      </c>
      <c r="B146" t="s">
        <v>11</v>
      </c>
      <c r="C146" s="4" t="s">
        <v>285</v>
      </c>
      <c r="D146" t="s">
        <v>267</v>
      </c>
      <c r="E146">
        <v>617010</v>
      </c>
      <c r="F146" t="str">
        <f>VLOOKUP(E146,GL!$A$2:$D$252,2,FALSE)</f>
        <v>INSURANCE EXP.-GROUP LIFE &amp; HOSP. PREMIUM</v>
      </c>
      <c r="G146" t="str">
        <f>VLOOKUP(E146,GL!$A$2:$D$252,3,FALSE)</f>
        <v>INSURANCE EXPENSE</v>
      </c>
      <c r="H146">
        <v>381263.61520533328</v>
      </c>
    </row>
    <row r="147" spans="1:8" x14ac:dyDescent="0.25">
      <c r="A147">
        <v>1019</v>
      </c>
      <c r="B147" t="s">
        <v>11</v>
      </c>
      <c r="C147" s="4" t="s">
        <v>285</v>
      </c>
      <c r="D147" t="s">
        <v>267</v>
      </c>
      <c r="E147">
        <v>617020</v>
      </c>
      <c r="F147" t="str">
        <f>VLOOKUP(E147,GL!$A$2:$D$252,2,FALSE)</f>
        <v>INSURANCE EXP.-FIRE</v>
      </c>
      <c r="G147" t="str">
        <f>VLOOKUP(E147,GL!$A$2:$D$252,3,FALSE)</f>
        <v>STORE EXPENSES</v>
      </c>
      <c r="H147">
        <v>66977.38</v>
      </c>
    </row>
    <row r="148" spans="1:8" x14ac:dyDescent="0.25">
      <c r="A148">
        <v>1019</v>
      </c>
      <c r="B148" t="s">
        <v>11</v>
      </c>
      <c r="C148" s="4" t="s">
        <v>285</v>
      </c>
      <c r="D148" t="s">
        <v>267</v>
      </c>
      <c r="E148">
        <v>617030</v>
      </c>
      <c r="F148" t="str">
        <f>VLOOKUP(E148,GL!$A$2:$D$252,2,FALSE)</f>
        <v>INSURANCE EXP.-MOTOR VEHICLE</v>
      </c>
      <c r="G148" t="str">
        <f>VLOOKUP(E148,GL!$A$2:$D$252,3,FALSE)</f>
        <v>INSURANCE EXPENSE</v>
      </c>
      <c r="H148">
        <v>288798.93</v>
      </c>
    </row>
    <row r="149" spans="1:8" x14ac:dyDescent="0.25">
      <c r="A149">
        <v>1019</v>
      </c>
      <c r="B149" t="s">
        <v>11</v>
      </c>
      <c r="C149" s="4" t="s">
        <v>285</v>
      </c>
      <c r="D149" t="s">
        <v>267</v>
      </c>
      <c r="E149">
        <v>617050</v>
      </c>
      <c r="F149" t="str">
        <f>VLOOKUP(E149,GL!$A$2:$D$252,2,FALSE)</f>
        <v>INSURANCE EXP.-BUSINESS TAXES</v>
      </c>
      <c r="G149" t="str">
        <f>VLOOKUP(E149,GL!$A$2:$D$252,3,FALSE)</f>
        <v>STORE EXPENSES</v>
      </c>
      <c r="H149">
        <v>64676.08</v>
      </c>
    </row>
    <row r="150" spans="1:8" x14ac:dyDescent="0.25">
      <c r="A150">
        <v>1019</v>
      </c>
      <c r="B150" t="s">
        <v>11</v>
      </c>
      <c r="C150" s="4" t="s">
        <v>285</v>
      </c>
      <c r="D150" t="s">
        <v>267</v>
      </c>
      <c r="E150">
        <v>618020</v>
      </c>
      <c r="F150" t="str">
        <f>VLOOKUP(E150,GL!$A$2:$D$252,2,FALSE)</f>
        <v>CONTRACT LABOR-FIXED</v>
      </c>
      <c r="G150" t="str">
        <f>VLOOKUP(E150,GL!$A$2:$D$252,3,FALSE)</f>
        <v>STORE EXPENSES</v>
      </c>
      <c r="H150">
        <v>209906.71000000002</v>
      </c>
    </row>
    <row r="151" spans="1:8" x14ac:dyDescent="0.25">
      <c r="A151">
        <v>1019</v>
      </c>
      <c r="B151" t="s">
        <v>11</v>
      </c>
      <c r="C151" s="4" t="s">
        <v>285</v>
      </c>
      <c r="D151" t="s">
        <v>267</v>
      </c>
      <c r="E151">
        <v>618040</v>
      </c>
      <c r="F151" t="str">
        <f>VLOOKUP(E151,GL!$A$2:$D$252,2,FALSE)</f>
        <v>MERCHANDISING MATERIALS EXPENSE</v>
      </c>
      <c r="G151" t="str">
        <f>VLOOKUP(E151,GL!$A$2:$D$252,3,FALSE)</f>
        <v>STORE EXPENSES</v>
      </c>
      <c r="H151">
        <v>174664.45</v>
      </c>
    </row>
    <row r="152" spans="1:8" x14ac:dyDescent="0.25">
      <c r="A152">
        <v>1019</v>
      </c>
      <c r="B152" t="s">
        <v>11</v>
      </c>
      <c r="C152" s="4" t="s">
        <v>285</v>
      </c>
      <c r="D152" t="s">
        <v>267</v>
      </c>
      <c r="E152">
        <v>618060</v>
      </c>
      <c r="F152" t="str">
        <f>VLOOKUP(E152,GL!$A$2:$D$252,2,FALSE)</f>
        <v>PEST CONTROL</v>
      </c>
      <c r="G152" t="str">
        <f>VLOOKUP(E152,GL!$A$2:$D$252,3,FALSE)</f>
        <v>CONTRACT SERVICES</v>
      </c>
      <c r="H152">
        <v>1854800</v>
      </c>
    </row>
    <row r="153" spans="1:8" x14ac:dyDescent="0.25">
      <c r="A153">
        <v>1019</v>
      </c>
      <c r="B153" t="s">
        <v>11</v>
      </c>
      <c r="C153" s="4" t="s">
        <v>285</v>
      </c>
      <c r="D153" t="s">
        <v>267</v>
      </c>
      <c r="E153">
        <v>618070</v>
      </c>
      <c r="F153" t="str">
        <f>VLOOKUP(E153,GL!$A$2:$D$252,2,FALSE)</f>
        <v>GARBAGE DISPOSAL</v>
      </c>
      <c r="G153" t="str">
        <f>VLOOKUP(E153,GL!$A$2:$D$252,3,FALSE)</f>
        <v>STORE EXPENSES</v>
      </c>
      <c r="H153">
        <v>252740.31</v>
      </c>
    </row>
    <row r="154" spans="1:8" x14ac:dyDescent="0.25">
      <c r="A154">
        <v>1019</v>
      </c>
      <c r="B154" t="s">
        <v>11</v>
      </c>
      <c r="C154" s="4" t="s">
        <v>285</v>
      </c>
      <c r="D154" t="s">
        <v>267</v>
      </c>
      <c r="E154">
        <v>618080</v>
      </c>
      <c r="F154" t="str">
        <f>VLOOKUP(E154,GL!$A$2:$D$252,2,FALSE)</f>
        <v>REMITTANCE CHARGES</v>
      </c>
      <c r="G154" t="str">
        <f>VLOOKUP(E154,GL!$A$2:$D$252,3,FALSE)</f>
        <v>STORE EXPENSES</v>
      </c>
      <c r="H154">
        <v>3428008.74</v>
      </c>
    </row>
    <row r="155" spans="1:8" x14ac:dyDescent="0.25">
      <c r="A155">
        <v>1019</v>
      </c>
      <c r="B155" t="s">
        <v>11</v>
      </c>
      <c r="C155" s="4" t="s">
        <v>285</v>
      </c>
      <c r="D155" t="s">
        <v>267</v>
      </c>
      <c r="E155">
        <v>618090</v>
      </c>
      <c r="F155" t="str">
        <f>VLOOKUP(E155,GL!$A$2:$D$252,2,FALSE)</f>
        <v>CONTRACT LABOR-CREW</v>
      </c>
      <c r="G155" t="str">
        <f>VLOOKUP(E155,GL!$A$2:$D$252,3,FALSE)</f>
        <v>STORE EXPENSES</v>
      </c>
      <c r="H155">
        <v>64180667.943286732</v>
      </c>
    </row>
    <row r="156" spans="1:8" x14ac:dyDescent="0.25">
      <c r="A156">
        <v>1019</v>
      </c>
      <c r="B156" t="s">
        <v>11</v>
      </c>
      <c r="C156" s="4" t="s">
        <v>285</v>
      </c>
      <c r="D156" t="s">
        <v>267</v>
      </c>
      <c r="E156">
        <v>618100</v>
      </c>
      <c r="F156" t="str">
        <f>VLOOKUP(E156,GL!$A$2:$D$252,2,FALSE)</f>
        <v>CONTRACT LABOR - CREW OVERTIME</v>
      </c>
      <c r="G156" t="str">
        <f>VLOOKUP(E156,GL!$A$2:$D$252,3,FALSE)</f>
        <v>STORE EXPENSES</v>
      </c>
      <c r="H156">
        <v>30324960.857705772</v>
      </c>
    </row>
    <row r="157" spans="1:8" x14ac:dyDescent="0.25">
      <c r="A157">
        <v>1019</v>
      </c>
      <c r="B157" t="s">
        <v>11</v>
      </c>
      <c r="C157" s="4" t="s">
        <v>285</v>
      </c>
      <c r="D157" t="s">
        <v>267</v>
      </c>
      <c r="E157">
        <v>618110</v>
      </c>
      <c r="F157" t="str">
        <f>VLOOKUP(E157,GL!$A$2:$D$252,2,FALSE)</f>
        <v>SALES INCENTIVES - CREW</v>
      </c>
      <c r="G157" t="str">
        <f>VLOOKUP(E157,GL!$A$2:$D$252,3,FALSE)</f>
        <v>STORE EXPENSES</v>
      </c>
      <c r="H157">
        <v>6886478.9700000007</v>
      </c>
    </row>
    <row r="158" spans="1:8" x14ac:dyDescent="0.25">
      <c r="A158">
        <v>1019</v>
      </c>
      <c r="B158" t="s">
        <v>11</v>
      </c>
      <c r="C158" s="4" t="s">
        <v>285</v>
      </c>
      <c r="D158" t="s">
        <v>267</v>
      </c>
      <c r="E158">
        <v>619010</v>
      </c>
      <c r="F158" t="str">
        <f>VLOOKUP(E158,GL!$A$2:$D$252,2,FALSE)</f>
        <v>EB-MEAL EXPENSES</v>
      </c>
      <c r="G158" t="str">
        <f>VLOOKUP(E158,GL!$A$2:$D$252,3,FALSE)</f>
        <v>EMPLOYEE BENEFITS</v>
      </c>
      <c r="H158">
        <v>646781.57000000007</v>
      </c>
    </row>
    <row r="159" spans="1:8" x14ac:dyDescent="0.25">
      <c r="A159">
        <v>1019</v>
      </c>
      <c r="B159" t="s">
        <v>11</v>
      </c>
      <c r="C159" s="4" t="s">
        <v>285</v>
      </c>
      <c r="D159" t="s">
        <v>267</v>
      </c>
      <c r="E159">
        <v>619020</v>
      </c>
      <c r="F159" t="str">
        <f>VLOOKUP(E159,GL!$A$2:$D$252,2,FALSE)</f>
        <v>INCENTIVES &amp; COMMISSION</v>
      </c>
      <c r="G159" t="str">
        <f>VLOOKUP(E159,GL!$A$2:$D$252,3,FALSE)</f>
        <v>EMPLOYEE BENEFITS</v>
      </c>
      <c r="H159">
        <v>3432290.1350388844</v>
      </c>
    </row>
    <row r="160" spans="1:8" x14ac:dyDescent="0.25">
      <c r="A160">
        <v>1019</v>
      </c>
      <c r="B160" t="s">
        <v>11</v>
      </c>
      <c r="C160" s="4" t="s">
        <v>285</v>
      </c>
      <c r="D160" t="s">
        <v>267</v>
      </c>
      <c r="E160">
        <v>619070</v>
      </c>
      <c r="F160" t="str">
        <f>VLOOKUP(E160,GL!$A$2:$D$252,2,FALSE)</f>
        <v>EB-MEDICAL EXPENSES</v>
      </c>
      <c r="G160" t="str">
        <f>VLOOKUP(E160,GL!$A$2:$D$252,3,FALSE)</f>
        <v>EMPLOYEE BENEFITS</v>
      </c>
      <c r="H160">
        <v>49970</v>
      </c>
    </row>
    <row r="161" spans="1:8" x14ac:dyDescent="0.25">
      <c r="A161">
        <v>1019</v>
      </c>
      <c r="B161" t="s">
        <v>11</v>
      </c>
      <c r="C161" s="4" t="s">
        <v>285</v>
      </c>
      <c r="D161" t="s">
        <v>267</v>
      </c>
      <c r="E161">
        <v>621040</v>
      </c>
      <c r="F161" t="str">
        <f>VLOOKUP(E161,GL!$A$2:$D$252,2,FALSE)</f>
        <v>PROFESSIONAL FEES - CONSULTANCY</v>
      </c>
      <c r="G161" t="str">
        <f>VLOOKUP(E161,GL!$A$2:$D$252,3,FALSE)</f>
        <v>PROFESSIONAL FEE</v>
      </c>
      <c r="H161">
        <v>60000</v>
      </c>
    </row>
    <row r="162" spans="1:8" x14ac:dyDescent="0.25">
      <c r="A162">
        <v>1019</v>
      </c>
      <c r="B162" t="s">
        <v>11</v>
      </c>
      <c r="C162" s="4" t="s">
        <v>285</v>
      </c>
      <c r="D162" t="s">
        <v>267</v>
      </c>
      <c r="E162">
        <v>623030</v>
      </c>
      <c r="F162" t="str">
        <f>VLOOKUP(E162,GL!$A$2:$D$252,2,FALSE)</f>
        <v>TRADE PROMO- SUPPORT</v>
      </c>
      <c r="G162" t="str">
        <f>VLOOKUP(E162,GL!$A$2:$D$252,3,FALSE)</f>
        <v>STORE EXPENSES</v>
      </c>
      <c r="H162">
        <v>423941.81999999995</v>
      </c>
    </row>
    <row r="163" spans="1:8" x14ac:dyDescent="0.25">
      <c r="A163">
        <v>1019</v>
      </c>
      <c r="B163" t="s">
        <v>11</v>
      </c>
      <c r="C163" s="4" t="s">
        <v>285</v>
      </c>
      <c r="D163" t="s">
        <v>267</v>
      </c>
      <c r="E163">
        <v>623080</v>
      </c>
      <c r="F163" t="str">
        <f>VLOOKUP(E163,GL!$A$2:$D$252,2,FALSE)</f>
        <v>TRADE PROMO- DISPLAY MATERIALS</v>
      </c>
      <c r="G163" t="str">
        <f>VLOOKUP(E163,GL!$A$2:$D$252,3,FALSE)</f>
        <v>STORE EXPENSES</v>
      </c>
      <c r="H163">
        <v>132155.66</v>
      </c>
    </row>
    <row r="164" spans="1:8" x14ac:dyDescent="0.25">
      <c r="A164">
        <v>1019</v>
      </c>
      <c r="B164" t="s">
        <v>11</v>
      </c>
      <c r="C164" s="4" t="s">
        <v>285</v>
      </c>
      <c r="D164" t="s">
        <v>267</v>
      </c>
      <c r="E164">
        <v>626050</v>
      </c>
      <c r="F164" t="str">
        <f>VLOOKUP(E164,GL!$A$2:$D$252,2,FALSE)</f>
        <v>SPECIAL PROGRAMS</v>
      </c>
      <c r="G164" t="str">
        <f>VLOOKUP(E164,GL!$A$2:$D$252,3,FALSE)</f>
        <v>OTHER PROMOS</v>
      </c>
      <c r="H164">
        <v>24000</v>
      </c>
    </row>
    <row r="165" spans="1:8" x14ac:dyDescent="0.25">
      <c r="A165">
        <v>1019</v>
      </c>
      <c r="B165" t="s">
        <v>11</v>
      </c>
      <c r="C165" s="4" t="s">
        <v>285</v>
      </c>
      <c r="D165" t="s">
        <v>267</v>
      </c>
      <c r="E165">
        <v>640010</v>
      </c>
      <c r="F165" t="str">
        <f>VLOOKUP(E165,GL!$A$2:$D$252,2,FALSE)</f>
        <v>FUEL EXPENSES</v>
      </c>
      <c r="G165" t="str">
        <f>VLOOKUP(E165,GL!$A$2:$D$252,3,FALSE)</f>
        <v>VEHICLE</v>
      </c>
      <c r="H165">
        <v>3740042.77</v>
      </c>
    </row>
    <row r="166" spans="1:8" x14ac:dyDescent="0.25">
      <c r="A166">
        <v>1019</v>
      </c>
      <c r="B166" t="s">
        <v>11</v>
      </c>
      <c r="C166" s="4" t="s">
        <v>285</v>
      </c>
      <c r="D166" t="s">
        <v>267</v>
      </c>
      <c r="E166">
        <v>640020</v>
      </c>
      <c r="F166" t="str">
        <f>VLOOKUP(E166,GL!$A$2:$D$252,2,FALSE)</f>
        <v>REPAIRS &amp; MAINT.-VEHICLE</v>
      </c>
      <c r="G166" t="str">
        <f>VLOOKUP(E166,GL!$A$2:$D$252,3,FALSE)</f>
        <v>VEHICLE</v>
      </c>
      <c r="H166">
        <v>1234051.0033333334</v>
      </c>
    </row>
    <row r="167" spans="1:8" x14ac:dyDescent="0.25">
      <c r="A167">
        <v>1019</v>
      </c>
      <c r="B167" t="s">
        <v>11</v>
      </c>
      <c r="C167" s="4" t="s">
        <v>285</v>
      </c>
      <c r="D167" t="s">
        <v>267</v>
      </c>
      <c r="E167">
        <v>640030</v>
      </c>
      <c r="F167" t="str">
        <f>VLOOKUP(E167,GL!$A$2:$D$252,2,FALSE)</f>
        <v>MEETING &amp; CONFERENCE</v>
      </c>
      <c r="G167" t="str">
        <f>VLOOKUP(E167,GL!$A$2:$D$252,3,FALSE)</f>
        <v>TRAININGS, SEMINARS &amp; CONFERENCES</v>
      </c>
      <c r="H167">
        <v>52268.7</v>
      </c>
    </row>
    <row r="168" spans="1:8" x14ac:dyDescent="0.25">
      <c r="A168">
        <v>1019</v>
      </c>
      <c r="B168" t="s">
        <v>11</v>
      </c>
      <c r="C168" s="4" t="s">
        <v>285</v>
      </c>
      <c r="D168" t="s">
        <v>267</v>
      </c>
      <c r="E168">
        <v>640040</v>
      </c>
      <c r="F168" t="str">
        <f>VLOOKUP(E168,GL!$A$2:$D$252,2,FALSE)</f>
        <v>TRAININGS AND SEMINARS</v>
      </c>
      <c r="G168" t="str">
        <f>VLOOKUP(E168,GL!$A$2:$D$252,3,FALSE)</f>
        <v>STORE EXPENSES</v>
      </c>
      <c r="H168">
        <v>115024</v>
      </c>
    </row>
    <row r="169" spans="1:8" x14ac:dyDescent="0.25">
      <c r="A169">
        <v>1019</v>
      </c>
      <c r="B169" t="s">
        <v>11</v>
      </c>
      <c r="C169" s="4" t="s">
        <v>285</v>
      </c>
      <c r="D169" t="s">
        <v>267</v>
      </c>
      <c r="E169">
        <v>640050</v>
      </c>
      <c r="F169" t="str">
        <f>VLOOKUP(E169,GL!$A$2:$D$252,2,FALSE)</f>
        <v>LWP- ELECTRICITY</v>
      </c>
      <c r="G169" t="str">
        <f>VLOOKUP(E169,GL!$A$2:$D$252,3,FALSE)</f>
        <v>STORE EXPENSES</v>
      </c>
      <c r="H169">
        <v>23589329.870172009</v>
      </c>
    </row>
    <row r="170" spans="1:8" x14ac:dyDescent="0.25">
      <c r="A170">
        <v>1019</v>
      </c>
      <c r="B170" t="s">
        <v>11</v>
      </c>
      <c r="C170" s="4" t="s">
        <v>285</v>
      </c>
      <c r="D170" t="s">
        <v>267</v>
      </c>
      <c r="E170">
        <v>640060</v>
      </c>
      <c r="F170" t="str">
        <f>VLOOKUP(E170,GL!$A$2:$D$252,2,FALSE)</f>
        <v>LWP- WATER</v>
      </c>
      <c r="G170" t="str">
        <f>VLOOKUP(E170,GL!$A$2:$D$252,3,FALSE)</f>
        <v>STORE EXPENSES</v>
      </c>
      <c r="H170">
        <v>2466059.5372222243</v>
      </c>
    </row>
    <row r="171" spans="1:8" x14ac:dyDescent="0.25">
      <c r="A171">
        <v>1019</v>
      </c>
      <c r="B171" t="s">
        <v>11</v>
      </c>
      <c r="C171" s="4" t="s">
        <v>285</v>
      </c>
      <c r="D171" t="s">
        <v>267</v>
      </c>
      <c r="E171">
        <v>640070</v>
      </c>
      <c r="F171" t="str">
        <f>VLOOKUP(E171,GL!$A$2:$D$252,2,FALSE)</f>
        <v>DONATION &amp; CONTRIBUTION</v>
      </c>
      <c r="G171" t="str">
        <f>VLOOKUP(E171,GL!$A$2:$D$252,3,FALSE)</f>
        <v>STORE EXPENSES</v>
      </c>
      <c r="H171">
        <v>14200</v>
      </c>
    </row>
    <row r="172" spans="1:8" x14ac:dyDescent="0.25">
      <c r="A172">
        <v>1019</v>
      </c>
      <c r="B172" t="s">
        <v>11</v>
      </c>
      <c r="C172" s="4" t="s">
        <v>285</v>
      </c>
      <c r="D172" t="s">
        <v>267</v>
      </c>
      <c r="E172">
        <v>640090</v>
      </c>
      <c r="F172" t="str">
        <f>VLOOKUP(E172,GL!$A$2:$D$252,2,FALSE)</f>
        <v>SAMPLING EXPENSES</v>
      </c>
      <c r="G172" t="str">
        <f>VLOOKUP(E172,GL!$A$2:$D$252,3,FALSE)</f>
        <v>RESEARCH &amp; DEVELOPMENT</v>
      </c>
      <c r="H172">
        <v>800</v>
      </c>
    </row>
    <row r="173" spans="1:8" x14ac:dyDescent="0.25">
      <c r="A173">
        <v>1019</v>
      </c>
      <c r="B173" t="s">
        <v>11</v>
      </c>
      <c r="C173" s="4" t="s">
        <v>285</v>
      </c>
      <c r="D173" t="s">
        <v>267</v>
      </c>
      <c r="E173">
        <v>640100</v>
      </c>
      <c r="F173" t="str">
        <f>VLOOKUP(E173,GL!$A$2:$D$252,2,FALSE)</f>
        <v>TESTING FEES</v>
      </c>
      <c r="G173" t="str">
        <f>VLOOKUP(E173,GL!$A$2:$D$252,3,FALSE)</f>
        <v>RESEARCH &amp; DEVELOPMENT</v>
      </c>
      <c r="H173">
        <v>13766</v>
      </c>
    </row>
    <row r="174" spans="1:8" x14ac:dyDescent="0.25">
      <c r="A174">
        <v>1019</v>
      </c>
      <c r="B174" t="s">
        <v>11</v>
      </c>
      <c r="C174" s="4" t="s">
        <v>285</v>
      </c>
      <c r="D174" t="s">
        <v>267</v>
      </c>
      <c r="E174">
        <v>640110</v>
      </c>
      <c r="F174" t="str">
        <f>VLOOKUP(E174,GL!$A$2:$D$252,2,FALSE)</f>
        <v>EMPLOYEE ENGAGEMENT</v>
      </c>
      <c r="G174" t="str">
        <f>VLOOKUP(E174,GL!$A$2:$D$252,3,FALSE)</f>
        <v>EMPLOYEE BENEFITS</v>
      </c>
      <c r="H174">
        <v>2400</v>
      </c>
    </row>
    <row r="175" spans="1:8" x14ac:dyDescent="0.25">
      <c r="A175">
        <v>1019</v>
      </c>
      <c r="B175" t="s">
        <v>11</v>
      </c>
      <c r="C175" s="4" t="s">
        <v>285</v>
      </c>
      <c r="D175" t="s">
        <v>267</v>
      </c>
      <c r="E175">
        <v>640170</v>
      </c>
      <c r="F175" t="str">
        <f>VLOOKUP(E175,GL!$A$2:$D$252,2,FALSE)</f>
        <v>DOCUMENTARY STAMPS</v>
      </c>
      <c r="G175" t="str">
        <f>VLOOKUP(E175,GL!$A$2:$D$252,3,FALSE)</f>
        <v>TAXES AND LICENSES</v>
      </c>
      <c r="H175">
        <v>22351</v>
      </c>
    </row>
    <row r="176" spans="1:8" x14ac:dyDescent="0.25">
      <c r="A176">
        <v>1019</v>
      </c>
      <c r="B176" t="s">
        <v>11</v>
      </c>
      <c r="C176" s="4" t="s">
        <v>285</v>
      </c>
      <c r="D176" t="s">
        <v>267</v>
      </c>
      <c r="E176">
        <v>640180</v>
      </c>
      <c r="F176" t="str">
        <f>VLOOKUP(E176,GL!$A$2:$D$252,2,FALSE)</f>
        <v>RESEARCH &amp; DEVELOPMENT</v>
      </c>
      <c r="G176" t="str">
        <f>VLOOKUP(E176,GL!$A$2:$D$252,3,FALSE)</f>
        <v>RESEARCH &amp; DEVELOPMENT</v>
      </c>
      <c r="H176">
        <v>3200</v>
      </c>
    </row>
    <row r="177" spans="1:8" x14ac:dyDescent="0.25">
      <c r="A177">
        <v>1019</v>
      </c>
      <c r="B177" t="s">
        <v>11</v>
      </c>
      <c r="C177" s="4" t="s">
        <v>285</v>
      </c>
      <c r="D177" t="s">
        <v>267</v>
      </c>
      <c r="E177">
        <v>640210</v>
      </c>
      <c r="F177" t="str">
        <f>VLOOKUP(E177,GL!$A$2:$D$252,2,FALSE)</f>
        <v>REPAIRS &amp; MAINT.- OTHERS</v>
      </c>
      <c r="G177" t="str">
        <f>VLOOKUP(E177,GL!$A$2:$D$252,3,FALSE)</f>
        <v>STORE EXPENSES</v>
      </c>
      <c r="H177">
        <v>6883253.2089075129</v>
      </c>
    </row>
    <row r="178" spans="1:8" x14ac:dyDescent="0.25">
      <c r="A178">
        <v>1019</v>
      </c>
      <c r="B178" t="s">
        <v>11</v>
      </c>
      <c r="C178" s="4" t="s">
        <v>285</v>
      </c>
      <c r="D178" t="s">
        <v>267</v>
      </c>
      <c r="E178">
        <v>640230</v>
      </c>
      <c r="F178" t="str">
        <f>VLOOKUP(E178,GL!$A$2:$D$252,2,FALSE)</f>
        <v>GASOLINE EXPENSES</v>
      </c>
      <c r="G178" t="str">
        <f>VLOOKUP(E178,GL!$A$2:$D$252,3,FALSE)</f>
        <v>STORE EXPENSES</v>
      </c>
      <c r="H178">
        <v>140600</v>
      </c>
    </row>
    <row r="179" spans="1:8" x14ac:dyDescent="0.25">
      <c r="A179">
        <v>1019</v>
      </c>
      <c r="B179" t="s">
        <v>11</v>
      </c>
      <c r="C179" s="4" t="s">
        <v>285</v>
      </c>
      <c r="D179" t="s">
        <v>267</v>
      </c>
      <c r="E179">
        <v>640240</v>
      </c>
      <c r="F179" t="str">
        <f>VLOOKUP(E179,GL!$A$2:$D$252,2,FALSE)</f>
        <v>COLD STORAGE CHARGES</v>
      </c>
      <c r="G179" t="str">
        <f>VLOOKUP(E179,GL!$A$2:$D$252,3,FALSE)</f>
        <v>OTHER OPERATING ACTIVITIES</v>
      </c>
      <c r="H179">
        <v>720794</v>
      </c>
    </row>
    <row r="180" spans="1:8" x14ac:dyDescent="0.25">
      <c r="A180">
        <v>1019</v>
      </c>
      <c r="B180" t="s">
        <v>11</v>
      </c>
      <c r="C180" s="4" t="s">
        <v>285</v>
      </c>
      <c r="D180" t="s">
        <v>267</v>
      </c>
      <c r="E180">
        <v>640250</v>
      </c>
      <c r="F180" t="str">
        <f>VLOOKUP(E180,GL!$A$2:$D$252,2,FALSE)</f>
        <v>ICE CONSUMPTION - FIXED</v>
      </c>
      <c r="G180" t="str">
        <f>VLOOKUP(E180,GL!$A$2:$D$252,3,FALSE)</f>
        <v>STORE EXPENSES</v>
      </c>
      <c r="H180">
        <v>32984</v>
      </c>
    </row>
    <row r="181" spans="1:8" x14ac:dyDescent="0.25">
      <c r="A181">
        <v>1019</v>
      </c>
      <c r="B181" t="s">
        <v>11</v>
      </c>
      <c r="C181" s="4" t="s">
        <v>285</v>
      </c>
      <c r="D181" t="s">
        <v>267</v>
      </c>
      <c r="E181">
        <v>640980</v>
      </c>
      <c r="F181" t="str">
        <f>VLOOKUP(E181,GL!$A$2:$D$252,2,FALSE)</f>
        <v>FIXED FREIGHT CHARGES</v>
      </c>
      <c r="G181" t="str">
        <f>VLOOKUP(E181,GL!$A$2:$D$252,3,FALSE)</f>
        <v>STORE EXPENSES</v>
      </c>
      <c r="H181">
        <v>8563217.0021588672</v>
      </c>
    </row>
    <row r="182" spans="1:8" x14ac:dyDescent="0.25">
      <c r="A182">
        <v>1019</v>
      </c>
      <c r="B182" t="s">
        <v>11</v>
      </c>
      <c r="C182" s="4" t="s">
        <v>285</v>
      </c>
      <c r="D182" t="s">
        <v>267</v>
      </c>
      <c r="E182">
        <v>641000</v>
      </c>
      <c r="F182" t="str">
        <f>VLOOKUP(E182,GL!$A$2:$D$252,2,FALSE)</f>
        <v>HANDLING CHARGES</v>
      </c>
      <c r="G182" t="str">
        <f>VLOOKUP(E182,GL!$A$2:$D$252,3,FALSE)</f>
        <v>OTHER EXPENSES</v>
      </c>
      <c r="H182">
        <v>202105.60000000001</v>
      </c>
    </row>
    <row r="183" spans="1:8" x14ac:dyDescent="0.25">
      <c r="A183">
        <v>1019</v>
      </c>
      <c r="B183" t="s">
        <v>11</v>
      </c>
      <c r="C183" s="4" t="s">
        <v>285</v>
      </c>
      <c r="D183" t="s">
        <v>267</v>
      </c>
      <c r="E183">
        <v>626090</v>
      </c>
      <c r="F183" t="str">
        <f>VLOOKUP(E183,GL!$A$2:$D$252,2,FALSE)</f>
        <v>SPONSORSHIPS</v>
      </c>
      <c r="G183" t="str">
        <f>VLOOKUP(E183,GL!$A$2:$D$252,3,FALSE)</f>
        <v>OTHER PROMOS</v>
      </c>
      <c r="H183">
        <v>676180.67999999993</v>
      </c>
    </row>
    <row r="184" spans="1:8" x14ac:dyDescent="0.25">
      <c r="A184">
        <v>1019</v>
      </c>
      <c r="B184" t="s">
        <v>11</v>
      </c>
      <c r="C184" s="4" t="s">
        <v>285</v>
      </c>
      <c r="D184" t="s">
        <v>267</v>
      </c>
      <c r="E184">
        <v>619100</v>
      </c>
      <c r="F184" t="str">
        <f>VLOOKUP(E184,GL!$A$2:$D$252,2,FALSE)</f>
        <v>LOYALTY AND AWARD</v>
      </c>
      <c r="G184" t="str">
        <f>VLOOKUP(E184,GL!$A$2:$D$252,3,FALSE)</f>
        <v>HR EXPENSES</v>
      </c>
      <c r="H184">
        <v>41300</v>
      </c>
    </row>
    <row r="185" spans="1:8" x14ac:dyDescent="0.25">
      <c r="A185">
        <v>1019</v>
      </c>
      <c r="B185" t="s">
        <v>11</v>
      </c>
      <c r="C185" s="4" t="s">
        <v>285</v>
      </c>
      <c r="D185" t="s">
        <v>267</v>
      </c>
      <c r="E185">
        <v>619110</v>
      </c>
      <c r="F185" t="str">
        <f>VLOOKUP(E185,GL!$A$2:$D$252,2,FALSE)</f>
        <v>HONORARIUM</v>
      </c>
      <c r="G185" t="str">
        <f>VLOOKUP(E185,GL!$A$2:$D$252,3,FALSE)</f>
        <v>EMPLOYEE BENEFITS</v>
      </c>
      <c r="H185">
        <v>8000</v>
      </c>
    </row>
    <row r="186" spans="1:8" x14ac:dyDescent="0.25">
      <c r="A186">
        <v>1019</v>
      </c>
      <c r="B186" t="s">
        <v>11</v>
      </c>
      <c r="C186" s="4" t="s">
        <v>285</v>
      </c>
      <c r="D186" t="s">
        <v>267</v>
      </c>
      <c r="E186">
        <v>619120</v>
      </c>
      <c r="F186" t="str">
        <f>VLOOKUP(E186,GL!$A$2:$D$252,2,FALSE)</f>
        <v>PRE EMPLOYMENT EXPENSES</v>
      </c>
      <c r="G186" t="str">
        <f>VLOOKUP(E186,GL!$A$2:$D$252,3,FALSE)</f>
        <v>EMPLOYEE BENEFITS</v>
      </c>
      <c r="H186">
        <v>1160</v>
      </c>
    </row>
    <row r="187" spans="1:8" x14ac:dyDescent="0.25">
      <c r="A187">
        <v>1019</v>
      </c>
      <c r="B187" t="s">
        <v>11</v>
      </c>
      <c r="C187" s="4" t="s">
        <v>286</v>
      </c>
      <c r="D187" t="s">
        <v>271</v>
      </c>
      <c r="E187">
        <v>600060</v>
      </c>
      <c r="F187" t="str">
        <f>VLOOKUP(E187,GL!$A$2:$D$252,2,FALSE)</f>
        <v>WORKING CLOTHES</v>
      </c>
      <c r="G187" t="str">
        <f>VLOOKUP(E187,GL!$A$2:$D$252,3,FALSE)</f>
        <v>STORE EXPENSES</v>
      </c>
      <c r="H187">
        <v>36016.237264000003</v>
      </c>
    </row>
    <row r="188" spans="1:8" x14ac:dyDescent="0.25">
      <c r="A188">
        <v>1019</v>
      </c>
      <c r="B188" t="s">
        <v>11</v>
      </c>
      <c r="C188" s="4" t="s">
        <v>286</v>
      </c>
      <c r="D188" t="s">
        <v>271</v>
      </c>
      <c r="E188">
        <v>611060</v>
      </c>
      <c r="F188" t="str">
        <f>VLOOKUP(E188,GL!$A$2:$D$252,2,FALSE)</f>
        <v>RENT EXPENSE - STORE</v>
      </c>
      <c r="G188" t="str">
        <f>VLOOKUP(E188,GL!$A$2:$D$252,3,FALSE)</f>
        <v>STORE EXPENSES</v>
      </c>
      <c r="H188">
        <v>4906574.4312736848</v>
      </c>
    </row>
    <row r="189" spans="1:8" x14ac:dyDescent="0.25">
      <c r="A189">
        <v>1019</v>
      </c>
      <c r="B189" t="s">
        <v>11</v>
      </c>
      <c r="C189" s="4" t="s">
        <v>286</v>
      </c>
      <c r="D189" t="s">
        <v>271</v>
      </c>
      <c r="E189">
        <v>612010</v>
      </c>
      <c r="F189" t="str">
        <f>VLOOKUP(E189,GL!$A$2:$D$252,2,FALSE)</f>
        <v>REPRESENTATION EXPENSES</v>
      </c>
      <c r="G189" t="str">
        <f>VLOOKUP(E189,GL!$A$2:$D$252,3,FALSE)</f>
        <v>REPRESENTATION EXPENSES</v>
      </c>
      <c r="H189">
        <v>1690</v>
      </c>
    </row>
    <row r="190" spans="1:8" x14ac:dyDescent="0.25">
      <c r="A190">
        <v>1019</v>
      </c>
      <c r="B190" t="s">
        <v>11</v>
      </c>
      <c r="C190" s="4" t="s">
        <v>286</v>
      </c>
      <c r="D190" t="s">
        <v>271</v>
      </c>
      <c r="E190">
        <v>612020</v>
      </c>
      <c r="F190" t="str">
        <f>VLOOKUP(E190,GL!$A$2:$D$252,2,FALSE)</f>
        <v>TRANSPORTATION &amp; TRAVEL EXPENSES</v>
      </c>
      <c r="G190" t="str">
        <f>VLOOKUP(E190,GL!$A$2:$D$252,3,FALSE)</f>
        <v>STORE EXPENSES</v>
      </c>
      <c r="H190">
        <v>12551</v>
      </c>
    </row>
    <row r="191" spans="1:8" x14ac:dyDescent="0.25">
      <c r="A191">
        <v>1019</v>
      </c>
      <c r="B191" t="s">
        <v>11</v>
      </c>
      <c r="C191" s="4" t="s">
        <v>286</v>
      </c>
      <c r="D191" t="s">
        <v>271</v>
      </c>
      <c r="E191">
        <v>612030</v>
      </c>
      <c r="F191" t="str">
        <f>VLOOKUP(E191,GL!$A$2:$D$252,2,FALSE)</f>
        <v>OUT-OF-TOWN TRAVEL EXPENSE</v>
      </c>
      <c r="G191" t="str">
        <f>VLOOKUP(E191,GL!$A$2:$D$252,3,FALSE)</f>
        <v>TRAVEL EXPENSES</v>
      </c>
      <c r="H191">
        <v>4832</v>
      </c>
    </row>
    <row r="192" spans="1:8" x14ac:dyDescent="0.25">
      <c r="A192">
        <v>1019</v>
      </c>
      <c r="B192" t="s">
        <v>11</v>
      </c>
      <c r="C192" s="4" t="s">
        <v>286</v>
      </c>
      <c r="D192" t="s">
        <v>271</v>
      </c>
      <c r="E192">
        <v>613010</v>
      </c>
      <c r="F192" t="str">
        <f>VLOOKUP(E192,GL!$A$2:$D$252,2,FALSE)</f>
        <v>OFFICE SUPPLIES</v>
      </c>
      <c r="G192" t="str">
        <f>VLOOKUP(E192,GL!$A$2:$D$252,3,FALSE)</f>
        <v>STORE EXPENSES</v>
      </c>
      <c r="H192">
        <v>4066.17</v>
      </c>
    </row>
    <row r="193" spans="1:8" x14ac:dyDescent="0.25">
      <c r="A193">
        <v>1019</v>
      </c>
      <c r="B193" t="s">
        <v>11</v>
      </c>
      <c r="C193" s="4" t="s">
        <v>286</v>
      </c>
      <c r="D193" t="s">
        <v>271</v>
      </c>
      <c r="E193">
        <v>613020</v>
      </c>
      <c r="F193" t="str">
        <f>VLOOKUP(E193,GL!$A$2:$D$252,2,FALSE)</f>
        <v>STORE SUPPLIES</v>
      </c>
      <c r="G193" t="str">
        <f>VLOOKUP(E193,GL!$A$2:$D$252,3,FALSE)</f>
        <v>STORE EXPENSES</v>
      </c>
      <c r="H193">
        <v>2208212.8920693337</v>
      </c>
    </row>
    <row r="194" spans="1:8" x14ac:dyDescent="0.25">
      <c r="A194">
        <v>1019</v>
      </c>
      <c r="B194" t="s">
        <v>11</v>
      </c>
      <c r="C194" s="4" t="s">
        <v>286</v>
      </c>
      <c r="D194" t="s">
        <v>271</v>
      </c>
      <c r="E194">
        <v>613030</v>
      </c>
      <c r="F194" t="str">
        <f>VLOOKUP(E194,GL!$A$2:$D$252,2,FALSE)</f>
        <v>FACTORY &amp; FARM SUPPLIES-FIXED</v>
      </c>
      <c r="G194" t="str">
        <f>VLOOKUP(E194,GL!$A$2:$D$252,3,FALSE)</f>
        <v>STORE EXPENSES</v>
      </c>
      <c r="H194">
        <v>21800</v>
      </c>
    </row>
    <row r="195" spans="1:8" x14ac:dyDescent="0.25">
      <c r="A195">
        <v>1019</v>
      </c>
      <c r="B195" t="s">
        <v>11</v>
      </c>
      <c r="C195" s="4" t="s">
        <v>286</v>
      </c>
      <c r="D195" t="s">
        <v>271</v>
      </c>
      <c r="E195">
        <v>613050</v>
      </c>
      <c r="F195" t="str">
        <f>VLOOKUP(E195,GL!$A$2:$D$252,2,FALSE)</f>
        <v>REGISTRATION FEE</v>
      </c>
      <c r="G195" t="str">
        <f>VLOOKUP(E195,GL!$A$2:$D$252,3,FALSE)</f>
        <v>STORE EXPENSES</v>
      </c>
      <c r="H195">
        <v>13500</v>
      </c>
    </row>
    <row r="196" spans="1:8" x14ac:dyDescent="0.25">
      <c r="A196">
        <v>1019</v>
      </c>
      <c r="B196" t="s">
        <v>11</v>
      </c>
      <c r="C196" s="4" t="s">
        <v>286</v>
      </c>
      <c r="D196" t="s">
        <v>271</v>
      </c>
      <c r="E196">
        <v>614020</v>
      </c>
      <c r="F196" t="str">
        <f>VLOOKUP(E196,GL!$A$2:$D$252,2,FALSE)</f>
        <v>BUSINESS TAXES</v>
      </c>
      <c r="G196" t="str">
        <f>VLOOKUP(E196,GL!$A$2:$D$252,3,FALSE)</f>
        <v>STORE EXPENSES</v>
      </c>
      <c r="H196">
        <v>770087.94288888888</v>
      </c>
    </row>
    <row r="197" spans="1:8" x14ac:dyDescent="0.25">
      <c r="A197">
        <v>1019</v>
      </c>
      <c r="B197" t="s">
        <v>11</v>
      </c>
      <c r="C197" s="4" t="s">
        <v>286</v>
      </c>
      <c r="D197" t="s">
        <v>271</v>
      </c>
      <c r="E197">
        <v>614070</v>
      </c>
      <c r="F197" t="str">
        <f>VLOOKUP(E197,GL!$A$2:$D$252,2,FALSE)</f>
        <v>PENALTIES</v>
      </c>
      <c r="G197" t="str">
        <f>VLOOKUP(E197,GL!$A$2:$D$252,3,FALSE)</f>
        <v>STORE EXPENSES</v>
      </c>
      <c r="H197">
        <v>2264</v>
      </c>
    </row>
    <row r="198" spans="1:8" x14ac:dyDescent="0.25">
      <c r="A198">
        <v>1019</v>
      </c>
      <c r="B198" t="s">
        <v>11</v>
      </c>
      <c r="C198" s="4" t="s">
        <v>286</v>
      </c>
      <c r="D198" t="s">
        <v>271</v>
      </c>
      <c r="E198">
        <v>615020</v>
      </c>
      <c r="F198" t="str">
        <f>VLOOKUP(E198,GL!$A$2:$D$252,2,FALSE)</f>
        <v>TEL&amp;POST-CELLPHONE</v>
      </c>
      <c r="G198" t="str">
        <f>VLOOKUP(E198,GL!$A$2:$D$252,3,FALSE)</f>
        <v>COMMUNICATION EXPENSES</v>
      </c>
      <c r="H198">
        <v>109053.34</v>
      </c>
    </row>
    <row r="199" spans="1:8" x14ac:dyDescent="0.25">
      <c r="A199">
        <v>1019</v>
      </c>
      <c r="B199" t="s">
        <v>11</v>
      </c>
      <c r="C199" s="4" t="s">
        <v>286</v>
      </c>
      <c r="D199" t="s">
        <v>271</v>
      </c>
      <c r="E199">
        <v>615030</v>
      </c>
      <c r="F199" t="str">
        <f>VLOOKUP(E199,GL!$A$2:$D$252,2,FALSE)</f>
        <v>TEL&amp;POST-INTERNET FEES</v>
      </c>
      <c r="G199" t="str">
        <f>VLOOKUP(E199,GL!$A$2:$D$252,3,FALSE)</f>
        <v>COMMUNICATION EXPENSES</v>
      </c>
      <c r="H199">
        <v>279135.41000000003</v>
      </c>
    </row>
    <row r="200" spans="1:8" x14ac:dyDescent="0.25">
      <c r="A200">
        <v>1019</v>
      </c>
      <c r="B200" t="s">
        <v>11</v>
      </c>
      <c r="C200" s="4" t="s">
        <v>286</v>
      </c>
      <c r="D200" t="s">
        <v>271</v>
      </c>
      <c r="E200">
        <v>616030</v>
      </c>
      <c r="F200" t="str">
        <f>VLOOKUP(E200,GL!$A$2:$D$252,2,FALSE)</f>
        <v>PHOTOCOPYING/PRINTING SERVICES</v>
      </c>
      <c r="G200" t="str">
        <f>VLOOKUP(E200,GL!$A$2:$D$252,3,FALSE)</f>
        <v>STORE EXPENSES</v>
      </c>
      <c r="H200">
        <v>24201.97</v>
      </c>
    </row>
    <row r="201" spans="1:8" x14ac:dyDescent="0.25">
      <c r="A201">
        <v>1019</v>
      </c>
      <c r="B201" t="s">
        <v>11</v>
      </c>
      <c r="C201" s="4" t="s">
        <v>286</v>
      </c>
      <c r="D201" t="s">
        <v>271</v>
      </c>
      <c r="E201">
        <v>617020</v>
      </c>
      <c r="F201" t="str">
        <f>VLOOKUP(E201,GL!$A$2:$D$252,2,FALSE)</f>
        <v>INSURANCE EXP.-FIRE</v>
      </c>
      <c r="G201" t="str">
        <f>VLOOKUP(E201,GL!$A$2:$D$252,3,FALSE)</f>
        <v>STORE EXPENSES</v>
      </c>
      <c r="H201">
        <v>5301.68</v>
      </c>
    </row>
    <row r="202" spans="1:8" x14ac:dyDescent="0.25">
      <c r="A202">
        <v>1019</v>
      </c>
      <c r="B202" t="s">
        <v>11</v>
      </c>
      <c r="C202" s="4" t="s">
        <v>286</v>
      </c>
      <c r="D202" t="s">
        <v>271</v>
      </c>
      <c r="E202">
        <v>617050</v>
      </c>
      <c r="F202" t="str">
        <f>VLOOKUP(E202,GL!$A$2:$D$252,2,FALSE)</f>
        <v>INSURANCE EXP.-BUSINESS TAXES</v>
      </c>
      <c r="G202" t="str">
        <f>VLOOKUP(E202,GL!$A$2:$D$252,3,FALSE)</f>
        <v>STORE EXPENSES</v>
      </c>
      <c r="H202">
        <v>9450</v>
      </c>
    </row>
    <row r="203" spans="1:8" x14ac:dyDescent="0.25">
      <c r="A203">
        <v>1019</v>
      </c>
      <c r="B203" t="s">
        <v>11</v>
      </c>
      <c r="C203" s="4" t="s">
        <v>286</v>
      </c>
      <c r="D203" t="s">
        <v>271</v>
      </c>
      <c r="E203">
        <v>618020</v>
      </c>
      <c r="F203" t="str">
        <f>VLOOKUP(E203,GL!$A$2:$D$252,2,FALSE)</f>
        <v>CONTRACT LABOR-FIXED</v>
      </c>
      <c r="G203" t="str">
        <f>VLOOKUP(E203,GL!$A$2:$D$252,3,FALSE)</f>
        <v>STORE EXPENSES</v>
      </c>
      <c r="H203">
        <v>13200</v>
      </c>
    </row>
    <row r="204" spans="1:8" x14ac:dyDescent="0.25">
      <c r="A204">
        <v>1019</v>
      </c>
      <c r="B204" t="s">
        <v>11</v>
      </c>
      <c r="C204" s="4" t="s">
        <v>286</v>
      </c>
      <c r="D204" t="s">
        <v>271</v>
      </c>
      <c r="E204">
        <v>618060</v>
      </c>
      <c r="F204" t="str">
        <f>VLOOKUP(E204,GL!$A$2:$D$252,2,FALSE)</f>
        <v>PEST CONTROL</v>
      </c>
      <c r="G204" t="str">
        <f>VLOOKUP(E204,GL!$A$2:$D$252,3,FALSE)</f>
        <v>CONTRACT SERVICES</v>
      </c>
      <c r="H204">
        <v>259300</v>
      </c>
    </row>
    <row r="205" spans="1:8" x14ac:dyDescent="0.25">
      <c r="A205">
        <v>1019</v>
      </c>
      <c r="B205" t="s">
        <v>11</v>
      </c>
      <c r="C205" s="4" t="s">
        <v>286</v>
      </c>
      <c r="D205" t="s">
        <v>271</v>
      </c>
      <c r="E205">
        <v>618070</v>
      </c>
      <c r="F205" t="str">
        <f>VLOOKUP(E205,GL!$A$2:$D$252,2,FALSE)</f>
        <v>GARBAGE DISPOSAL</v>
      </c>
      <c r="G205" t="str">
        <f>VLOOKUP(E205,GL!$A$2:$D$252,3,FALSE)</f>
        <v>STORE EXPENSES</v>
      </c>
      <c r="H205">
        <v>4500</v>
      </c>
    </row>
    <row r="206" spans="1:8" x14ac:dyDescent="0.25">
      <c r="A206">
        <v>1019</v>
      </c>
      <c r="B206" t="s">
        <v>11</v>
      </c>
      <c r="C206" s="4" t="s">
        <v>286</v>
      </c>
      <c r="D206" t="s">
        <v>271</v>
      </c>
      <c r="E206">
        <v>618080</v>
      </c>
      <c r="F206" t="str">
        <f>VLOOKUP(E206,GL!$A$2:$D$252,2,FALSE)</f>
        <v>REMITTANCE CHARGES</v>
      </c>
      <c r="G206" t="str">
        <f>VLOOKUP(E206,GL!$A$2:$D$252,3,FALSE)</f>
        <v>STORE EXPENSES</v>
      </c>
      <c r="H206">
        <v>357080</v>
      </c>
    </row>
    <row r="207" spans="1:8" x14ac:dyDescent="0.25">
      <c r="A207">
        <v>1019</v>
      </c>
      <c r="B207" t="s">
        <v>11</v>
      </c>
      <c r="C207" s="4" t="s">
        <v>286</v>
      </c>
      <c r="D207" t="s">
        <v>271</v>
      </c>
      <c r="E207">
        <v>618090</v>
      </c>
      <c r="F207" t="str">
        <f>VLOOKUP(E207,GL!$A$2:$D$252,2,FALSE)</f>
        <v>CONTRACT LABOR-CREW</v>
      </c>
      <c r="G207" t="str">
        <f>VLOOKUP(E207,GL!$A$2:$D$252,3,FALSE)</f>
        <v>STORE EXPENSES</v>
      </c>
      <c r="H207">
        <v>5211563.2739573345</v>
      </c>
    </row>
    <row r="208" spans="1:8" x14ac:dyDescent="0.25">
      <c r="A208">
        <v>1019</v>
      </c>
      <c r="B208" t="s">
        <v>11</v>
      </c>
      <c r="C208" s="4" t="s">
        <v>286</v>
      </c>
      <c r="D208" t="s">
        <v>271</v>
      </c>
      <c r="E208">
        <v>618100</v>
      </c>
      <c r="F208" t="str">
        <f>VLOOKUP(E208,GL!$A$2:$D$252,2,FALSE)</f>
        <v>CONTRACT LABOR - CREW OVERTIME</v>
      </c>
      <c r="G208" t="str">
        <f>VLOOKUP(E208,GL!$A$2:$D$252,3,FALSE)</f>
        <v>STORE EXPENSES</v>
      </c>
      <c r="H208">
        <v>2600028.801946667</v>
      </c>
    </row>
    <row r="209" spans="1:8" x14ac:dyDescent="0.25">
      <c r="A209">
        <v>1019</v>
      </c>
      <c r="B209" t="s">
        <v>11</v>
      </c>
      <c r="C209" s="4" t="s">
        <v>286</v>
      </c>
      <c r="D209" t="s">
        <v>271</v>
      </c>
      <c r="E209">
        <v>618110</v>
      </c>
      <c r="F209" t="str">
        <f>VLOOKUP(E209,GL!$A$2:$D$252,2,FALSE)</f>
        <v>SALES INCENTIVES - CREW</v>
      </c>
      <c r="G209" t="str">
        <f>VLOOKUP(E209,GL!$A$2:$D$252,3,FALSE)</f>
        <v>STORE EXPENSES</v>
      </c>
      <c r="H209">
        <v>81864.67</v>
      </c>
    </row>
    <row r="210" spans="1:8" x14ac:dyDescent="0.25">
      <c r="A210">
        <v>1019</v>
      </c>
      <c r="B210" t="s">
        <v>11</v>
      </c>
      <c r="C210" s="4" t="s">
        <v>286</v>
      </c>
      <c r="D210" t="s">
        <v>271</v>
      </c>
      <c r="E210">
        <v>619010</v>
      </c>
      <c r="F210" t="str">
        <f>VLOOKUP(E210,GL!$A$2:$D$252,2,FALSE)</f>
        <v>EB-MEAL EXPENSES</v>
      </c>
      <c r="G210" t="str">
        <f>VLOOKUP(E210,GL!$A$2:$D$252,3,FALSE)</f>
        <v>EMPLOYEE BENEFITS</v>
      </c>
      <c r="H210">
        <v>280</v>
      </c>
    </row>
    <row r="211" spans="1:8" x14ac:dyDescent="0.25">
      <c r="A211">
        <v>1019</v>
      </c>
      <c r="B211" t="s">
        <v>11</v>
      </c>
      <c r="C211" s="4" t="s">
        <v>286</v>
      </c>
      <c r="D211" t="s">
        <v>271</v>
      </c>
      <c r="E211">
        <v>619020</v>
      </c>
      <c r="F211" t="str">
        <f>VLOOKUP(E211,GL!$A$2:$D$252,2,FALSE)</f>
        <v>INCENTIVES &amp; COMMISSION</v>
      </c>
      <c r="G211" t="str">
        <f>VLOOKUP(E211,GL!$A$2:$D$252,3,FALSE)</f>
        <v>EMPLOYEE BENEFITS</v>
      </c>
      <c r="H211">
        <v>180000</v>
      </c>
    </row>
    <row r="212" spans="1:8" x14ac:dyDescent="0.25">
      <c r="A212">
        <v>1019</v>
      </c>
      <c r="B212" t="s">
        <v>11</v>
      </c>
      <c r="C212" s="4" t="s">
        <v>286</v>
      </c>
      <c r="D212" t="s">
        <v>271</v>
      </c>
      <c r="E212">
        <v>621040</v>
      </c>
      <c r="F212" t="str">
        <f>VLOOKUP(E212,GL!$A$2:$D$252,2,FALSE)</f>
        <v>PROFESSIONAL FEES - CONSULTANCY</v>
      </c>
      <c r="G212" t="str">
        <f>VLOOKUP(E212,GL!$A$2:$D$252,3,FALSE)</f>
        <v>PROFESSIONAL FEE</v>
      </c>
      <c r="H212">
        <v>6000</v>
      </c>
    </row>
    <row r="213" spans="1:8" x14ac:dyDescent="0.25">
      <c r="A213">
        <v>1019</v>
      </c>
      <c r="B213" t="s">
        <v>11</v>
      </c>
      <c r="C213" s="4" t="s">
        <v>286</v>
      </c>
      <c r="D213" t="s">
        <v>271</v>
      </c>
      <c r="E213">
        <v>623030</v>
      </c>
      <c r="F213" t="str">
        <f>VLOOKUP(E213,GL!$A$2:$D$252,2,FALSE)</f>
        <v>TRADE PROMO- SUPPORT</v>
      </c>
      <c r="G213" t="str">
        <f>VLOOKUP(E213,GL!$A$2:$D$252,3,FALSE)</f>
        <v>STORE EXPENSES</v>
      </c>
      <c r="H213">
        <v>313.07</v>
      </c>
    </row>
    <row r="214" spans="1:8" x14ac:dyDescent="0.25">
      <c r="A214">
        <v>1019</v>
      </c>
      <c r="B214" t="s">
        <v>11</v>
      </c>
      <c r="C214" s="4" t="s">
        <v>286</v>
      </c>
      <c r="D214" t="s">
        <v>271</v>
      </c>
      <c r="E214">
        <v>623080</v>
      </c>
      <c r="F214" t="str">
        <f>VLOOKUP(E214,GL!$A$2:$D$252,2,FALSE)</f>
        <v>TRADE PROMO- DISPLAY MATERIALS</v>
      </c>
      <c r="G214" t="str">
        <f>VLOOKUP(E214,GL!$A$2:$D$252,3,FALSE)</f>
        <v>STORE EXPENSES</v>
      </c>
      <c r="H214">
        <v>3303.21</v>
      </c>
    </row>
    <row r="215" spans="1:8" x14ac:dyDescent="0.25">
      <c r="A215">
        <v>1019</v>
      </c>
      <c r="B215" t="s">
        <v>11</v>
      </c>
      <c r="C215" s="4" t="s">
        <v>286</v>
      </c>
      <c r="D215" t="s">
        <v>271</v>
      </c>
      <c r="E215">
        <v>626050</v>
      </c>
      <c r="F215" t="str">
        <f>VLOOKUP(E215,GL!$A$2:$D$252,2,FALSE)</f>
        <v>SPECIAL PROGRAMS</v>
      </c>
      <c r="G215" t="str">
        <f>VLOOKUP(E215,GL!$A$2:$D$252,3,FALSE)</f>
        <v>OTHER PROMOS</v>
      </c>
      <c r="H215">
        <v>1600</v>
      </c>
    </row>
    <row r="216" spans="1:8" x14ac:dyDescent="0.25">
      <c r="A216">
        <v>1019</v>
      </c>
      <c r="B216" t="s">
        <v>11</v>
      </c>
      <c r="C216" s="4" t="s">
        <v>286</v>
      </c>
      <c r="D216" t="s">
        <v>271</v>
      </c>
      <c r="E216">
        <v>640010</v>
      </c>
      <c r="F216" t="str">
        <f>VLOOKUP(E216,GL!$A$2:$D$252,2,FALSE)</f>
        <v>FUEL EXPENSES</v>
      </c>
      <c r="G216" t="str">
        <f>VLOOKUP(E216,GL!$A$2:$D$252,3,FALSE)</f>
        <v>VEHICLE</v>
      </c>
      <c r="H216">
        <v>2570</v>
      </c>
    </row>
    <row r="217" spans="1:8" x14ac:dyDescent="0.25">
      <c r="A217">
        <v>1019</v>
      </c>
      <c r="B217" t="s">
        <v>11</v>
      </c>
      <c r="C217" s="4" t="s">
        <v>286</v>
      </c>
      <c r="D217" t="s">
        <v>271</v>
      </c>
      <c r="E217">
        <v>640040</v>
      </c>
      <c r="F217" t="str">
        <f>VLOOKUP(E217,GL!$A$2:$D$252,2,FALSE)</f>
        <v>TRAININGS AND SEMINARS</v>
      </c>
      <c r="G217" t="str">
        <f>VLOOKUP(E217,GL!$A$2:$D$252,3,FALSE)</f>
        <v>STORE EXPENSES</v>
      </c>
      <c r="H217">
        <v>2529</v>
      </c>
    </row>
    <row r="218" spans="1:8" x14ac:dyDescent="0.25">
      <c r="A218">
        <v>1019</v>
      </c>
      <c r="B218" t="s">
        <v>11</v>
      </c>
      <c r="C218" s="4" t="s">
        <v>286</v>
      </c>
      <c r="D218" t="s">
        <v>271</v>
      </c>
      <c r="E218">
        <v>640050</v>
      </c>
      <c r="F218" t="str">
        <f>VLOOKUP(E218,GL!$A$2:$D$252,2,FALSE)</f>
        <v>LWP- ELECTRICITY</v>
      </c>
      <c r="G218" t="str">
        <f>VLOOKUP(E218,GL!$A$2:$D$252,3,FALSE)</f>
        <v>STORE EXPENSES</v>
      </c>
      <c r="H218">
        <v>2078472.3159999996</v>
      </c>
    </row>
    <row r="219" spans="1:8" x14ac:dyDescent="0.25">
      <c r="A219">
        <v>1019</v>
      </c>
      <c r="B219" t="s">
        <v>11</v>
      </c>
      <c r="C219" s="4" t="s">
        <v>286</v>
      </c>
      <c r="D219" t="s">
        <v>271</v>
      </c>
      <c r="E219">
        <v>640060</v>
      </c>
      <c r="F219" t="str">
        <f>VLOOKUP(E219,GL!$A$2:$D$252,2,FALSE)</f>
        <v>LWP- WATER</v>
      </c>
      <c r="G219" t="str">
        <f>VLOOKUP(E219,GL!$A$2:$D$252,3,FALSE)</f>
        <v>STORE EXPENSES</v>
      </c>
      <c r="H219">
        <v>247919.00599999999</v>
      </c>
    </row>
    <row r="220" spans="1:8" x14ac:dyDescent="0.25">
      <c r="A220">
        <v>1019</v>
      </c>
      <c r="B220" t="s">
        <v>11</v>
      </c>
      <c r="C220" s="4" t="s">
        <v>286</v>
      </c>
      <c r="D220" t="s">
        <v>271</v>
      </c>
      <c r="E220">
        <v>640070</v>
      </c>
      <c r="F220" t="str">
        <f>VLOOKUP(E220,GL!$A$2:$D$252,2,FALSE)</f>
        <v>DONATION &amp; CONTRIBUTION</v>
      </c>
      <c r="G220" t="str">
        <f>VLOOKUP(E220,GL!$A$2:$D$252,3,FALSE)</f>
        <v>STORE EXPENSES</v>
      </c>
      <c r="H220">
        <v>200</v>
      </c>
    </row>
    <row r="221" spans="1:8" x14ac:dyDescent="0.25">
      <c r="A221">
        <v>1019</v>
      </c>
      <c r="B221" t="s">
        <v>11</v>
      </c>
      <c r="C221" s="4" t="s">
        <v>286</v>
      </c>
      <c r="D221" t="s">
        <v>271</v>
      </c>
      <c r="E221">
        <v>640090</v>
      </c>
      <c r="F221" t="str">
        <f>VLOOKUP(E221,GL!$A$2:$D$252,2,FALSE)</f>
        <v>SAMPLING EXPENSES</v>
      </c>
      <c r="G221" t="str">
        <f>VLOOKUP(E221,GL!$A$2:$D$252,3,FALSE)</f>
        <v>RESEARCH &amp; DEVELOPMENT</v>
      </c>
      <c r="H221">
        <v>500</v>
      </c>
    </row>
    <row r="222" spans="1:8" x14ac:dyDescent="0.25">
      <c r="A222">
        <v>1019</v>
      </c>
      <c r="B222" t="s">
        <v>11</v>
      </c>
      <c r="C222" s="4" t="s">
        <v>286</v>
      </c>
      <c r="D222" t="s">
        <v>271</v>
      </c>
      <c r="E222">
        <v>640170</v>
      </c>
      <c r="F222" t="str">
        <f>VLOOKUP(E222,GL!$A$2:$D$252,2,FALSE)</f>
        <v>DOCUMENTARY STAMPS</v>
      </c>
      <c r="G222" t="str">
        <f>VLOOKUP(E222,GL!$A$2:$D$252,3,FALSE)</f>
        <v>TAXES AND LICENSES</v>
      </c>
      <c r="H222">
        <v>2160</v>
      </c>
    </row>
    <row r="223" spans="1:8" x14ac:dyDescent="0.25">
      <c r="A223">
        <v>1019</v>
      </c>
      <c r="B223" t="s">
        <v>11</v>
      </c>
      <c r="C223" s="4" t="s">
        <v>286</v>
      </c>
      <c r="D223" t="s">
        <v>271</v>
      </c>
      <c r="E223">
        <v>640210</v>
      </c>
      <c r="F223" t="str">
        <f>VLOOKUP(E223,GL!$A$2:$D$252,2,FALSE)</f>
        <v>REPAIRS &amp; MAINT.- OTHERS</v>
      </c>
      <c r="G223" t="str">
        <f>VLOOKUP(E223,GL!$A$2:$D$252,3,FALSE)</f>
        <v>STORE EXPENSES</v>
      </c>
      <c r="H223">
        <v>493927.46119611489</v>
      </c>
    </row>
    <row r="224" spans="1:8" x14ac:dyDescent="0.25">
      <c r="A224">
        <v>1019</v>
      </c>
      <c r="B224" t="s">
        <v>11</v>
      </c>
      <c r="C224" s="4" t="s">
        <v>286</v>
      </c>
      <c r="D224" t="s">
        <v>271</v>
      </c>
      <c r="E224">
        <v>640250</v>
      </c>
      <c r="F224" t="str">
        <f>VLOOKUP(E224,GL!$A$2:$D$252,2,FALSE)</f>
        <v>ICE CONSUMPTION - FIXED</v>
      </c>
      <c r="G224" t="str">
        <f>VLOOKUP(E224,GL!$A$2:$D$252,3,FALSE)</f>
        <v>STORE EXPENSES</v>
      </c>
      <c r="H224">
        <v>720</v>
      </c>
    </row>
    <row r="225" spans="1:8" x14ac:dyDescent="0.25">
      <c r="A225">
        <v>1019</v>
      </c>
      <c r="B225" t="s">
        <v>11</v>
      </c>
      <c r="C225" s="4" t="s">
        <v>286</v>
      </c>
      <c r="D225" t="s">
        <v>271</v>
      </c>
      <c r="E225">
        <v>640980</v>
      </c>
      <c r="F225" t="str">
        <f>VLOOKUP(E225,GL!$A$2:$D$252,2,FALSE)</f>
        <v>FIXED FREIGHT CHARGES</v>
      </c>
      <c r="G225" t="str">
        <f>VLOOKUP(E225,GL!$A$2:$D$252,3,FALSE)</f>
        <v>STORE EXPENSES</v>
      </c>
      <c r="H225">
        <v>665302.6284533334</v>
      </c>
    </row>
    <row r="226" spans="1:8" x14ac:dyDescent="0.25">
      <c r="A226">
        <v>1019</v>
      </c>
      <c r="B226" t="s">
        <v>11</v>
      </c>
      <c r="C226" s="4" t="s">
        <v>286</v>
      </c>
      <c r="D226" t="s">
        <v>271</v>
      </c>
      <c r="E226">
        <v>626090</v>
      </c>
      <c r="F226" t="str">
        <f>VLOOKUP(E226,GL!$A$2:$D$252,2,FALSE)</f>
        <v>SPONSORSHIPS</v>
      </c>
      <c r="G226" t="str">
        <f>VLOOKUP(E226,GL!$A$2:$D$252,3,FALSE)</f>
        <v>OTHER PROMOS</v>
      </c>
      <c r="H226">
        <v>170355.76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29" workbookViewId="0">
      <selection activeCell="C138" sqref="C13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QHTF</cp:lastModifiedBy>
  <dcterms:created xsi:type="dcterms:W3CDTF">2022-10-08T16:49:59Z</dcterms:created>
  <dcterms:modified xsi:type="dcterms:W3CDTF">2022-10-08T19:34:52Z</dcterms:modified>
  <cp:category/>
</cp:coreProperties>
</file>