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user1\Desktop\Budget 2024\SYSTEM 2024\COMPARATIVE 2023\"/>
    </mc:Choice>
  </mc:AlternateContent>
  <xr:revisionPtr revIDLastSave="0" documentId="13_ncr:1_{81E7D837-1AF3-4166-A8E7-3AE9DB3DFED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G229" i="1" l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H159" i="1"/>
  <c r="H2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<sst xmlns="http://schemas.openxmlformats.org/spreadsheetml/2006/main" count="1181" uniqueCount="282">
  <si>
    <t>Comparative OPEX per GL Template
Run Date : 2023-10-27 09:29:27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</si>
  <si>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</si>
  <si>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</si>
  <si>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</si>
  <si>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</si>
  <si>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</si>
  <si>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</si>
  <si>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</si>
  <si>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</si>
  <si>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</si>
  <si>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</si>
  <si>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DAVAO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</si>
  <si>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</si>
  <si>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</si>
  <si>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</si>
  <si>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</si>
  <si>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</si>
  <si>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</si>
  <si>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</si>
  <si>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</si>
  <si>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</si>
  <si>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</si>
  <si>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</si>
  <si>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</si>
  <si>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</si>
  <si>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</si>
  <si>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</si>
  <si>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</si>
  <si>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</si>
  <si>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</si>
  <si>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</si>
  <si>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</si>
  <si>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</si>
  <si>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</si>
  <si>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</si>
  <si>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</si>
  <si>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</si>
  <si>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</si>
  <si>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</si>
  <si>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</si>
  <si>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</si>
  <si>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</si>
  <si>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</si>
  <si>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</si>
  <si>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</si>
  <si>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</si>
  <si>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</si>
  <si>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</si>
  <si>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</si>
  <si>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</si>
  <si>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</si>
  <si>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</si>
  <si>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</si>
  <si>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</si>
  <si>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</si>
  <si>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</si>
  <si>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</si>
  <si>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</si>
  <si>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</si>
  <si>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</si>
  <si>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</si>
  <si>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</si>
  <si>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</si>
  <si>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</si>
  <si>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</si>
  <si>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</si>
  <si>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</si>
  <si>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</si>
  <si>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</si>
  <si>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</si>
  <si>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</si>
  <si>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</si>
  <si>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</si>
  <si>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</si>
  <si>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</si>
  <si>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</si>
  <si>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</si>
  <si>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</si>
  <si>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</si>
  <si>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</si>
  <si>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</si>
  <si>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</si>
  <si>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</si>
  <si>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</si>
  <si>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</si>
  <si>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</si>
  <si>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</si>
  <si>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</si>
  <si>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</si>
  <si>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</si>
  <si>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</si>
  <si>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</si>
  <si>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</si>
  <si>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</si>
  <si>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</si>
  <si>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</si>
  <si>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</si>
  <si>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</si>
  <si>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</si>
  <si>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</si>
  <si>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</si>
  <si>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</si>
  <si>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</si>
  <si>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</si>
  <si>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</si>
  <si>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</si>
  <si>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</si>
  <si>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</si>
  <si>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</si>
  <si>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</si>
  <si>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</si>
  <si>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</si>
  <si>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</si>
  <si>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</si>
  <si>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</si>
  <si>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</si>
  <si>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</si>
  <si>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</si>
  <si>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</si>
  <si>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</si>
  <si>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</si>
  <si>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</si>
  <si>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</si>
  <si>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</si>
  <si>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</si>
  <si>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</si>
  <si>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</si>
  <si>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</si>
  <si>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</si>
  <si>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</si>
  <si>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</si>
  <si>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</si>
  <si>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</si>
  <si>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</si>
  <si>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</si>
  <si>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</si>
  <si>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</si>
  <si>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</si>
  <si>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</si>
  <si>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</si>
  <si>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</si>
  <si>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</si>
  <si>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</si>
  <si>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</si>
  <si>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</si>
  <si>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</si>
  <si>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</si>
  <si>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</si>
  <si>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</si>
  <si>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</si>
  <si>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</si>
  <si>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</si>
  <si>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</si>
  <si>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</si>
  <si>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</si>
  <si>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</si>
  <si>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</si>
  <si>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</si>
  <si>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</si>
  <si>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</si>
  <si>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</si>
  <si>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</si>
  <si>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</si>
  <si>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</si>
  <si>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</si>
  <si>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</si>
  <si>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</si>
  <si>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</si>
  <si>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</si>
  <si>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</si>
  <si>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</si>
  <si>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</si>
  <si>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</si>
  <si>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</si>
  <si>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</si>
  <si>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</si>
  <si>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</si>
  <si>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</si>
  <si>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</si>
  <si>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</si>
  <si>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</si>
  <si>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</si>
  <si>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</si>
  <si>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</si>
  <si>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</si>
  <si>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</si>
  <si>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</si>
  <si>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</si>
  <si>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</si>
  <si>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</si>
  <si>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</si>
  <si>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</si>
  <si>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</si>
  <si>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</si>
  <si>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</si>
  <si>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</si>
  <si>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</si>
  <si>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</si>
  <si>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</si>
  <si>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</si>
  <si>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</si>
  <si>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</si>
  <si>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</si>
  <si>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</si>
  <si>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</si>
  <si>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</si>
  <si>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</si>
  <si>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</si>
  <si>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</si>
  <si>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</si>
  <si>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</si>
  <si>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</si>
  <si>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</si>
  <si>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</si>
  <si>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</si>
  <si>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</si>
  <si>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</si>
  <si>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</si>
  <si>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</si>
  <si>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</si>
  <si>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</si>
  <si>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</si>
  <si>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</si>
  <si>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</si>
  <si>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</si>
  <si>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</si>
  <si>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</si>
  <si>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</si>
  <si>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</si>
  <si>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</si>
  <si>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</si>
  <si>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</si>
  <si>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</si>
  <si>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</si>
  <si>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</si>
  <si>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</si>
  <si>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</si>
  <si>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</si>
  <si>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</si>
  <si>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</si>
  <si>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</si>
  <si>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</si>
  <si>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</si>
  <si>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</si>
  <si>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</si>
  <si>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DAVAO - MARINADES WAREHOUSE</t>
  </si>
  <si>
    <t>DAV418</t>
  </si>
  <si>
    <t>SUPPLY CHAIN MANAGEMENT</t>
  </si>
  <si>
    <t>Unit and BC</t>
  </si>
  <si>
    <t>COM</t>
  </si>
  <si>
    <t>DAVAO  - ADMIN</t>
  </si>
  <si>
    <t>LEGAL AND ADMIN</t>
  </si>
  <si>
    <t>DAVAO  - FINANCE</t>
  </si>
  <si>
    <t>FINANCE SUPPORT CENTER</t>
  </si>
  <si>
    <t>DAVAO  - ISSC</t>
  </si>
  <si>
    <t>INFORMATION SYSTEMS SUPPORT CENTER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</si>
  <si>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</si>
  <si>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</si>
  <si>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</si>
  <si>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</si>
  <si>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</si>
  <si>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</si>
  <si>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 xml:space="preserve"> DAVAO CTG - SALES</t>
  </si>
  <si>
    <t>SALES</t>
  </si>
  <si>
    <t>CTG</t>
  </si>
  <si>
    <t xml:space="preserve"> DAVAO CTG - ADMIN</t>
  </si>
  <si>
    <t xml:space="preserve"> DAVAO UR - SALES</t>
  </si>
  <si>
    <t>UR</t>
  </si>
  <si>
    <t>DAVAO RSL ADMIN</t>
  </si>
  <si>
    <t>RSL</t>
  </si>
  <si>
    <t>DAVAO EXPRESS - SALES</t>
  </si>
  <si>
    <t>EXP</t>
  </si>
  <si>
    <t>FIN418</t>
  </si>
  <si>
    <t>DCS418</t>
  </si>
  <si>
    <t>FWH418</t>
  </si>
  <si>
    <t>ENG418</t>
  </si>
  <si>
    <t>LAD418</t>
  </si>
  <si>
    <t>RAD418</t>
  </si>
  <si>
    <t>SLS418</t>
  </si>
  <si>
    <t>ULR418</t>
  </si>
  <si>
    <t>ISC418</t>
  </si>
  <si>
    <t>EXP418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</si>
</sst>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workbookViewId="0">
      <selection activeCell="C10" sqref="C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7.140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8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1029</v>
      </c>
      <c r="B3" t="s">
        <v>11</v>
      </c>
      <c r="C3" s="4" t="s">
        <v>273</v>
      </c>
      <c r="D3" t="s">
        <v>261</v>
      </c>
      <c r="E3">
        <v>60000010</v>
      </c>
      <c r="F3" t="str">
        <f>VLOOKUP(E3,GL!A:B,2,)</f>
        <v>S&amp;W- BASIC PAY</v>
      </c>
      <c r="G3" t="str">
        <f>VLOOKUP(E3,GL!A:C,3,)</f>
        <v>SALARIES AND WAGES</v>
      </c>
      <c r="H3">
        <v>61701.68</v>
      </c>
    </row>
    <row r="4" spans="1:8" x14ac:dyDescent="0.25">
      <c r="C4" t="s">
        <v>273</v>
      </c>
      <c r="D4" t="s">
        <v>261</v>
      </c>
      <c r="E4">
        <v>60200010</v>
      </c>
      <c r="F4" t="str">
        <f>VLOOKUP(E4,GL!A:B,2,)</f>
        <v>S&amp;W- SSS EMPLOYER SHARE</v>
      </c>
      <c r="G4" t="str">
        <f>VLOOKUP(E4,GL!A:C,3,)</f>
        <v>SSS/PHILHEALTH/HDMF</v>
      </c>
      <c r="H4">
        <v>4800</v>
      </c>
    </row>
    <row r="5" spans="1:8" x14ac:dyDescent="0.25">
      <c r="C5" t="s">
        <v>273</v>
      </c>
      <c r="D5" t="s">
        <v>261</v>
      </c>
      <c r="E5">
        <v>60100010</v>
      </c>
      <c r="F5" t="str">
        <f>VLOOKUP(E5,GL!A:B,2,)</f>
        <v>S&amp;W- 13TH MONTH</v>
      </c>
      <c r="G5" t="str">
        <f>VLOOKUP(E5,GL!A:C,3,)</f>
        <v>BONUS &amp; BENEFITS</v>
      </c>
      <c r="H5">
        <v>8785.6200000000008</v>
      </c>
    </row>
    <row r="6" spans="1:8" x14ac:dyDescent="0.25">
      <c r="C6" t="s">
        <v>273</v>
      </c>
      <c r="D6" t="s">
        <v>261</v>
      </c>
      <c r="E6">
        <v>60200020</v>
      </c>
      <c r="F6" t="str">
        <f>VLOOKUP(E6,GL!A:B,2,)</f>
        <v>S&amp;W- PAGIBIG EMPLOYER SHARE</v>
      </c>
      <c r="G6" t="str">
        <f>VLOOKUP(E6,GL!A:C,3,)</f>
        <v>SSS/PHILHEALTH/HDMF</v>
      </c>
      <c r="H6">
        <v>166.70000000000002</v>
      </c>
    </row>
    <row r="7" spans="1:8" x14ac:dyDescent="0.25">
      <c r="C7" t="s">
        <v>273</v>
      </c>
      <c r="D7" t="s">
        <v>261</v>
      </c>
      <c r="E7">
        <v>60200030</v>
      </c>
      <c r="F7" t="str">
        <f>VLOOKUP(E7,GL!A:B,2,)</f>
        <v>S&amp;W- PHILHEALTH EMPLOYER SHARE</v>
      </c>
      <c r="G7" t="str">
        <f>VLOOKUP(E7,GL!A:C,3,)</f>
        <v>SSS/PHILHEALTH/HDMF</v>
      </c>
      <c r="H7">
        <v>1040</v>
      </c>
    </row>
    <row r="8" spans="1:8" x14ac:dyDescent="0.25">
      <c r="C8" t="s">
        <v>273</v>
      </c>
      <c r="D8" t="s">
        <v>261</v>
      </c>
      <c r="E8">
        <v>60600010</v>
      </c>
      <c r="F8" t="str">
        <f>VLOOKUP(E8,GL!A:B,2,)</f>
        <v>TRANSPORTATION &amp; TRAVEL EXPENSES</v>
      </c>
      <c r="G8" t="str">
        <f>VLOOKUP(E8,GL!A:C,3,)</f>
        <v>TRANSPORTATION &amp; TRAVEL EXPENSES</v>
      </c>
      <c r="H8">
        <v>1100.75</v>
      </c>
    </row>
    <row r="9" spans="1:8" x14ac:dyDescent="0.25">
      <c r="C9" t="s">
        <v>273</v>
      </c>
      <c r="D9" t="s">
        <v>261</v>
      </c>
      <c r="E9">
        <v>60400060</v>
      </c>
      <c r="F9" t="str">
        <f>VLOOKUP(E9,GL!A:B,2,)</f>
        <v>LODGING/HOTEL ACCOMMODATION EXP</v>
      </c>
      <c r="G9" t="str">
        <f>VLOOKUP(E9,GL!A:C,3,)</f>
        <v>REPRESENTATION EXPENSES</v>
      </c>
      <c r="H9">
        <v>800</v>
      </c>
    </row>
    <row r="10" spans="1:8" x14ac:dyDescent="0.25">
      <c r="C10" t="s">
        <v>273</v>
      </c>
      <c r="D10" t="s">
        <v>261</v>
      </c>
      <c r="E10">
        <v>60800010</v>
      </c>
      <c r="F10" t="str">
        <f>VLOOKUP(E10,GL!A:B,2,)</f>
        <v>OFFICE SUPPLIES</v>
      </c>
      <c r="G10" t="str">
        <f>VLOOKUP(E10,GL!A:C,3,)</f>
        <v>MATERIALS AND SUPPLIES</v>
      </c>
      <c r="H10">
        <v>288.33</v>
      </c>
    </row>
    <row r="11" spans="1:8" x14ac:dyDescent="0.25">
      <c r="C11" t="s">
        <v>273</v>
      </c>
      <c r="D11" t="s">
        <v>261</v>
      </c>
      <c r="E11">
        <v>61100020</v>
      </c>
      <c r="F11" t="str">
        <f>VLOOKUP(E11,GL!A:B,2,)</f>
        <v>TEL&amp;POST-CELLPHONE</v>
      </c>
      <c r="G11" t="str">
        <f>VLOOKUP(E11,GL!A:C,3,)</f>
        <v>COMMUNICATION EXPENSES</v>
      </c>
      <c r="H11">
        <v>300</v>
      </c>
    </row>
    <row r="12" spans="1:8" x14ac:dyDescent="0.25">
      <c r="C12" t="s">
        <v>273</v>
      </c>
      <c r="D12" t="s">
        <v>261</v>
      </c>
      <c r="E12">
        <v>61300010</v>
      </c>
      <c r="F12" t="str">
        <f>VLOOKUP(E12,GL!A:B,2,)</f>
        <v>INSURANCE EXP.-HEALTH</v>
      </c>
      <c r="G12" t="str">
        <f>VLOOKUP(E12,GL!A:C,3,)</f>
        <v>INSURANCE EXPENSE</v>
      </c>
      <c r="H12">
        <v>6867.3799999999983</v>
      </c>
    </row>
    <row r="13" spans="1:8" x14ac:dyDescent="0.25">
      <c r="C13" t="s">
        <v>273</v>
      </c>
      <c r="D13" t="s">
        <v>261</v>
      </c>
      <c r="E13">
        <v>60400040</v>
      </c>
      <c r="F13" t="str">
        <f>VLOOKUP(E13,GL!A:B,2,)</f>
        <v>MEAL &amp; SUBSISTENCE EXPENSES</v>
      </c>
      <c r="G13" t="str">
        <f>VLOOKUP(E13,GL!A:C,3,)</f>
        <v>REPRESENTATION EXPENSES</v>
      </c>
      <c r="H13">
        <v>350</v>
      </c>
    </row>
    <row r="14" spans="1:8" x14ac:dyDescent="0.25">
      <c r="C14" t="s">
        <v>274</v>
      </c>
      <c r="D14" t="s">
        <v>258</v>
      </c>
      <c r="E14">
        <v>60000010</v>
      </c>
      <c r="F14" t="str">
        <f>VLOOKUP(E14,GL!A:B,2,)</f>
        <v>S&amp;W- BASIC PAY</v>
      </c>
      <c r="G14" t="str">
        <f>VLOOKUP(E14,GL!A:C,3,)</f>
        <v>SALARIES AND WAGES</v>
      </c>
      <c r="H14">
        <v>134022.6</v>
      </c>
    </row>
    <row r="15" spans="1:8" x14ac:dyDescent="0.25">
      <c r="C15" t="s">
        <v>274</v>
      </c>
      <c r="D15" t="s">
        <v>258</v>
      </c>
      <c r="E15">
        <v>60000030</v>
      </c>
      <c r="F15" t="str">
        <f>VLOOKUP(E15,GL!A:B,2,)</f>
        <v>S&amp;W- OVERTIME</v>
      </c>
      <c r="G15" t="str">
        <f>VLOOKUP(E15,GL!A:C,3,)</f>
        <v>SALARIES AND WAGES</v>
      </c>
      <c r="H15">
        <v>1375.78</v>
      </c>
    </row>
    <row r="16" spans="1:8" x14ac:dyDescent="0.25">
      <c r="C16" t="s">
        <v>274</v>
      </c>
      <c r="D16" t="s">
        <v>258</v>
      </c>
      <c r="E16">
        <v>60200010</v>
      </c>
      <c r="F16" t="str">
        <f>VLOOKUP(E16,GL!A:B,2,)</f>
        <v>S&amp;W- SSS EMPLOYER SHARE</v>
      </c>
      <c r="G16" t="str">
        <f>VLOOKUP(E16,GL!A:C,3,)</f>
        <v>SSS/PHILHEALTH/HDMF</v>
      </c>
      <c r="H16">
        <v>13177.27</v>
      </c>
    </row>
    <row r="17" spans="3:8" x14ac:dyDescent="0.25">
      <c r="C17" t="s">
        <v>274</v>
      </c>
      <c r="D17" t="s">
        <v>258</v>
      </c>
      <c r="E17">
        <v>60100010</v>
      </c>
      <c r="F17" t="str">
        <f>VLOOKUP(E17,GL!A:B,2,)</f>
        <v>S&amp;W- 13TH MONTH</v>
      </c>
      <c r="G17" t="str">
        <f>VLOOKUP(E17,GL!A:C,3,)</f>
        <v>BONUS &amp; BENEFITS</v>
      </c>
      <c r="H17">
        <v>11271.67</v>
      </c>
    </row>
    <row r="18" spans="3:8" x14ac:dyDescent="0.25">
      <c r="C18" t="s">
        <v>274</v>
      </c>
      <c r="D18" t="s">
        <v>258</v>
      </c>
      <c r="E18">
        <v>60200020</v>
      </c>
      <c r="F18" t="str">
        <f>VLOOKUP(E18,GL!A:B,2,)</f>
        <v>S&amp;W- PAGIBIG EMPLOYER SHARE</v>
      </c>
      <c r="G18" t="str">
        <f>VLOOKUP(E18,GL!A:C,3,)</f>
        <v>SSS/PHILHEALTH/HDMF</v>
      </c>
      <c r="H18">
        <v>850.01</v>
      </c>
    </row>
    <row r="19" spans="3:8" x14ac:dyDescent="0.25">
      <c r="C19" t="s">
        <v>274</v>
      </c>
      <c r="D19" t="s">
        <v>258</v>
      </c>
      <c r="E19">
        <v>60200030</v>
      </c>
      <c r="F19" t="str">
        <f>VLOOKUP(E19,GL!A:B,2,)</f>
        <v>S&amp;W- PHILHEALTH EMPLOYER SHARE</v>
      </c>
      <c r="G19" t="str">
        <f>VLOOKUP(E19,GL!A:C,3,)</f>
        <v>SSS/PHILHEALTH/HDMF</v>
      </c>
      <c r="H19">
        <v>2583.33</v>
      </c>
    </row>
    <row r="20" spans="3:8" x14ac:dyDescent="0.25">
      <c r="C20" t="s">
        <v>274</v>
      </c>
      <c r="D20" t="s">
        <v>258</v>
      </c>
      <c r="E20">
        <v>60100030</v>
      </c>
      <c r="F20" t="str">
        <f>VLOOKUP(E20,GL!A:B,2,)</f>
        <v>S&amp;W- COMMISSION &amp; INCENTIVES</v>
      </c>
      <c r="G20" t="str">
        <f>VLOOKUP(E20,GL!A:C,3,)</f>
        <v>BONUS &amp; BENEFITS</v>
      </c>
      <c r="H20">
        <v>37876.86</v>
      </c>
    </row>
    <row r="21" spans="3:8" x14ac:dyDescent="0.25">
      <c r="C21" t="s">
        <v>274</v>
      </c>
      <c r="D21" t="s">
        <v>258</v>
      </c>
      <c r="E21">
        <v>60300020</v>
      </c>
      <c r="F21" t="str">
        <f>VLOOKUP(E21,GL!A:B,2,)</f>
        <v>RENT EXPENSE - STORAGE/WAREHOUSE</v>
      </c>
      <c r="G21" t="str">
        <f>VLOOKUP(E21,GL!A:C,3,)</f>
        <v>RENT EXPENSE</v>
      </c>
      <c r="H21">
        <v>258999.21000000008</v>
      </c>
    </row>
    <row r="22" spans="3:8" x14ac:dyDescent="0.25">
      <c r="C22" t="s">
        <v>274</v>
      </c>
      <c r="D22" t="s">
        <v>258</v>
      </c>
      <c r="E22">
        <v>60300060</v>
      </c>
      <c r="F22" t="str">
        <f>VLOOKUP(E22,GL!A:B,2,)</f>
        <v>RENT EXPENSE - STORE</v>
      </c>
      <c r="G22" t="str">
        <f>VLOOKUP(E22,GL!A:C,3,)</f>
        <v>RENT EXPENSE</v>
      </c>
      <c r="H22">
        <v>17831.580000000002</v>
      </c>
    </row>
    <row r="23" spans="3:8" x14ac:dyDescent="0.25">
      <c r="C23" t="s">
        <v>274</v>
      </c>
      <c r="D23" t="s">
        <v>258</v>
      </c>
      <c r="E23">
        <v>60600010</v>
      </c>
      <c r="F23" t="str">
        <f>VLOOKUP(E23,GL!A:B,2,)</f>
        <v>TRANSPORTATION &amp; TRAVEL EXPENSES</v>
      </c>
      <c r="G23" t="str">
        <f>VLOOKUP(E23,GL!A:C,3,)</f>
        <v>TRANSPORTATION &amp; TRAVEL EXPENSES</v>
      </c>
      <c r="H23">
        <v>7684.5</v>
      </c>
    </row>
    <row r="24" spans="3:8" x14ac:dyDescent="0.25">
      <c r="C24" t="s">
        <v>274</v>
      </c>
      <c r="D24" t="s">
        <v>258</v>
      </c>
      <c r="E24">
        <v>60400060</v>
      </c>
      <c r="F24" t="str">
        <f>VLOOKUP(E24,GL!A:B,2,)</f>
        <v>LODGING/HOTEL ACCOMMODATION EXP</v>
      </c>
      <c r="G24" t="str">
        <f>VLOOKUP(E24,GL!A:C,3,)</f>
        <v>REPRESENTATION EXPENSES</v>
      </c>
      <c r="H24">
        <v>20844.62</v>
      </c>
    </row>
    <row r="25" spans="3:8" x14ac:dyDescent="0.25">
      <c r="C25" t="s">
        <v>274</v>
      </c>
      <c r="D25" t="s">
        <v>258</v>
      </c>
      <c r="E25">
        <v>60800010</v>
      </c>
      <c r="F25" t="str">
        <f>VLOOKUP(E25,GL!A:B,2,)</f>
        <v>OFFICE SUPPLIES</v>
      </c>
      <c r="G25" t="str">
        <f>VLOOKUP(E25,GL!A:C,3,)</f>
        <v>MATERIALS AND SUPPLIES</v>
      </c>
      <c r="H25">
        <v>200</v>
      </c>
    </row>
    <row r="26" spans="3:8" x14ac:dyDescent="0.25">
      <c r="C26" t="s">
        <v>274</v>
      </c>
      <c r="D26" t="s">
        <v>258</v>
      </c>
      <c r="E26">
        <v>60900100</v>
      </c>
      <c r="F26" t="str">
        <f>VLOOKUP(E26,GL!A:B,2,)</f>
        <v>LICENSES &amp; REGISTRATION - VEHICLES</v>
      </c>
      <c r="G26" t="str">
        <f>VLOOKUP(E26,GL!A:C,3,)</f>
        <v>TAXES AND LICENSES</v>
      </c>
      <c r="H26">
        <v>11210</v>
      </c>
    </row>
    <row r="27" spans="3:8" x14ac:dyDescent="0.25">
      <c r="C27" t="s">
        <v>274</v>
      </c>
      <c r="D27" t="s">
        <v>258</v>
      </c>
      <c r="E27">
        <v>61100020</v>
      </c>
      <c r="F27" t="str">
        <f>VLOOKUP(E27,GL!A:B,2,)</f>
        <v>TEL&amp;POST-CELLPHONE</v>
      </c>
      <c r="G27" t="str">
        <f>VLOOKUP(E27,GL!A:C,3,)</f>
        <v>COMMUNICATION EXPENSES</v>
      </c>
      <c r="H27">
        <v>3309.99</v>
      </c>
    </row>
    <row r="28" spans="3:8" x14ac:dyDescent="0.25">
      <c r="C28" t="s">
        <v>274</v>
      </c>
      <c r="D28" t="s">
        <v>258</v>
      </c>
      <c r="E28">
        <v>61300010</v>
      </c>
      <c r="F28" t="str">
        <f>VLOOKUP(E28,GL!A:B,2,)</f>
        <v>INSURANCE EXP.-HEALTH</v>
      </c>
      <c r="G28" t="str">
        <f>VLOOKUP(E28,GL!A:C,3,)</f>
        <v>INSURANCE EXPENSE</v>
      </c>
      <c r="H28">
        <v>17820.620000000003</v>
      </c>
    </row>
    <row r="29" spans="3:8" x14ac:dyDescent="0.25">
      <c r="C29" t="s">
        <v>274</v>
      </c>
      <c r="D29" t="s">
        <v>258</v>
      </c>
      <c r="E29">
        <v>61400030</v>
      </c>
      <c r="F29" t="str">
        <f>VLOOKUP(E29,GL!A:B,2,)</f>
        <v>CONTRACT LABOR - FIXED</v>
      </c>
      <c r="G29" t="str">
        <f>VLOOKUP(E29,GL!A:C,3,)</f>
        <v>CONTRACT SERVICES</v>
      </c>
      <c r="H29">
        <v>45256.5</v>
      </c>
    </row>
    <row r="30" spans="3:8" x14ac:dyDescent="0.25">
      <c r="C30" t="s">
        <v>274</v>
      </c>
      <c r="D30" t="s">
        <v>258</v>
      </c>
      <c r="E30">
        <v>60400040</v>
      </c>
      <c r="F30" t="str">
        <f>VLOOKUP(E30,GL!A:B,2,)</f>
        <v>MEAL &amp; SUBSISTENCE EXPENSES</v>
      </c>
      <c r="G30" t="str">
        <f>VLOOKUP(E30,GL!A:C,3,)</f>
        <v>REPRESENTATION EXPENSES</v>
      </c>
      <c r="H30">
        <v>1500</v>
      </c>
    </row>
    <row r="31" spans="3:8" x14ac:dyDescent="0.25">
      <c r="C31" t="s">
        <v>274</v>
      </c>
      <c r="D31" t="s">
        <v>258</v>
      </c>
      <c r="E31">
        <v>62200060</v>
      </c>
      <c r="F31" t="str">
        <f>VLOOKUP(E31,GL!A:B,2,)</f>
        <v>DEPRECIATION EXP. - MACHINERY &amp; EQUIPMENT</v>
      </c>
      <c r="G31" t="str">
        <f>VLOOKUP(E31,GL!A:C,3,)</f>
        <v>DEPRECIATION EXPENSES</v>
      </c>
      <c r="H31">
        <v>3609.99</v>
      </c>
    </row>
    <row r="32" spans="3:8" x14ac:dyDescent="0.25">
      <c r="C32" t="s">
        <v>274</v>
      </c>
      <c r="D32" t="s">
        <v>258</v>
      </c>
      <c r="E32">
        <v>62200110</v>
      </c>
      <c r="F32" t="str">
        <f>VLOOKUP(E32,GL!A:B,2,)</f>
        <v>DEPRECIATION EXP. - STORE EQUIPMENT</v>
      </c>
      <c r="G32" t="str">
        <f>VLOOKUP(E32,GL!A:C,3,)</f>
        <v>DEPRECIATION EXPENSES</v>
      </c>
      <c r="H32">
        <v>150322.47000000003</v>
      </c>
    </row>
    <row r="33" spans="3:8" x14ac:dyDescent="0.25">
      <c r="C33" t="s">
        <v>274</v>
      </c>
      <c r="D33" t="s">
        <v>258</v>
      </c>
      <c r="E33">
        <v>62600010</v>
      </c>
      <c r="F33" t="str">
        <f>VLOOKUP(E33,GL!A:B,2,)</f>
        <v>R&amp;M - VEHICLE</v>
      </c>
      <c r="G33" t="str">
        <f>VLOOKUP(E33,GL!A:C,3,)</f>
        <v>REPAIRS AND MAINTAINANCE</v>
      </c>
      <c r="H33">
        <v>5060</v>
      </c>
    </row>
    <row r="34" spans="3:8" x14ac:dyDescent="0.25">
      <c r="C34" t="s">
        <v>274</v>
      </c>
      <c r="D34" t="s">
        <v>258</v>
      </c>
      <c r="E34">
        <v>62600040</v>
      </c>
      <c r="F34" t="str">
        <f>VLOOKUP(E34,GL!A:B,2,)</f>
        <v>R&amp;M - STORES</v>
      </c>
      <c r="G34" t="str">
        <f>VLOOKUP(E34,GL!A:C,3,)</f>
        <v>REPAIRS AND MAINTAINANCE</v>
      </c>
      <c r="H34">
        <v>22403.229999999996</v>
      </c>
    </row>
    <row r="35" spans="3:8" x14ac:dyDescent="0.25">
      <c r="C35" t="s">
        <v>274</v>
      </c>
      <c r="D35" t="s">
        <v>258</v>
      </c>
      <c r="E35">
        <v>65000030</v>
      </c>
      <c r="F35" t="str">
        <f>VLOOKUP(E35,GL!A:B,2,)</f>
        <v>FREIGHT-OUT</v>
      </c>
      <c r="G35" t="str">
        <f>VLOOKUP(E35,GL!A:C,3,)</f>
        <v>SELLING GENERAL &amp; ADMIN EXPENSES</v>
      </c>
      <c r="H35">
        <v>807769.16999999923</v>
      </c>
    </row>
    <row r="36" spans="3:8" x14ac:dyDescent="0.25">
      <c r="C36" t="s">
        <v>274</v>
      </c>
      <c r="D36" t="s">
        <v>258</v>
      </c>
      <c r="E36">
        <v>62700040</v>
      </c>
      <c r="F36" t="str">
        <f>VLOOKUP(E36,GL!A:B,2,)</f>
        <v>HANDLING CHARGES</v>
      </c>
      <c r="G36" t="str">
        <f>VLOOKUP(E36,GL!A:C,3,)</f>
        <v>DELIVERY EXPENSE</v>
      </c>
      <c r="H36">
        <v>19824</v>
      </c>
    </row>
    <row r="37" spans="3:8" x14ac:dyDescent="0.25">
      <c r="C37" t="s">
        <v>275</v>
      </c>
      <c r="D37" t="s">
        <v>256</v>
      </c>
      <c r="E37">
        <v>60000010</v>
      </c>
      <c r="F37" t="str">
        <f>VLOOKUP(E37,GL!A:B,2,)</f>
        <v>S&amp;W- BASIC PAY</v>
      </c>
      <c r="G37" t="str">
        <f>VLOOKUP(E37,GL!A:C,3,)</f>
        <v>SALARIES AND WAGES</v>
      </c>
      <c r="H37">
        <v>940658.39999999991</v>
      </c>
    </row>
    <row r="38" spans="3:8" x14ac:dyDescent="0.25">
      <c r="C38" t="s">
        <v>275</v>
      </c>
      <c r="D38" t="s">
        <v>256</v>
      </c>
      <c r="E38">
        <v>60200010</v>
      </c>
      <c r="F38" t="str">
        <f>VLOOKUP(E38,GL!A:B,2,)</f>
        <v>S&amp;W- SSS EMPLOYER SHARE</v>
      </c>
      <c r="G38" t="str">
        <f>VLOOKUP(E38,GL!A:C,3,)</f>
        <v>SSS/PHILHEALTH/HDMF</v>
      </c>
      <c r="H38">
        <v>75894.94</v>
      </c>
    </row>
    <row r="39" spans="3:8" x14ac:dyDescent="0.25">
      <c r="C39" t="s">
        <v>275</v>
      </c>
      <c r="D39" t="s">
        <v>256</v>
      </c>
      <c r="E39">
        <v>60100010</v>
      </c>
      <c r="F39" t="str">
        <f>VLOOKUP(E39,GL!A:B,2,)</f>
        <v>S&amp;W- 13TH MONTH</v>
      </c>
      <c r="G39" t="str">
        <f>VLOOKUP(E39,GL!A:C,3,)</f>
        <v>BONUS &amp; BENEFITS</v>
      </c>
      <c r="H39">
        <v>79211.450000000012</v>
      </c>
    </row>
    <row r="40" spans="3:8" x14ac:dyDescent="0.25">
      <c r="C40" t="s">
        <v>275</v>
      </c>
      <c r="D40" t="s">
        <v>256</v>
      </c>
      <c r="E40">
        <v>60200020</v>
      </c>
      <c r="F40" t="str">
        <f>VLOOKUP(E40,GL!A:B,2,)</f>
        <v>S&amp;W- PAGIBIG EMPLOYER SHARE</v>
      </c>
      <c r="G40" t="str">
        <f>VLOOKUP(E40,GL!A:C,3,)</f>
        <v>SSS/PHILHEALTH/HDMF</v>
      </c>
      <c r="H40">
        <v>4459.95</v>
      </c>
    </row>
    <row r="41" spans="3:8" x14ac:dyDescent="0.25">
      <c r="C41" t="s">
        <v>275</v>
      </c>
      <c r="D41" t="s">
        <v>256</v>
      </c>
      <c r="E41">
        <v>60200030</v>
      </c>
      <c r="F41" t="str">
        <f>VLOOKUP(E41,GL!A:B,2,)</f>
        <v>S&amp;W- PHILHEALTH EMPLOYER SHARE</v>
      </c>
      <c r="G41" t="str">
        <f>VLOOKUP(E41,GL!A:C,3,)</f>
        <v>SSS/PHILHEALTH/HDMF</v>
      </c>
      <c r="H41">
        <v>15124.929999999998</v>
      </c>
    </row>
    <row r="42" spans="3:8" x14ac:dyDescent="0.25">
      <c r="C42" t="s">
        <v>275</v>
      </c>
      <c r="D42" t="s">
        <v>256</v>
      </c>
      <c r="E42">
        <v>60100030</v>
      </c>
      <c r="F42" t="str">
        <f>VLOOKUP(E42,GL!A:B,2,)</f>
        <v>S&amp;W- COMMISSION &amp; INCENTIVES</v>
      </c>
      <c r="G42" t="str">
        <f>VLOOKUP(E42,GL!A:C,3,)</f>
        <v>BONUS &amp; BENEFITS</v>
      </c>
      <c r="H42">
        <v>90630.57</v>
      </c>
    </row>
    <row r="43" spans="3:8" x14ac:dyDescent="0.25">
      <c r="C43" t="s">
        <v>275</v>
      </c>
      <c r="D43" t="s">
        <v>256</v>
      </c>
      <c r="E43">
        <v>60400060</v>
      </c>
      <c r="F43" t="str">
        <f>VLOOKUP(E43,GL!A:B,2,)</f>
        <v>LODGING/HOTEL ACCOMMODATION EXP</v>
      </c>
      <c r="G43" t="str">
        <f>VLOOKUP(E43,GL!A:C,3,)</f>
        <v>REPRESENTATION EXPENSES</v>
      </c>
      <c r="H43">
        <v>93031.942500000005</v>
      </c>
    </row>
    <row r="44" spans="3:8" x14ac:dyDescent="0.25">
      <c r="C44" t="s">
        <v>275</v>
      </c>
      <c r="D44" t="s">
        <v>256</v>
      </c>
      <c r="E44">
        <v>60800010</v>
      </c>
      <c r="F44" t="str">
        <f>VLOOKUP(E44,GL!A:B,2,)</f>
        <v>OFFICE SUPPLIES</v>
      </c>
      <c r="G44" t="str">
        <f>VLOOKUP(E44,GL!A:C,3,)</f>
        <v>MATERIALS AND SUPPLIES</v>
      </c>
      <c r="H44">
        <v>1500</v>
      </c>
    </row>
    <row r="45" spans="3:8" x14ac:dyDescent="0.25">
      <c r="C45" t="s">
        <v>275</v>
      </c>
      <c r="D45" t="s">
        <v>256</v>
      </c>
      <c r="E45">
        <v>60900100</v>
      </c>
      <c r="F45" t="str">
        <f>VLOOKUP(E45,GL!A:B,2,)</f>
        <v>LICENSES &amp; REGISTRATION - VEHICLES</v>
      </c>
      <c r="G45" t="str">
        <f>VLOOKUP(E45,GL!A:C,3,)</f>
        <v>TAXES AND LICENSES</v>
      </c>
      <c r="H45">
        <v>122730</v>
      </c>
    </row>
    <row r="46" spans="3:8" x14ac:dyDescent="0.25">
      <c r="C46" t="s">
        <v>275</v>
      </c>
      <c r="D46" t="s">
        <v>256</v>
      </c>
      <c r="E46">
        <v>61100020</v>
      </c>
      <c r="F46" t="str">
        <f>VLOOKUP(E46,GL!A:B,2,)</f>
        <v>TEL&amp;POST-CELLPHONE</v>
      </c>
      <c r="G46" t="str">
        <f>VLOOKUP(E46,GL!A:C,3,)</f>
        <v>COMMUNICATION EXPENSES</v>
      </c>
      <c r="H46">
        <v>26692.83</v>
      </c>
    </row>
    <row r="47" spans="3:8" x14ac:dyDescent="0.25">
      <c r="C47" t="s">
        <v>275</v>
      </c>
      <c r="D47" t="s">
        <v>256</v>
      </c>
      <c r="E47">
        <v>61300010</v>
      </c>
      <c r="F47" t="str">
        <f>VLOOKUP(E47,GL!A:B,2,)</f>
        <v>INSURANCE EXP.-HEALTH</v>
      </c>
      <c r="G47" t="str">
        <f>VLOOKUP(E47,GL!A:C,3,)</f>
        <v>INSURANCE EXPENSE</v>
      </c>
      <c r="H47">
        <v>69074.89</v>
      </c>
    </row>
    <row r="48" spans="3:8" x14ac:dyDescent="0.25">
      <c r="C48" t="s">
        <v>275</v>
      </c>
      <c r="D48" t="s">
        <v>256</v>
      </c>
      <c r="E48">
        <v>61300040</v>
      </c>
      <c r="F48" t="str">
        <f>VLOOKUP(E48,GL!A:B,2,)</f>
        <v>INSURANCE EXP.-VEHICLE</v>
      </c>
      <c r="G48" t="str">
        <f>VLOOKUP(E48,GL!A:C,3,)</f>
        <v>INSURANCE EXPENSE</v>
      </c>
      <c r="H48">
        <v>63128.88</v>
      </c>
    </row>
    <row r="49" spans="3:8" x14ac:dyDescent="0.25">
      <c r="C49" t="s">
        <v>275</v>
      </c>
      <c r="D49" t="s">
        <v>256</v>
      </c>
      <c r="E49">
        <v>61400030</v>
      </c>
      <c r="F49" t="str">
        <f>VLOOKUP(E49,GL!A:B,2,)</f>
        <v>CONTRACT LABOR - FIXED</v>
      </c>
      <c r="G49" t="str">
        <f>VLOOKUP(E49,GL!A:C,3,)</f>
        <v>CONTRACT SERVICES</v>
      </c>
      <c r="H49">
        <v>955412.26000000024</v>
      </c>
    </row>
    <row r="50" spans="3:8" x14ac:dyDescent="0.25">
      <c r="C50" t="s">
        <v>275</v>
      </c>
      <c r="D50" t="s">
        <v>256</v>
      </c>
      <c r="E50">
        <v>60400040</v>
      </c>
      <c r="F50" t="str">
        <f>VLOOKUP(E50,GL!A:B,2,)</f>
        <v>MEAL &amp; SUBSISTENCE EXPENSES</v>
      </c>
      <c r="G50" t="str">
        <f>VLOOKUP(E50,GL!A:C,3,)</f>
        <v>REPRESENTATION EXPENSES</v>
      </c>
      <c r="H50">
        <v>113121.89951666677</v>
      </c>
    </row>
    <row r="51" spans="3:8" x14ac:dyDescent="0.25">
      <c r="C51" t="s">
        <v>275</v>
      </c>
      <c r="D51" t="s">
        <v>256</v>
      </c>
      <c r="E51">
        <v>62200130</v>
      </c>
      <c r="F51" t="str">
        <f>VLOOKUP(E51,GL!A:B,2,)</f>
        <v>DEPRECIATION EXP. - COMPUTER SOFTWARE</v>
      </c>
      <c r="G51" t="str">
        <f>VLOOKUP(E51,GL!A:C,3,)</f>
        <v>DEPRECIATION EXPENSES</v>
      </c>
      <c r="H51">
        <v>1625.1399999999999</v>
      </c>
    </row>
    <row r="52" spans="3:8" x14ac:dyDescent="0.25">
      <c r="C52" t="s">
        <v>275</v>
      </c>
      <c r="D52" t="s">
        <v>256</v>
      </c>
      <c r="E52">
        <v>62200110</v>
      </c>
      <c r="F52" t="str">
        <f>VLOOKUP(E52,GL!A:B,2,)</f>
        <v>DEPRECIATION EXP. - STORE EQUIPMENT</v>
      </c>
      <c r="G52" t="str">
        <f>VLOOKUP(E52,GL!A:C,3,)</f>
        <v>DEPRECIATION EXPENSES</v>
      </c>
      <c r="H52">
        <v>11493.630000000001</v>
      </c>
    </row>
    <row r="53" spans="3:8" x14ac:dyDescent="0.25">
      <c r="C53" t="s">
        <v>275</v>
      </c>
      <c r="D53" t="s">
        <v>256</v>
      </c>
      <c r="E53">
        <v>62200140</v>
      </c>
      <c r="F53" t="str">
        <f>VLOOKUP(E53,GL!A:B,2,)</f>
        <v>DEPRECIATION EXP. - COMPUTER EQUIPMENT &amp; PARAPHERNALIA</v>
      </c>
      <c r="G53" t="str">
        <f>VLOOKUP(E53,GL!A:C,3,)</f>
        <v>DEPRECIATION EXPENSES</v>
      </c>
      <c r="H53">
        <v>3208.3</v>
      </c>
    </row>
    <row r="54" spans="3:8" x14ac:dyDescent="0.25">
      <c r="C54" t="s">
        <v>275</v>
      </c>
      <c r="D54" t="s">
        <v>256</v>
      </c>
      <c r="E54">
        <v>60700010</v>
      </c>
      <c r="F54" t="str">
        <f>VLOOKUP(E54,GL!A:B,2,)</f>
        <v>FUEL EXPENSES - TRANSPORTATION</v>
      </c>
      <c r="G54" t="str">
        <f>VLOOKUP(E54,GL!A:C,3,)</f>
        <v>FUEL EXPENSES</v>
      </c>
      <c r="H54">
        <v>986676.09749999992</v>
      </c>
    </row>
    <row r="55" spans="3:8" x14ac:dyDescent="0.25">
      <c r="C55" t="s">
        <v>275</v>
      </c>
      <c r="D55" t="s">
        <v>256</v>
      </c>
      <c r="E55">
        <v>62600010</v>
      </c>
      <c r="F55" t="str">
        <f>VLOOKUP(E55,GL!A:B,2,)</f>
        <v>R&amp;M - VEHICLE</v>
      </c>
      <c r="G55" t="str">
        <f>VLOOKUP(E55,GL!A:C,3,)</f>
        <v>REPAIRS AND MAINTAINANCE</v>
      </c>
      <c r="H55">
        <v>96990.58249999999</v>
      </c>
    </row>
    <row r="56" spans="3:8" x14ac:dyDescent="0.25">
      <c r="C56" t="s">
        <v>275</v>
      </c>
      <c r="D56" t="s">
        <v>256</v>
      </c>
      <c r="E56">
        <v>62900020</v>
      </c>
      <c r="F56" t="str">
        <f>VLOOKUP(E56,GL!A:B,2,)</f>
        <v>TRAININGS AND SEMINARS</v>
      </c>
      <c r="G56" t="str">
        <f>VLOOKUP(E56,GL!A:C,3,)</f>
        <v>OTHER OPERATING ACTIVITIES</v>
      </c>
      <c r="H56">
        <v>2334</v>
      </c>
    </row>
    <row r="57" spans="3:8" x14ac:dyDescent="0.25">
      <c r="C57" t="s">
        <v>275</v>
      </c>
      <c r="D57" t="s">
        <v>256</v>
      </c>
      <c r="E57">
        <v>62600040</v>
      </c>
      <c r="F57" t="str">
        <f>VLOOKUP(E57,GL!A:B,2,)</f>
        <v>R&amp;M - STORES</v>
      </c>
      <c r="G57" t="str">
        <f>VLOOKUP(E57,GL!A:C,3,)</f>
        <v>REPAIRS AND MAINTAINANCE</v>
      </c>
      <c r="H57">
        <v>100598.75</v>
      </c>
    </row>
    <row r="58" spans="3:8" x14ac:dyDescent="0.25">
      <c r="C58" t="s">
        <v>275</v>
      </c>
      <c r="D58" t="s">
        <v>256</v>
      </c>
      <c r="E58">
        <v>60100180</v>
      </c>
      <c r="F58" t="str">
        <f>VLOOKUP(E58,GL!A:B,2,)</f>
        <v>PRE EMPLOYMENT EXPENSES</v>
      </c>
      <c r="G58" t="str">
        <f>VLOOKUP(E58,GL!A:C,3,)</f>
        <v>BONUS &amp; BENEFITS</v>
      </c>
      <c r="H58">
        <v>2595</v>
      </c>
    </row>
    <row r="59" spans="3:8" x14ac:dyDescent="0.25">
      <c r="C59" t="s">
        <v>276</v>
      </c>
      <c r="D59" t="s">
        <v>250</v>
      </c>
      <c r="E59">
        <v>60000010</v>
      </c>
      <c r="F59" t="str">
        <f>VLOOKUP(E59,GL!A:B,2,)</f>
        <v>S&amp;W- BASIC PAY</v>
      </c>
      <c r="G59" t="str">
        <f>VLOOKUP(E59,GL!A:C,3,)</f>
        <v>SALARIES AND WAGES</v>
      </c>
      <c r="H59">
        <v>324704.10500000027</v>
      </c>
    </row>
    <row r="60" spans="3:8" x14ac:dyDescent="0.25">
      <c r="C60" t="s">
        <v>276</v>
      </c>
      <c r="D60" t="s">
        <v>250</v>
      </c>
      <c r="E60">
        <v>60000030</v>
      </c>
      <c r="F60" t="str">
        <f>VLOOKUP(E60,GL!A:B,2,)</f>
        <v>S&amp;W- OVERTIME</v>
      </c>
      <c r="G60" t="str">
        <f>VLOOKUP(E60,GL!A:C,3,)</f>
        <v>SALARIES AND WAGES</v>
      </c>
      <c r="H60">
        <v>2002.9</v>
      </c>
    </row>
    <row r="61" spans="3:8" x14ac:dyDescent="0.25">
      <c r="C61" t="s">
        <v>276</v>
      </c>
      <c r="D61" t="s">
        <v>250</v>
      </c>
      <c r="E61">
        <v>60200010</v>
      </c>
      <c r="F61" t="str">
        <f>VLOOKUP(E61,GL!A:B,2,)</f>
        <v>S&amp;W- SSS EMPLOYER SHARE</v>
      </c>
      <c r="G61" t="str">
        <f>VLOOKUP(E61,GL!A:C,3,)</f>
        <v>SSS/PHILHEALTH/HDMF</v>
      </c>
      <c r="H61">
        <v>28831.240000000009</v>
      </c>
    </row>
    <row r="62" spans="3:8" x14ac:dyDescent="0.25">
      <c r="C62" t="s">
        <v>276</v>
      </c>
      <c r="D62" t="s">
        <v>250</v>
      </c>
      <c r="E62">
        <v>60100010</v>
      </c>
      <c r="F62" t="str">
        <f>VLOOKUP(E62,GL!A:B,2,)</f>
        <v>S&amp;W- 13TH MONTH</v>
      </c>
      <c r="G62" t="str">
        <f>VLOOKUP(E62,GL!A:C,3,)</f>
        <v>BONUS &amp; BENEFITS</v>
      </c>
      <c r="H62">
        <v>31805.428333333326</v>
      </c>
    </row>
    <row r="63" spans="3:8" x14ac:dyDescent="0.25">
      <c r="C63" t="s">
        <v>276</v>
      </c>
      <c r="D63" t="s">
        <v>250</v>
      </c>
      <c r="E63">
        <v>60200020</v>
      </c>
      <c r="F63" t="str">
        <f>VLOOKUP(E63,GL!A:B,2,)</f>
        <v>S&amp;W- PAGIBIG EMPLOYER SHARE</v>
      </c>
      <c r="G63" t="str">
        <f>VLOOKUP(E63,GL!A:C,3,)</f>
        <v>SSS/PHILHEALTH/HDMF</v>
      </c>
      <c r="H63">
        <v>2400.0349999999999</v>
      </c>
    </row>
    <row r="64" spans="3:8" x14ac:dyDescent="0.25">
      <c r="C64" t="s">
        <v>276</v>
      </c>
      <c r="D64" t="s">
        <v>250</v>
      </c>
      <c r="E64">
        <v>60200030</v>
      </c>
      <c r="F64" t="str">
        <f>VLOOKUP(E64,GL!A:B,2,)</f>
        <v>S&amp;W- PHILHEALTH EMPLOYER SHARE</v>
      </c>
      <c r="G64" t="str">
        <f>VLOOKUP(E64,GL!A:C,3,)</f>
        <v>SSS/PHILHEALTH/HDMF</v>
      </c>
      <c r="H64">
        <v>7279.99</v>
      </c>
    </row>
    <row r="65" spans="3:8" x14ac:dyDescent="0.25">
      <c r="C65" t="s">
        <v>276</v>
      </c>
      <c r="D65" t="s">
        <v>250</v>
      </c>
      <c r="E65">
        <v>60100030</v>
      </c>
      <c r="F65" t="str">
        <f>VLOOKUP(E65,GL!A:B,2,)</f>
        <v>S&amp;W- COMMISSION &amp; INCENTIVES</v>
      </c>
      <c r="G65" t="str">
        <f>VLOOKUP(E65,GL!A:C,3,)</f>
        <v>BONUS &amp; BENEFITS</v>
      </c>
      <c r="H65">
        <v>549640.42500000005</v>
      </c>
    </row>
    <row r="66" spans="3:8" x14ac:dyDescent="0.25">
      <c r="C66" t="s">
        <v>276</v>
      </c>
      <c r="D66" t="s">
        <v>250</v>
      </c>
      <c r="E66">
        <v>60300010</v>
      </c>
      <c r="F66" t="str">
        <f>VLOOKUP(E66,GL!A:B,2,)</f>
        <v>RENT EXPENSE - OFFICE SPACE</v>
      </c>
      <c r="G66" t="str">
        <f>VLOOKUP(E66,GL!A:C,3,)</f>
        <v>RENT EXPENSE</v>
      </c>
      <c r="H66">
        <v>415580.64000000007</v>
      </c>
    </row>
    <row r="67" spans="3:8" x14ac:dyDescent="0.25">
      <c r="C67" t="s">
        <v>276</v>
      </c>
      <c r="D67" t="s">
        <v>250</v>
      </c>
      <c r="E67">
        <v>60400010</v>
      </c>
      <c r="F67" t="str">
        <f>VLOOKUP(E67,GL!A:B,2,)</f>
        <v>REPRESENTATION EXPENSES</v>
      </c>
      <c r="G67" t="str">
        <f>VLOOKUP(E67,GL!A:C,3,)</f>
        <v>REPRESENTATION EXPENSES</v>
      </c>
      <c r="H67">
        <v>54258.93</v>
      </c>
    </row>
    <row r="68" spans="3:8" x14ac:dyDescent="0.25">
      <c r="C68" t="s">
        <v>276</v>
      </c>
      <c r="D68" t="s">
        <v>250</v>
      </c>
      <c r="E68">
        <v>60600010</v>
      </c>
      <c r="F68" t="str">
        <f>VLOOKUP(E68,GL!A:B,2,)</f>
        <v>TRANSPORTATION &amp; TRAVEL EXPENSES</v>
      </c>
      <c r="G68" t="str">
        <f>VLOOKUP(E68,GL!A:C,3,)</f>
        <v>TRANSPORTATION &amp; TRAVEL EXPENSES</v>
      </c>
      <c r="H68">
        <v>73477.760000000038</v>
      </c>
    </row>
    <row r="69" spans="3:8" x14ac:dyDescent="0.25">
      <c r="C69" t="s">
        <v>276</v>
      </c>
      <c r="D69" t="s">
        <v>250</v>
      </c>
      <c r="E69">
        <v>60400060</v>
      </c>
      <c r="F69" t="str">
        <f>VLOOKUP(E69,GL!A:B,2,)</f>
        <v>LODGING/HOTEL ACCOMMODATION EXP</v>
      </c>
      <c r="G69" t="str">
        <f>VLOOKUP(E69,GL!A:C,3,)</f>
        <v>REPRESENTATION EXPENSES</v>
      </c>
      <c r="H69">
        <v>606173.87</v>
      </c>
    </row>
    <row r="70" spans="3:8" x14ac:dyDescent="0.25">
      <c r="C70" t="s">
        <v>276</v>
      </c>
      <c r="D70" t="s">
        <v>250</v>
      </c>
      <c r="E70">
        <v>60800010</v>
      </c>
      <c r="F70" t="str">
        <f>VLOOKUP(E70,GL!A:B,2,)</f>
        <v>OFFICE SUPPLIES</v>
      </c>
      <c r="G70" t="str">
        <f>VLOOKUP(E70,GL!A:C,3,)</f>
        <v>MATERIALS AND SUPPLIES</v>
      </c>
      <c r="H70">
        <v>126283.68000000002</v>
      </c>
    </row>
    <row r="71" spans="3:8" x14ac:dyDescent="0.25">
      <c r="C71" t="s">
        <v>276</v>
      </c>
      <c r="D71" t="s">
        <v>250</v>
      </c>
      <c r="E71">
        <v>60800020</v>
      </c>
      <c r="F71" t="str">
        <f>VLOOKUP(E71,GL!A:B,2,)</f>
        <v>STORE SUPPLIES</v>
      </c>
      <c r="G71" t="str">
        <f>VLOOKUP(E71,GL!A:C,3,)</f>
        <v>MATERIALS AND SUPPLIES</v>
      </c>
      <c r="H71">
        <v>60653.36</v>
      </c>
    </row>
    <row r="72" spans="3:8" x14ac:dyDescent="0.25">
      <c r="C72" t="s">
        <v>276</v>
      </c>
      <c r="D72" t="s">
        <v>250</v>
      </c>
      <c r="E72">
        <v>60900010</v>
      </c>
      <c r="F72" t="str">
        <f>VLOOKUP(E72,GL!A:B,2,)</f>
        <v>TAXES - BUSINESS PERMIT</v>
      </c>
      <c r="G72" t="str">
        <f>VLOOKUP(E72,GL!A:C,3,)</f>
        <v>TAXES AND LICENSES</v>
      </c>
      <c r="H72">
        <v>153083.25</v>
      </c>
    </row>
    <row r="73" spans="3:8" x14ac:dyDescent="0.25">
      <c r="C73" t="s">
        <v>276</v>
      </c>
      <c r="D73" t="s">
        <v>250</v>
      </c>
      <c r="E73">
        <v>60900100</v>
      </c>
      <c r="F73" t="str">
        <f>VLOOKUP(E73,GL!A:B,2,)</f>
        <v>LICENSES &amp; REGISTRATION - VEHICLES</v>
      </c>
      <c r="G73" t="str">
        <f>VLOOKUP(E73,GL!A:C,3,)</f>
        <v>TAXES AND LICENSES</v>
      </c>
      <c r="H73">
        <v>10810</v>
      </c>
    </row>
    <row r="74" spans="3:8" x14ac:dyDescent="0.25">
      <c r="C74" t="s">
        <v>276</v>
      </c>
      <c r="D74" t="s">
        <v>250</v>
      </c>
      <c r="E74">
        <v>61100010</v>
      </c>
      <c r="F74" t="str">
        <f>VLOOKUP(E74,GL!A:B,2,)</f>
        <v>TEL&amp;POST-LANDLINE</v>
      </c>
      <c r="G74" t="str">
        <f>VLOOKUP(E74,GL!A:C,3,)</f>
        <v>COMMUNICATION EXPENSES</v>
      </c>
      <c r="H74">
        <v>98723.37</v>
      </c>
    </row>
    <row r="75" spans="3:8" x14ac:dyDescent="0.25">
      <c r="C75" t="s">
        <v>276</v>
      </c>
      <c r="D75" t="s">
        <v>250</v>
      </c>
      <c r="E75">
        <v>61100020</v>
      </c>
      <c r="F75" t="str">
        <f>VLOOKUP(E75,GL!A:B,2,)</f>
        <v>TEL&amp;POST-CELLPHONE</v>
      </c>
      <c r="G75" t="str">
        <f>VLOOKUP(E75,GL!A:C,3,)</f>
        <v>COMMUNICATION EXPENSES</v>
      </c>
      <c r="H75">
        <v>65371.83</v>
      </c>
    </row>
    <row r="76" spans="3:8" x14ac:dyDescent="0.25">
      <c r="C76" t="s">
        <v>276</v>
      </c>
      <c r="D76" t="s">
        <v>250</v>
      </c>
      <c r="E76">
        <v>61100030</v>
      </c>
      <c r="F76" t="str">
        <f>VLOOKUP(E76,GL!A:B,2,)</f>
        <v>TEL&amp;POST-INTERNET FEES</v>
      </c>
      <c r="G76" t="str">
        <f>VLOOKUP(E76,GL!A:C,3,)</f>
        <v>COMMUNICATION EXPENSES</v>
      </c>
      <c r="H76">
        <v>89728.45</v>
      </c>
    </row>
    <row r="77" spans="3:8" x14ac:dyDescent="0.25">
      <c r="C77" t="s">
        <v>276</v>
      </c>
      <c r="D77" t="s">
        <v>250</v>
      </c>
      <c r="E77">
        <v>61100040</v>
      </c>
      <c r="F77" t="str">
        <f>VLOOKUP(E77,GL!A:B,2,)</f>
        <v>TEL&amp;POST-COURIER</v>
      </c>
      <c r="G77" t="str">
        <f>VLOOKUP(E77,GL!A:C,3,)</f>
        <v>COMMUNICATION EXPENSES</v>
      </c>
      <c r="H77">
        <v>28559.98</v>
      </c>
    </row>
    <row r="78" spans="3:8" x14ac:dyDescent="0.25">
      <c r="C78" t="s">
        <v>276</v>
      </c>
      <c r="D78" t="s">
        <v>250</v>
      </c>
      <c r="E78">
        <v>61300010</v>
      </c>
      <c r="F78" t="str">
        <f>VLOOKUP(E78,GL!A:B,2,)</f>
        <v>INSURANCE EXP.-HEALTH</v>
      </c>
      <c r="G78" t="str">
        <f>VLOOKUP(E78,GL!A:C,3,)</f>
        <v>INSURANCE EXPENSE</v>
      </c>
      <c r="H78">
        <v>40956.51</v>
      </c>
    </row>
    <row r="79" spans="3:8" x14ac:dyDescent="0.25">
      <c r="C79" t="s">
        <v>276</v>
      </c>
      <c r="D79" t="s">
        <v>250</v>
      </c>
      <c r="E79">
        <v>61300040</v>
      </c>
      <c r="F79" t="str">
        <f>VLOOKUP(E79,GL!A:B,2,)</f>
        <v>INSURANCE EXP.-VEHICLE</v>
      </c>
      <c r="G79" t="str">
        <f>VLOOKUP(E79,GL!A:C,3,)</f>
        <v>INSURANCE EXPENSE</v>
      </c>
      <c r="H79">
        <v>2486.11</v>
      </c>
    </row>
    <row r="80" spans="3:8" x14ac:dyDescent="0.25">
      <c r="C80" t="s">
        <v>276</v>
      </c>
      <c r="D80" t="s">
        <v>250</v>
      </c>
      <c r="E80">
        <v>61400030</v>
      </c>
      <c r="F80" t="str">
        <f>VLOOKUP(E80,GL!A:B,2,)</f>
        <v>CONTRACT LABOR - FIXED</v>
      </c>
      <c r="G80" t="str">
        <f>VLOOKUP(E80,GL!A:C,3,)</f>
        <v>CONTRACT SERVICES</v>
      </c>
      <c r="H80">
        <v>48656.33</v>
      </c>
    </row>
    <row r="81" spans="3:8" x14ac:dyDescent="0.25">
      <c r="C81" t="s">
        <v>276</v>
      </c>
      <c r="D81" t="s">
        <v>250</v>
      </c>
      <c r="E81">
        <v>61400140</v>
      </c>
      <c r="F81" t="str">
        <f>VLOOKUP(E81,GL!A:B,2,)</f>
        <v>PEST CONTROL</v>
      </c>
      <c r="G81" t="str">
        <f>VLOOKUP(E81,GL!A:C,3,)</f>
        <v>CONTRACT SERVICES</v>
      </c>
      <c r="H81">
        <v>3600</v>
      </c>
    </row>
    <row r="82" spans="3:8" x14ac:dyDescent="0.25">
      <c r="C82" t="s">
        <v>276</v>
      </c>
      <c r="D82" t="s">
        <v>250</v>
      </c>
      <c r="E82">
        <v>60400040</v>
      </c>
      <c r="F82" t="str">
        <f>VLOOKUP(E82,GL!A:B,2,)</f>
        <v>MEAL &amp; SUBSISTENCE EXPENSES</v>
      </c>
      <c r="G82" t="str">
        <f>VLOOKUP(E82,GL!A:C,3,)</f>
        <v>REPRESENTATION EXPENSES</v>
      </c>
      <c r="H82">
        <v>93843.81499999993</v>
      </c>
    </row>
    <row r="83" spans="3:8" x14ac:dyDescent="0.25">
      <c r="C83" t="s">
        <v>276</v>
      </c>
      <c r="D83" t="s">
        <v>250</v>
      </c>
      <c r="E83">
        <v>61600030</v>
      </c>
      <c r="F83" t="str">
        <f>VLOOKUP(E83,GL!A:B,2,)</f>
        <v>PROFESSIONAL FEES - LEGAL</v>
      </c>
      <c r="G83" t="str">
        <f>VLOOKUP(E83,GL!A:C,3,)</f>
        <v>PROFESSIONAL FEES</v>
      </c>
      <c r="H83">
        <v>45000</v>
      </c>
    </row>
    <row r="84" spans="3:8" x14ac:dyDescent="0.25">
      <c r="C84" t="s">
        <v>276</v>
      </c>
      <c r="D84" t="s">
        <v>250</v>
      </c>
      <c r="E84">
        <v>62200140</v>
      </c>
      <c r="F84" t="str">
        <f>VLOOKUP(E84,GL!A:B,2,)</f>
        <v>DEPRECIATION EXP. - COMPUTER EQUIPMENT &amp; PARAPHERNALIA</v>
      </c>
      <c r="G84" t="str">
        <f>VLOOKUP(E84,GL!A:C,3,)</f>
        <v>DEPRECIATION EXPENSES</v>
      </c>
      <c r="H84">
        <v>7097.2899999999991</v>
      </c>
    </row>
    <row r="85" spans="3:8" x14ac:dyDescent="0.25">
      <c r="C85" t="s">
        <v>276</v>
      </c>
      <c r="D85" t="s">
        <v>250</v>
      </c>
      <c r="E85">
        <v>60700010</v>
      </c>
      <c r="F85" t="str">
        <f>VLOOKUP(E85,GL!A:B,2,)</f>
        <v>FUEL EXPENSES - TRANSPORTATION</v>
      </c>
      <c r="G85" t="str">
        <f>VLOOKUP(E85,GL!A:C,3,)</f>
        <v>FUEL EXPENSES</v>
      </c>
      <c r="H85">
        <v>159432.31125</v>
      </c>
    </row>
    <row r="86" spans="3:8" x14ac:dyDescent="0.25">
      <c r="C86" t="s">
        <v>276</v>
      </c>
      <c r="D86" t="s">
        <v>250</v>
      </c>
      <c r="E86">
        <v>62600010</v>
      </c>
      <c r="F86" t="str">
        <f>VLOOKUP(E86,GL!A:B,2,)</f>
        <v>R&amp;M - VEHICLE</v>
      </c>
      <c r="G86" t="str">
        <f>VLOOKUP(E86,GL!A:C,3,)</f>
        <v>REPAIRS AND MAINTAINANCE</v>
      </c>
      <c r="H86">
        <v>19579.760000000002</v>
      </c>
    </row>
    <row r="87" spans="3:8" x14ac:dyDescent="0.25">
      <c r="C87" t="s">
        <v>276</v>
      </c>
      <c r="D87" t="s">
        <v>250</v>
      </c>
      <c r="E87">
        <v>62900010</v>
      </c>
      <c r="F87" t="str">
        <f>VLOOKUP(E87,GL!A:B,2,)</f>
        <v>MEETING AND CONFERENCE</v>
      </c>
      <c r="G87" t="str">
        <f>VLOOKUP(E87,GL!A:C,3,)</f>
        <v>OTHER OPERATING ACTIVITIES</v>
      </c>
      <c r="H87">
        <v>30131.97</v>
      </c>
    </row>
    <row r="88" spans="3:8" x14ac:dyDescent="0.25">
      <c r="C88" t="s">
        <v>276</v>
      </c>
      <c r="D88" t="s">
        <v>250</v>
      </c>
      <c r="E88">
        <v>62900020</v>
      </c>
      <c r="F88" t="str">
        <f>VLOOKUP(E88,GL!A:B,2,)</f>
        <v>TRAININGS AND SEMINARS</v>
      </c>
      <c r="G88" t="str">
        <f>VLOOKUP(E88,GL!A:C,3,)</f>
        <v>OTHER OPERATING ACTIVITIES</v>
      </c>
      <c r="H88">
        <v>74992.129999999961</v>
      </c>
    </row>
    <row r="89" spans="3:8" x14ac:dyDescent="0.25">
      <c r="C89" t="s">
        <v>276</v>
      </c>
      <c r="D89" t="s">
        <v>250</v>
      </c>
      <c r="E89">
        <v>62500020</v>
      </c>
      <c r="F89" t="str">
        <f>VLOOKUP(E89,GL!A:B,2,)</f>
        <v>UTILITIES - ELECTRICITY</v>
      </c>
      <c r="G89" t="str">
        <f>VLOOKUP(E89,GL!A:C,3,)</f>
        <v>UTILITIES</v>
      </c>
      <c r="H89">
        <v>251979.97999999992</v>
      </c>
    </row>
    <row r="90" spans="3:8" x14ac:dyDescent="0.25">
      <c r="C90" t="s">
        <v>276</v>
      </c>
      <c r="D90" t="s">
        <v>250</v>
      </c>
      <c r="E90">
        <v>62500030</v>
      </c>
      <c r="F90" t="str">
        <f>VLOOKUP(E90,GL!A:B,2,)</f>
        <v>UTILITIES - WATER</v>
      </c>
      <c r="G90" t="str">
        <f>VLOOKUP(E90,GL!A:C,3,)</f>
        <v>UTILITIES</v>
      </c>
      <c r="H90">
        <v>7311.0199999999995</v>
      </c>
    </row>
    <row r="91" spans="3:8" x14ac:dyDescent="0.25">
      <c r="C91" t="s">
        <v>276</v>
      </c>
      <c r="D91" t="s">
        <v>250</v>
      </c>
      <c r="E91">
        <v>60100140</v>
      </c>
      <c r="F91" t="str">
        <f>VLOOKUP(E91,GL!A:B,2,)</f>
        <v>EMPLOYEE ENGAGEMENT</v>
      </c>
      <c r="G91" t="str">
        <f>VLOOKUP(E91,GL!A:C,3,)</f>
        <v>BONUS &amp; BENEFITS</v>
      </c>
      <c r="H91">
        <v>5100</v>
      </c>
    </row>
    <row r="92" spans="3:8" x14ac:dyDescent="0.25">
      <c r="C92" t="s">
        <v>276</v>
      </c>
      <c r="D92" t="s">
        <v>250</v>
      </c>
      <c r="E92">
        <v>62600040</v>
      </c>
      <c r="F92" t="str">
        <f>VLOOKUP(E92,GL!A:B,2,)</f>
        <v>R&amp;M - STORES</v>
      </c>
      <c r="G92" t="str">
        <f>VLOOKUP(E92,GL!A:C,3,)</f>
        <v>REPAIRS AND MAINTAINANCE</v>
      </c>
      <c r="H92">
        <v>106626.37826666668</v>
      </c>
    </row>
    <row r="93" spans="3:8" x14ac:dyDescent="0.25">
      <c r="C93" t="s">
        <v>276</v>
      </c>
      <c r="D93" t="s">
        <v>250</v>
      </c>
      <c r="E93">
        <v>65000030</v>
      </c>
      <c r="F93" t="str">
        <f>VLOOKUP(E93,GL!A:B,2,)</f>
        <v>FREIGHT-OUT</v>
      </c>
      <c r="G93" t="str">
        <f>VLOOKUP(E93,GL!A:C,3,)</f>
        <v>SELLING GENERAL &amp; ADMIN EXPENSES</v>
      </c>
      <c r="H93">
        <v>1150486.3999999994</v>
      </c>
    </row>
    <row r="94" spans="3:8" x14ac:dyDescent="0.25">
      <c r="C94" t="s">
        <v>276</v>
      </c>
      <c r="D94" t="s">
        <v>250</v>
      </c>
      <c r="E94">
        <v>60100180</v>
      </c>
      <c r="F94" t="str">
        <f>VLOOKUP(E94,GL!A:B,2,)</f>
        <v>PRE EMPLOYMENT EXPENSES</v>
      </c>
      <c r="G94" t="str">
        <f>VLOOKUP(E94,GL!A:C,3,)</f>
        <v>BONUS &amp; BENEFITS</v>
      </c>
      <c r="H94">
        <v>1175</v>
      </c>
    </row>
    <row r="95" spans="3:8" x14ac:dyDescent="0.25">
      <c r="C95" t="s">
        <v>276</v>
      </c>
      <c r="D95" t="s">
        <v>250</v>
      </c>
      <c r="E95">
        <v>62200140</v>
      </c>
      <c r="F95" t="str">
        <f>VLOOKUP(E95,GL!A:B,2,)</f>
        <v>DEPRECIATION EXP. - COMPUTER EQUIPMENT &amp; PARAPHERNALIA</v>
      </c>
      <c r="G95" t="str">
        <f>VLOOKUP(E95,GL!A:C,3,)</f>
        <v>DEPRECIATION EXPENSES</v>
      </c>
      <c r="H95">
        <v>34088.9</v>
      </c>
    </row>
    <row r="96" spans="3:8" x14ac:dyDescent="0.25">
      <c r="C96" t="s">
        <v>277</v>
      </c>
      <c r="D96" t="s">
        <v>268</v>
      </c>
      <c r="E96">
        <v>60000010</v>
      </c>
      <c r="F96" t="str">
        <f>VLOOKUP(E96,GL!A:B,2,)</f>
        <v>S&amp;W- BASIC PAY</v>
      </c>
      <c r="G96" t="str">
        <f>VLOOKUP(E96,GL!A:C,3,)</f>
        <v>SALARIES AND WAGES</v>
      </c>
      <c r="H96">
        <v>70356</v>
      </c>
    </row>
    <row r="97" spans="3:8" x14ac:dyDescent="0.25">
      <c r="C97" t="s">
        <v>277</v>
      </c>
      <c r="D97" t="s">
        <v>268</v>
      </c>
      <c r="E97">
        <v>60200010</v>
      </c>
      <c r="F97" t="str">
        <f>VLOOKUP(E97,GL!A:B,2,)</f>
        <v>S&amp;W- SSS EMPLOYER SHARE</v>
      </c>
      <c r="G97" t="str">
        <f>VLOOKUP(E97,GL!A:C,3,)</f>
        <v>SSS/PHILHEALTH/HDMF</v>
      </c>
      <c r="H97">
        <v>5970</v>
      </c>
    </row>
    <row r="98" spans="3:8" x14ac:dyDescent="0.25">
      <c r="C98" t="s">
        <v>277</v>
      </c>
      <c r="D98" t="s">
        <v>268</v>
      </c>
      <c r="E98">
        <v>60100010</v>
      </c>
      <c r="F98" t="str">
        <f>VLOOKUP(E98,GL!A:B,2,)</f>
        <v>S&amp;W- 13TH MONTH</v>
      </c>
      <c r="G98" t="str">
        <f>VLOOKUP(E98,GL!A:C,3,)</f>
        <v>BONUS &amp; BENEFITS</v>
      </c>
      <c r="H98">
        <v>9360.7200000000012</v>
      </c>
    </row>
    <row r="99" spans="3:8" x14ac:dyDescent="0.25">
      <c r="C99" t="s">
        <v>277</v>
      </c>
      <c r="D99" t="s">
        <v>268</v>
      </c>
      <c r="E99">
        <v>60200020</v>
      </c>
      <c r="F99" t="str">
        <f>VLOOKUP(E99,GL!A:B,2,)</f>
        <v>S&amp;W- PAGIBIG EMPLOYER SHARE</v>
      </c>
      <c r="G99" t="str">
        <f>VLOOKUP(E99,GL!A:C,3,)</f>
        <v>SSS/PHILHEALTH/HDMF</v>
      </c>
      <c r="H99">
        <v>400</v>
      </c>
    </row>
    <row r="100" spans="3:8" x14ac:dyDescent="0.25">
      <c r="C100" t="s">
        <v>277</v>
      </c>
      <c r="D100" t="s">
        <v>268</v>
      </c>
      <c r="E100">
        <v>60200030</v>
      </c>
      <c r="F100" t="str">
        <f>VLOOKUP(E100,GL!A:B,2,)</f>
        <v>S&amp;W- PHILHEALTH EMPLOYER SHARE</v>
      </c>
      <c r="G100" t="str">
        <f>VLOOKUP(E100,GL!A:C,3,)</f>
        <v>SSS/PHILHEALTH/HDMF</v>
      </c>
      <c r="H100">
        <v>1200</v>
      </c>
    </row>
    <row r="101" spans="3:8" x14ac:dyDescent="0.25">
      <c r="C101" t="s">
        <v>277</v>
      </c>
      <c r="D101" t="s">
        <v>268</v>
      </c>
      <c r="E101">
        <v>60400060</v>
      </c>
      <c r="F101" t="str">
        <f>VLOOKUP(E101,GL!A:B,2,)</f>
        <v>LODGING/HOTEL ACCOMMODATION EXP</v>
      </c>
      <c r="G101" t="str">
        <f>VLOOKUP(E101,GL!A:C,3,)</f>
        <v>REPRESENTATION EXPENSES</v>
      </c>
      <c r="H101">
        <v>7801.92</v>
      </c>
    </row>
    <row r="102" spans="3:8" x14ac:dyDescent="0.25">
      <c r="C102" t="s">
        <v>277</v>
      </c>
      <c r="D102" t="s">
        <v>268</v>
      </c>
      <c r="E102">
        <v>61100020</v>
      </c>
      <c r="F102" t="str">
        <f>VLOOKUP(E102,GL!A:B,2,)</f>
        <v>TEL&amp;POST-CELLPHONE</v>
      </c>
      <c r="G102" t="str">
        <f>VLOOKUP(E102,GL!A:C,3,)</f>
        <v>COMMUNICATION EXPENSES</v>
      </c>
      <c r="H102">
        <v>10623.03</v>
      </c>
    </row>
    <row r="103" spans="3:8" x14ac:dyDescent="0.25">
      <c r="C103" t="s">
        <v>277</v>
      </c>
      <c r="D103" t="s">
        <v>268</v>
      </c>
      <c r="E103">
        <v>61300010</v>
      </c>
      <c r="F103" t="str">
        <f>VLOOKUP(E103,GL!A:B,2,)</f>
        <v>INSURANCE EXP.-HEALTH</v>
      </c>
      <c r="G103" t="str">
        <f>VLOOKUP(E103,GL!A:C,3,)</f>
        <v>INSURANCE EXPENSE</v>
      </c>
      <c r="H103">
        <v>15309.430000000002</v>
      </c>
    </row>
    <row r="104" spans="3:8" x14ac:dyDescent="0.25">
      <c r="C104" t="s">
        <v>277</v>
      </c>
      <c r="D104" t="s">
        <v>268</v>
      </c>
      <c r="E104">
        <v>61400030</v>
      </c>
      <c r="F104" t="str">
        <f>VLOOKUP(E104,GL!A:B,2,)</f>
        <v>CONTRACT LABOR - FIXED</v>
      </c>
      <c r="G104" t="str">
        <f>VLOOKUP(E104,GL!A:C,3,)</f>
        <v>CONTRACT SERVICES</v>
      </c>
      <c r="H104">
        <v>368774.87</v>
      </c>
    </row>
    <row r="105" spans="3:8" x14ac:dyDescent="0.25">
      <c r="C105" t="s">
        <v>277</v>
      </c>
      <c r="D105" t="s">
        <v>268</v>
      </c>
      <c r="E105">
        <v>61400160</v>
      </c>
      <c r="F105" t="str">
        <f>VLOOKUP(E105,GL!A:B,2,)</f>
        <v>REMITTANCE CHARGES</v>
      </c>
      <c r="G105" t="str">
        <f>VLOOKUP(E105,GL!A:C,3,)</f>
        <v>CONTRACT SERVICES</v>
      </c>
      <c r="H105">
        <v>47320</v>
      </c>
    </row>
    <row r="106" spans="3:8" x14ac:dyDescent="0.25">
      <c r="C106" t="s">
        <v>277</v>
      </c>
      <c r="D106" t="s">
        <v>268</v>
      </c>
      <c r="E106">
        <v>62200140</v>
      </c>
      <c r="F106" t="str">
        <f>VLOOKUP(E106,GL!A:B,2,)</f>
        <v>DEPRECIATION EXP. - COMPUTER EQUIPMENT &amp; PARAPHERNALIA</v>
      </c>
      <c r="G106" t="str">
        <f>VLOOKUP(E106,GL!A:C,3,)</f>
        <v>DEPRECIATION EXPENSES</v>
      </c>
      <c r="H106">
        <v>9225</v>
      </c>
    </row>
    <row r="107" spans="3:8" x14ac:dyDescent="0.25">
      <c r="C107" t="s">
        <v>277</v>
      </c>
      <c r="D107" t="s">
        <v>268</v>
      </c>
      <c r="E107">
        <v>62600010</v>
      </c>
      <c r="F107" t="str">
        <f>VLOOKUP(E107,GL!A:B,2,)</f>
        <v>R&amp;M - VEHICLE</v>
      </c>
      <c r="G107" t="str">
        <f>VLOOKUP(E107,GL!A:C,3,)</f>
        <v>REPAIRS AND MAINTAINANCE</v>
      </c>
      <c r="H107">
        <v>4445.28</v>
      </c>
    </row>
    <row r="108" spans="3:8" x14ac:dyDescent="0.25">
      <c r="C108" t="s">
        <v>278</v>
      </c>
      <c r="D108" t="s">
        <v>262</v>
      </c>
      <c r="E108">
        <v>60000010</v>
      </c>
      <c r="F108" t="str">
        <f>VLOOKUP(E108,GL!A:B,2,)</f>
        <v>S&amp;W- BASIC PAY</v>
      </c>
      <c r="G108" t="str">
        <f>VLOOKUP(E108,GL!A:C,3,)</f>
        <v>SALARIES AND WAGES</v>
      </c>
      <c r="H108">
        <v>768520.49500000034</v>
      </c>
    </row>
    <row r="109" spans="3:8" x14ac:dyDescent="0.25">
      <c r="C109" t="s">
        <v>278</v>
      </c>
      <c r="D109" t="s">
        <v>262</v>
      </c>
      <c r="E109">
        <v>60200010</v>
      </c>
      <c r="F109" t="str">
        <f>VLOOKUP(E109,GL!A:B,2,)</f>
        <v>S&amp;W- SSS EMPLOYER SHARE</v>
      </c>
      <c r="G109" t="str">
        <f>VLOOKUP(E109,GL!A:C,3,)</f>
        <v>SSS/PHILHEALTH/HDMF</v>
      </c>
      <c r="H109">
        <v>62403.760000000009</v>
      </c>
    </row>
    <row r="110" spans="3:8" x14ac:dyDescent="0.25">
      <c r="C110" t="s">
        <v>278</v>
      </c>
      <c r="D110" t="s">
        <v>262</v>
      </c>
      <c r="E110">
        <v>60100010</v>
      </c>
      <c r="F110" t="str">
        <f>VLOOKUP(E110,GL!A:B,2,)</f>
        <v>S&amp;W- 13TH MONTH</v>
      </c>
      <c r="G110" t="str">
        <f>VLOOKUP(E110,GL!A:C,3,)</f>
        <v>BONUS &amp; BENEFITS</v>
      </c>
      <c r="H110">
        <v>99260.148333333345</v>
      </c>
    </row>
    <row r="111" spans="3:8" x14ac:dyDescent="0.25">
      <c r="C111" t="s">
        <v>278</v>
      </c>
      <c r="D111" t="s">
        <v>262</v>
      </c>
      <c r="E111">
        <v>60100050</v>
      </c>
      <c r="F111" t="str">
        <f>VLOOKUP(E111,GL!A:B,2,)</f>
        <v>WORKING CLOTHES</v>
      </c>
      <c r="G111" t="str">
        <f>VLOOKUP(E111,GL!A:C,3,)</f>
        <v>BONUS &amp; BENEFITS</v>
      </c>
      <c r="H111">
        <v>14149.55</v>
      </c>
    </row>
    <row r="112" spans="3:8" x14ac:dyDescent="0.25">
      <c r="C112" t="s">
        <v>278</v>
      </c>
      <c r="D112" t="s">
        <v>262</v>
      </c>
      <c r="E112">
        <v>60200020</v>
      </c>
      <c r="F112" t="str">
        <f>VLOOKUP(E112,GL!A:B,2,)</f>
        <v>S&amp;W- PAGIBIG EMPLOYER SHARE</v>
      </c>
      <c r="G112" t="str">
        <f>VLOOKUP(E112,GL!A:C,3,)</f>
        <v>SSS/PHILHEALTH/HDMF</v>
      </c>
      <c r="H112">
        <v>4366.665</v>
      </c>
    </row>
    <row r="113" spans="3:8" x14ac:dyDescent="0.25">
      <c r="C113" t="s">
        <v>278</v>
      </c>
      <c r="D113" t="s">
        <v>262</v>
      </c>
      <c r="E113">
        <v>60200030</v>
      </c>
      <c r="F113" t="str">
        <f>VLOOKUP(E113,GL!A:B,2,)</f>
        <v>S&amp;W- PHILHEALTH EMPLOYER SHARE</v>
      </c>
      <c r="G113" t="str">
        <f>VLOOKUP(E113,GL!A:C,3,)</f>
        <v>SSS/PHILHEALTH/HDMF</v>
      </c>
      <c r="H113">
        <v>16782.269999999997</v>
      </c>
    </row>
    <row r="114" spans="3:8" x14ac:dyDescent="0.25">
      <c r="C114" t="s">
        <v>278</v>
      </c>
      <c r="D114" t="s">
        <v>262</v>
      </c>
      <c r="E114">
        <v>60100030</v>
      </c>
      <c r="F114" t="str">
        <f>VLOOKUP(E114,GL!A:B,2,)</f>
        <v>S&amp;W- COMMISSION &amp; INCENTIVES</v>
      </c>
      <c r="G114" t="str">
        <f>VLOOKUP(E114,GL!A:C,3,)</f>
        <v>BONUS &amp; BENEFITS</v>
      </c>
      <c r="H114">
        <v>963897.16499999992</v>
      </c>
    </row>
    <row r="115" spans="3:8" x14ac:dyDescent="0.25">
      <c r="C115" t="s">
        <v>278</v>
      </c>
      <c r="D115" t="s">
        <v>262</v>
      </c>
      <c r="E115">
        <v>60300020</v>
      </c>
      <c r="F115" t="str">
        <f>VLOOKUP(E115,GL!A:B,2,)</f>
        <v>RENT EXPENSE - STORAGE/WAREHOUSE</v>
      </c>
      <c r="G115" t="str">
        <f>VLOOKUP(E115,GL!A:C,3,)</f>
        <v>RENT EXPENSE</v>
      </c>
      <c r="H115">
        <v>274815.12</v>
      </c>
    </row>
    <row r="116" spans="3:8" x14ac:dyDescent="0.25">
      <c r="C116" t="s">
        <v>278</v>
      </c>
      <c r="D116" t="s">
        <v>262</v>
      </c>
      <c r="E116">
        <v>60300060</v>
      </c>
      <c r="F116" t="str">
        <f>VLOOKUP(E116,GL!A:B,2,)</f>
        <v>RENT EXPENSE - STORE</v>
      </c>
      <c r="G116" t="str">
        <f>VLOOKUP(E116,GL!A:C,3,)</f>
        <v>RENT EXPENSE</v>
      </c>
      <c r="H116">
        <v>9228508.9400000013</v>
      </c>
    </row>
    <row r="117" spans="3:8" x14ac:dyDescent="0.25">
      <c r="C117" t="s">
        <v>278</v>
      </c>
      <c r="D117" t="s">
        <v>262</v>
      </c>
      <c r="E117">
        <v>60400010</v>
      </c>
      <c r="F117" t="str">
        <f>VLOOKUP(E117,GL!A:B,2,)</f>
        <v>REPRESENTATION EXPENSES</v>
      </c>
      <c r="G117" t="str">
        <f>VLOOKUP(E117,GL!A:C,3,)</f>
        <v>REPRESENTATION EXPENSES</v>
      </c>
      <c r="H117">
        <v>14002.6</v>
      </c>
    </row>
    <row r="118" spans="3:8" x14ac:dyDescent="0.25">
      <c r="C118" t="s">
        <v>278</v>
      </c>
      <c r="D118" t="s">
        <v>262</v>
      </c>
      <c r="E118">
        <v>60600010</v>
      </c>
      <c r="F118" t="str">
        <f>VLOOKUP(E118,GL!A:B,2,)</f>
        <v>TRANSPORTATION &amp; TRAVEL EXPENSES</v>
      </c>
      <c r="G118" t="str">
        <f>VLOOKUP(E118,GL!A:C,3,)</f>
        <v>TRANSPORTATION &amp; TRAVEL EXPENSES</v>
      </c>
      <c r="H118">
        <v>54748.2</v>
      </c>
    </row>
    <row r="119" spans="3:8" x14ac:dyDescent="0.25">
      <c r="C119" t="s">
        <v>278</v>
      </c>
      <c r="D119" t="s">
        <v>262</v>
      </c>
      <c r="E119">
        <v>60400060</v>
      </c>
      <c r="F119" t="str">
        <f>VLOOKUP(E119,GL!A:B,2,)</f>
        <v>LODGING/HOTEL ACCOMMODATION EXP</v>
      </c>
      <c r="G119" t="str">
        <f>VLOOKUP(E119,GL!A:C,3,)</f>
        <v>REPRESENTATION EXPENSES</v>
      </c>
      <c r="H119">
        <v>144580.64750000002</v>
      </c>
    </row>
    <row r="120" spans="3:8" x14ac:dyDescent="0.25">
      <c r="C120" t="s">
        <v>278</v>
      </c>
      <c r="D120" t="s">
        <v>262</v>
      </c>
      <c r="E120">
        <v>60800010</v>
      </c>
      <c r="F120" t="str">
        <f>VLOOKUP(E120,GL!A:B,2,)</f>
        <v>OFFICE SUPPLIES</v>
      </c>
      <c r="G120" t="str">
        <f>VLOOKUP(E120,GL!A:C,3,)</f>
        <v>MATERIALS AND SUPPLIES</v>
      </c>
      <c r="H120">
        <v>16299.45</v>
      </c>
    </row>
    <row r="121" spans="3:8" x14ac:dyDescent="0.25">
      <c r="C121" t="s">
        <v>278</v>
      </c>
      <c r="D121" t="s">
        <v>262</v>
      </c>
      <c r="E121">
        <v>60800020</v>
      </c>
      <c r="F121" t="str">
        <f>VLOOKUP(E121,GL!A:B,2,)</f>
        <v>STORE SUPPLIES</v>
      </c>
      <c r="G121" t="str">
        <f>VLOOKUP(E121,GL!A:C,3,)</f>
        <v>MATERIALS AND SUPPLIES</v>
      </c>
      <c r="H121">
        <v>2595909.0049999994</v>
      </c>
    </row>
    <row r="122" spans="3:8" x14ac:dyDescent="0.25">
      <c r="C122" t="s">
        <v>278</v>
      </c>
      <c r="D122" t="s">
        <v>262</v>
      </c>
      <c r="E122">
        <v>60800030</v>
      </c>
      <c r="F122" t="str">
        <f>VLOOKUP(E122,GL!A:B,2,)</f>
        <v>FACTORY SUPPLIES</v>
      </c>
      <c r="G122" t="str">
        <f>VLOOKUP(E122,GL!A:C,3,)</f>
        <v>MATERIALS AND SUPPLIES</v>
      </c>
      <c r="H122">
        <v>49426.04</v>
      </c>
    </row>
    <row r="123" spans="3:8" x14ac:dyDescent="0.25">
      <c r="C123" t="s">
        <v>278</v>
      </c>
      <c r="D123" t="s">
        <v>262</v>
      </c>
      <c r="E123">
        <v>60900040</v>
      </c>
      <c r="F123" t="str">
        <f>VLOOKUP(E123,GL!A:B,2,)</f>
        <v>TAXES - REGISTRATION FEE</v>
      </c>
      <c r="G123" t="str">
        <f>VLOOKUP(E123,GL!A:C,3,)</f>
        <v>TAXES AND LICENSES</v>
      </c>
      <c r="H123">
        <v>29000</v>
      </c>
    </row>
    <row r="124" spans="3:8" x14ac:dyDescent="0.25">
      <c r="C124" t="s">
        <v>278</v>
      </c>
      <c r="D124" t="s">
        <v>262</v>
      </c>
      <c r="E124">
        <v>60900010</v>
      </c>
      <c r="F124" t="str">
        <f>VLOOKUP(E124,GL!A:B,2,)</f>
        <v>TAXES - BUSINESS PERMIT</v>
      </c>
      <c r="G124" t="str">
        <f>VLOOKUP(E124,GL!A:C,3,)</f>
        <v>TAXES AND LICENSES</v>
      </c>
      <c r="H124">
        <v>3647195.9636132456</v>
      </c>
    </row>
    <row r="125" spans="3:8" x14ac:dyDescent="0.25">
      <c r="C125" t="s">
        <v>278</v>
      </c>
      <c r="D125" t="s">
        <v>262</v>
      </c>
      <c r="E125">
        <v>60900100</v>
      </c>
      <c r="F125" t="str">
        <f>VLOOKUP(E125,GL!A:B,2,)</f>
        <v>LICENSES &amp; REGISTRATION - VEHICLES</v>
      </c>
      <c r="G125" t="str">
        <f>VLOOKUP(E125,GL!A:C,3,)</f>
        <v>TAXES AND LICENSES</v>
      </c>
      <c r="H125">
        <v>36840</v>
      </c>
    </row>
    <row r="126" spans="3:8" x14ac:dyDescent="0.25">
      <c r="C126" t="s">
        <v>278</v>
      </c>
      <c r="D126" t="s">
        <v>262</v>
      </c>
      <c r="E126">
        <v>62900130</v>
      </c>
      <c r="F126" t="str">
        <f>VLOOKUP(E126,GL!A:B,2,)</f>
        <v>PENALTIES</v>
      </c>
      <c r="G126" t="str">
        <f>VLOOKUP(E126,GL!A:C,3,)</f>
        <v>OTHER OPERATING ACTIVITIES</v>
      </c>
      <c r="H126">
        <v>448</v>
      </c>
    </row>
    <row r="127" spans="3:8" x14ac:dyDescent="0.25">
      <c r="C127" t="s">
        <v>278</v>
      </c>
      <c r="D127" t="s">
        <v>262</v>
      </c>
      <c r="E127">
        <v>61100020</v>
      </c>
      <c r="F127" t="str">
        <f>VLOOKUP(E127,GL!A:B,2,)</f>
        <v>TEL&amp;POST-CELLPHONE</v>
      </c>
      <c r="G127" t="str">
        <f>VLOOKUP(E127,GL!A:C,3,)</f>
        <v>COMMUNICATION EXPENSES</v>
      </c>
      <c r="H127">
        <v>375601.23</v>
      </c>
    </row>
    <row r="128" spans="3:8" x14ac:dyDescent="0.25">
      <c r="C128" t="s">
        <v>278</v>
      </c>
      <c r="D128" t="s">
        <v>262</v>
      </c>
      <c r="E128">
        <v>61100030</v>
      </c>
      <c r="F128" t="str">
        <f>VLOOKUP(E128,GL!A:B,2,)</f>
        <v>TEL&amp;POST-INTERNET FEES</v>
      </c>
      <c r="G128" t="str">
        <f>VLOOKUP(E128,GL!A:C,3,)</f>
        <v>COMMUNICATION EXPENSES</v>
      </c>
      <c r="H128">
        <v>729273.75999999989</v>
      </c>
    </row>
    <row r="129" spans="3:8" x14ac:dyDescent="0.25">
      <c r="C129" t="s">
        <v>278</v>
      </c>
      <c r="D129" t="s">
        <v>262</v>
      </c>
      <c r="E129">
        <v>61100040</v>
      </c>
      <c r="F129" t="str">
        <f>VLOOKUP(E129,GL!A:B,2,)</f>
        <v>TEL&amp;POST-COURIER</v>
      </c>
      <c r="G129" t="str">
        <f>VLOOKUP(E129,GL!A:C,3,)</f>
        <v>COMMUNICATION EXPENSES</v>
      </c>
      <c r="H129">
        <v>51946.76</v>
      </c>
    </row>
    <row r="130" spans="3:8" x14ac:dyDescent="0.25">
      <c r="C130" t="s">
        <v>278</v>
      </c>
      <c r="D130" t="s">
        <v>262</v>
      </c>
      <c r="E130">
        <v>61200010</v>
      </c>
      <c r="F130" t="str">
        <f>VLOOKUP(E130,GL!A:B,2,)</f>
        <v>BOOKS &amp; SUBSCRIPTION</v>
      </c>
      <c r="G130" t="str">
        <f>VLOOKUP(E130,GL!A:C,3,)</f>
        <v>PRINTING, PUBLICATION AND SUBSCRIPTION</v>
      </c>
      <c r="H130">
        <v>11229.5</v>
      </c>
    </row>
    <row r="131" spans="3:8" x14ac:dyDescent="0.25">
      <c r="C131" t="s">
        <v>278</v>
      </c>
      <c r="D131" t="s">
        <v>262</v>
      </c>
      <c r="E131">
        <v>61300010</v>
      </c>
      <c r="F131" t="str">
        <f>VLOOKUP(E131,GL!A:B,2,)</f>
        <v>INSURANCE EXP.-HEALTH</v>
      </c>
      <c r="G131" t="str">
        <f>VLOOKUP(E131,GL!A:C,3,)</f>
        <v>INSURANCE EXPENSE</v>
      </c>
      <c r="H131">
        <v>139586.35000000009</v>
      </c>
    </row>
    <row r="132" spans="3:8" x14ac:dyDescent="0.25">
      <c r="C132" t="s">
        <v>278</v>
      </c>
      <c r="D132" t="s">
        <v>262</v>
      </c>
      <c r="E132">
        <v>61300040</v>
      </c>
      <c r="F132" t="str">
        <f>VLOOKUP(E132,GL!A:B,2,)</f>
        <v>INSURANCE EXP.-VEHICLE</v>
      </c>
      <c r="G132" t="str">
        <f>VLOOKUP(E132,GL!A:C,3,)</f>
        <v>INSURANCE EXPENSE</v>
      </c>
      <c r="H132">
        <v>4143.51</v>
      </c>
    </row>
    <row r="133" spans="3:8" x14ac:dyDescent="0.25">
      <c r="C133" t="s">
        <v>278</v>
      </c>
      <c r="D133" t="s">
        <v>262</v>
      </c>
      <c r="E133">
        <v>61400030</v>
      </c>
      <c r="F133" t="str">
        <f>VLOOKUP(E133,GL!A:B,2,)</f>
        <v>CONTRACT LABOR - FIXED</v>
      </c>
      <c r="G133" t="str">
        <f>VLOOKUP(E133,GL!A:C,3,)</f>
        <v>CONTRACT SERVICES</v>
      </c>
      <c r="H133">
        <v>69051.8</v>
      </c>
    </row>
    <row r="134" spans="3:8" x14ac:dyDescent="0.25">
      <c r="C134" t="s">
        <v>278</v>
      </c>
      <c r="D134" t="s">
        <v>262</v>
      </c>
      <c r="E134">
        <v>60800060</v>
      </c>
      <c r="F134" t="str">
        <f>VLOOKUP(E134,GL!A:B,2,)</f>
        <v>MERCHANDISING MATERIALS</v>
      </c>
      <c r="G134" t="str">
        <f>VLOOKUP(E134,GL!A:C,3,)</f>
        <v>MATERIALS AND SUPPLIES</v>
      </c>
      <c r="H134">
        <v>154234.85999999999</v>
      </c>
    </row>
    <row r="135" spans="3:8" x14ac:dyDescent="0.25">
      <c r="C135" t="s">
        <v>278</v>
      </c>
      <c r="D135" t="s">
        <v>262</v>
      </c>
      <c r="E135">
        <v>61400140</v>
      </c>
      <c r="F135" t="str">
        <f>VLOOKUP(E135,GL!A:B,2,)</f>
        <v>PEST CONTROL</v>
      </c>
      <c r="G135" t="str">
        <f>VLOOKUP(E135,GL!A:C,3,)</f>
        <v>CONTRACT SERVICES</v>
      </c>
      <c r="H135">
        <v>753600</v>
      </c>
    </row>
    <row r="136" spans="3:8" x14ac:dyDescent="0.25">
      <c r="C136" t="s">
        <v>278</v>
      </c>
      <c r="D136" t="s">
        <v>262</v>
      </c>
      <c r="E136">
        <v>61400150</v>
      </c>
      <c r="F136" t="str">
        <f>VLOOKUP(E136,GL!A:B,2,)</f>
        <v>GARBAGE DISPOSAL</v>
      </c>
      <c r="G136" t="str">
        <f>VLOOKUP(E136,GL!A:C,3,)</f>
        <v>CONTRACT SERVICES</v>
      </c>
      <c r="H136">
        <v>55624.9</v>
      </c>
    </row>
    <row r="137" spans="3:8" x14ac:dyDescent="0.25">
      <c r="C137" t="s">
        <v>278</v>
      </c>
      <c r="D137" t="s">
        <v>262</v>
      </c>
      <c r="E137">
        <v>61400160</v>
      </c>
      <c r="F137" t="str">
        <f>VLOOKUP(E137,GL!A:B,2,)</f>
        <v>REMITTANCE CHARGES</v>
      </c>
      <c r="G137" t="str">
        <f>VLOOKUP(E137,GL!A:C,3,)</f>
        <v>CONTRACT SERVICES</v>
      </c>
      <c r="H137">
        <v>764440</v>
      </c>
    </row>
    <row r="138" spans="3:8" x14ac:dyDescent="0.25">
      <c r="C138" t="s">
        <v>278</v>
      </c>
      <c r="D138" t="s">
        <v>262</v>
      </c>
      <c r="E138">
        <v>61400010</v>
      </c>
      <c r="F138" t="str">
        <f>VLOOKUP(E138,GL!A:B,2,)</f>
        <v>CONTRACT LABOR - CREW</v>
      </c>
      <c r="G138" t="str">
        <f>VLOOKUP(E138,GL!A:C,3,)</f>
        <v>CONTRACT SERVICES</v>
      </c>
      <c r="H138">
        <v>14514833.319999997</v>
      </c>
    </row>
    <row r="139" spans="3:8" x14ac:dyDescent="0.25">
      <c r="C139" t="s">
        <v>278</v>
      </c>
      <c r="D139" t="s">
        <v>262</v>
      </c>
      <c r="E139">
        <v>61400020</v>
      </c>
      <c r="F139" t="str">
        <f>VLOOKUP(E139,GL!A:B,2,)</f>
        <v>CONTRACT LABOR - CREW OVERTIME</v>
      </c>
      <c r="G139" t="str">
        <f>VLOOKUP(E139,GL!A:C,3,)</f>
        <v>CONTRACT SERVICES</v>
      </c>
      <c r="H139">
        <v>5639765.2199999988</v>
      </c>
    </row>
    <row r="140" spans="3:8" x14ac:dyDescent="0.25">
      <c r="C140" t="s">
        <v>278</v>
      </c>
      <c r="D140" t="s">
        <v>262</v>
      </c>
      <c r="E140">
        <v>61400040</v>
      </c>
      <c r="F140" t="str">
        <f>VLOOKUP(E140,GL!A:B,2,)</f>
        <v>SALES INCENTIVES - CREW</v>
      </c>
      <c r="G140" t="str">
        <f>VLOOKUP(E140,GL!A:C,3,)</f>
        <v>CONTRACT SERVICES</v>
      </c>
      <c r="H140">
        <v>4721301.6500000004</v>
      </c>
    </row>
    <row r="141" spans="3:8" x14ac:dyDescent="0.25">
      <c r="C141" t="s">
        <v>278</v>
      </c>
      <c r="D141" t="s">
        <v>262</v>
      </c>
      <c r="E141">
        <v>60400040</v>
      </c>
      <c r="F141" t="str">
        <f>VLOOKUP(E141,GL!A:B,2,)</f>
        <v>MEAL &amp; SUBSISTENCE EXPENSES</v>
      </c>
      <c r="G141" t="str">
        <f>VLOOKUP(E141,GL!A:C,3,)</f>
        <v>REPRESENTATION EXPENSES</v>
      </c>
      <c r="H141">
        <v>113020.67</v>
      </c>
    </row>
    <row r="142" spans="3:8" x14ac:dyDescent="0.25">
      <c r="C142" t="s">
        <v>278</v>
      </c>
      <c r="D142" t="s">
        <v>262</v>
      </c>
      <c r="E142">
        <v>60100040</v>
      </c>
      <c r="F142" t="str">
        <f>VLOOKUP(E142,GL!A:B,2,)</f>
        <v>INCENTIVES &amp; COMMISSION (NON TAX)</v>
      </c>
      <c r="G142" t="str">
        <f>VLOOKUP(E142,GL!A:C,3,)</f>
        <v>BONUS &amp; BENEFITS</v>
      </c>
      <c r="H142">
        <v>56500</v>
      </c>
    </row>
    <row r="143" spans="3:8" x14ac:dyDescent="0.25">
      <c r="C143" t="s">
        <v>278</v>
      </c>
      <c r="D143" t="s">
        <v>262</v>
      </c>
      <c r="E143">
        <v>61600030</v>
      </c>
      <c r="F143" t="str">
        <f>VLOOKUP(E143,GL!A:B,2,)</f>
        <v>PROFESSIONAL FEES - LEGAL</v>
      </c>
      <c r="G143" t="str">
        <f>VLOOKUP(E143,GL!A:C,3,)</f>
        <v>PROFESSIONAL FEES</v>
      </c>
      <c r="H143">
        <v>40000</v>
      </c>
    </row>
    <row r="144" spans="3:8" x14ac:dyDescent="0.25">
      <c r="C144" t="s">
        <v>278</v>
      </c>
      <c r="D144" t="s">
        <v>262</v>
      </c>
      <c r="E144">
        <v>61800010</v>
      </c>
      <c r="F144" t="str">
        <f>VLOOKUP(E144,GL!A:B,2,)</f>
        <v>TRADE PROMO- SUPPORT</v>
      </c>
      <c r="G144" t="str">
        <f>VLOOKUP(E144,GL!A:C,3,)</f>
        <v>TRADE PROMO</v>
      </c>
      <c r="H144">
        <v>6218.2300000000005</v>
      </c>
    </row>
    <row r="145" spans="3:8" x14ac:dyDescent="0.25">
      <c r="C145" t="s">
        <v>278</v>
      </c>
      <c r="D145" t="s">
        <v>262</v>
      </c>
      <c r="E145">
        <v>61800030</v>
      </c>
      <c r="F145" t="str">
        <f>VLOOKUP(E145,GL!A:B,2,)</f>
        <v>TRADE PROMO- DISPLAY MATERIALS</v>
      </c>
      <c r="G145" t="str">
        <f>VLOOKUP(E145,GL!A:C,3,)</f>
        <v>TRADE PROMO</v>
      </c>
      <c r="H145">
        <v>12614.25</v>
      </c>
    </row>
    <row r="146" spans="3:8" x14ac:dyDescent="0.25">
      <c r="C146" t="s">
        <v>278</v>
      </c>
      <c r="D146" t="s">
        <v>262</v>
      </c>
      <c r="E146">
        <v>62200050</v>
      </c>
      <c r="F146" t="str">
        <f>VLOOKUP(E146,GL!A:B,2,)</f>
        <v>DEPRECIATION EXP. - LEASEHOLD IMPROVEMENT</v>
      </c>
      <c r="G146" t="str">
        <f>VLOOKUP(E146,GL!A:C,3,)</f>
        <v>DEPRECIATION EXPENSES</v>
      </c>
      <c r="H146">
        <v>1783660.5799999994</v>
      </c>
    </row>
    <row r="147" spans="3:8" x14ac:dyDescent="0.25">
      <c r="C147" t="s">
        <v>278</v>
      </c>
      <c r="D147" t="s">
        <v>262</v>
      </c>
      <c r="E147">
        <v>62200170</v>
      </c>
      <c r="F147" t="str">
        <f>VLOOKUP(E147,GL!A:B,2,)</f>
        <v>DEPRECIATION EXP. - TRANSPORTATION EQUIPMENT</v>
      </c>
      <c r="G147" t="str">
        <f>VLOOKUP(E147,GL!A:C,3,)</f>
        <v>DEPRECIATION EXPENSES</v>
      </c>
      <c r="H147">
        <v>324799.96999999997</v>
      </c>
    </row>
    <row r="148" spans="3:8" x14ac:dyDescent="0.25">
      <c r="C148" t="s">
        <v>278</v>
      </c>
      <c r="D148" t="s">
        <v>262</v>
      </c>
      <c r="E148">
        <v>62200110</v>
      </c>
      <c r="F148" t="str">
        <f>VLOOKUP(E148,GL!A:B,2,)</f>
        <v>DEPRECIATION EXP. - STORE EQUIPMENT</v>
      </c>
      <c r="G148" t="str">
        <f>VLOOKUP(E148,GL!A:C,3,)</f>
        <v>DEPRECIATION EXPENSES</v>
      </c>
      <c r="H148">
        <v>1310950.4399999995</v>
      </c>
    </row>
    <row r="149" spans="3:8" x14ac:dyDescent="0.25">
      <c r="C149" t="s">
        <v>278</v>
      </c>
      <c r="D149" t="s">
        <v>262</v>
      </c>
      <c r="E149">
        <v>60700010</v>
      </c>
      <c r="F149" t="str">
        <f>VLOOKUP(E149,GL!A:B,2,)</f>
        <v>FUEL EXPENSES - TRANSPORTATION</v>
      </c>
      <c r="G149" t="str">
        <f>VLOOKUP(E149,GL!A:C,3,)</f>
        <v>FUEL EXPENSES</v>
      </c>
      <c r="H149">
        <v>616456.64125000034</v>
      </c>
    </row>
    <row r="150" spans="3:8" x14ac:dyDescent="0.25">
      <c r="C150" t="s">
        <v>278</v>
      </c>
      <c r="D150" t="s">
        <v>262</v>
      </c>
      <c r="E150">
        <v>62600010</v>
      </c>
      <c r="F150" t="str">
        <f>VLOOKUP(E150,GL!A:B,2,)</f>
        <v>R&amp;M - VEHICLE</v>
      </c>
      <c r="G150" t="str">
        <f>VLOOKUP(E150,GL!A:C,3,)</f>
        <v>REPAIRS AND MAINTAINANCE</v>
      </c>
      <c r="H150">
        <v>211484.2475</v>
      </c>
    </row>
    <row r="151" spans="3:8" x14ac:dyDescent="0.25">
      <c r="C151" t="s">
        <v>278</v>
      </c>
      <c r="D151" t="s">
        <v>262</v>
      </c>
      <c r="E151">
        <v>62900010</v>
      </c>
      <c r="F151" t="str">
        <f>VLOOKUP(E151,GL!A:B,2,)</f>
        <v>MEETING AND CONFERENCE</v>
      </c>
      <c r="G151" t="str">
        <f>VLOOKUP(E151,GL!A:C,3,)</f>
        <v>OTHER OPERATING ACTIVITIES</v>
      </c>
      <c r="H151">
        <v>205.43</v>
      </c>
    </row>
    <row r="152" spans="3:8" x14ac:dyDescent="0.25">
      <c r="C152" t="s">
        <v>278</v>
      </c>
      <c r="D152" t="s">
        <v>262</v>
      </c>
      <c r="E152">
        <v>62900020</v>
      </c>
      <c r="F152" t="str">
        <f>VLOOKUP(E152,GL!A:B,2,)</f>
        <v>TRAININGS AND SEMINARS</v>
      </c>
      <c r="G152" t="str">
        <f>VLOOKUP(E152,GL!A:C,3,)</f>
        <v>OTHER OPERATING ACTIVITIES</v>
      </c>
      <c r="H152">
        <v>112698.44</v>
      </c>
    </row>
    <row r="153" spans="3:8" x14ac:dyDescent="0.25">
      <c r="C153" t="s">
        <v>278</v>
      </c>
      <c r="D153" t="s">
        <v>262</v>
      </c>
      <c r="E153">
        <v>62500020</v>
      </c>
      <c r="F153" t="str">
        <f>VLOOKUP(E153,GL!A:B,2,)</f>
        <v>UTILITIES - ELECTRICITY</v>
      </c>
      <c r="G153" t="str">
        <f>VLOOKUP(E153,GL!A:C,3,)</f>
        <v>UTILITIES</v>
      </c>
      <c r="H153">
        <v>6317385.1200000001</v>
      </c>
    </row>
    <row r="154" spans="3:8" x14ac:dyDescent="0.25">
      <c r="C154" t="s">
        <v>278</v>
      </c>
      <c r="D154" t="s">
        <v>262</v>
      </c>
      <c r="E154">
        <v>62500030</v>
      </c>
      <c r="F154" t="str">
        <f>VLOOKUP(E154,GL!A:B,2,)</f>
        <v>UTILITIES - WATER</v>
      </c>
      <c r="G154" t="str">
        <f>VLOOKUP(E154,GL!A:C,3,)</f>
        <v>UTILITIES</v>
      </c>
      <c r="H154">
        <v>448779.65</v>
      </c>
    </row>
    <row r="155" spans="3:8" x14ac:dyDescent="0.25">
      <c r="C155" t="s">
        <v>278</v>
      </c>
      <c r="D155" t="s">
        <v>262</v>
      </c>
      <c r="E155">
        <v>62900040</v>
      </c>
      <c r="F155" t="str">
        <f>VLOOKUP(E155,GL!A:B,2,)</f>
        <v>SAMPLING EXPENSES</v>
      </c>
      <c r="G155" t="str">
        <f>VLOOKUP(E155,GL!A:C,3,)</f>
        <v>OTHER OPERATING ACTIVITIES</v>
      </c>
      <c r="H155">
        <v>141687.22</v>
      </c>
    </row>
    <row r="156" spans="3:8" x14ac:dyDescent="0.25">
      <c r="C156" t="s">
        <v>278</v>
      </c>
      <c r="D156" t="s">
        <v>262</v>
      </c>
      <c r="E156">
        <v>60100140</v>
      </c>
      <c r="F156" t="str">
        <f>VLOOKUP(E156,GL!A:B,2,)</f>
        <v>EMPLOYEE ENGAGEMENT</v>
      </c>
      <c r="G156" t="str">
        <f>VLOOKUP(E156,GL!A:C,3,)</f>
        <v>BONUS &amp; BENEFITS</v>
      </c>
      <c r="H156">
        <v>531.54</v>
      </c>
    </row>
    <row r="157" spans="3:8" x14ac:dyDescent="0.25">
      <c r="C157" t="s">
        <v>278</v>
      </c>
      <c r="D157" t="s">
        <v>262</v>
      </c>
      <c r="E157">
        <v>62600040</v>
      </c>
      <c r="F157" t="str">
        <f>VLOOKUP(E157,GL!A:B,2,)</f>
        <v>R&amp;M - STORES</v>
      </c>
      <c r="G157" t="str">
        <f>VLOOKUP(E157,GL!A:C,3,)</f>
        <v>REPAIRS AND MAINTAINANCE</v>
      </c>
      <c r="H157">
        <v>2121809.9700000002</v>
      </c>
    </row>
    <row r="158" spans="3:8" x14ac:dyDescent="0.25">
      <c r="C158" t="s">
        <v>278</v>
      </c>
      <c r="D158" t="s">
        <v>262</v>
      </c>
      <c r="E158">
        <v>65000030</v>
      </c>
      <c r="F158" t="str">
        <f>VLOOKUP(E158,GL!A:B,2,)</f>
        <v>FREIGHT-OUT</v>
      </c>
      <c r="G158" t="str">
        <f>VLOOKUP(E158,GL!A:C,3,)</f>
        <v>SELLING GENERAL &amp; ADMIN EXPENSES</v>
      </c>
      <c r="H158">
        <v>1800934.0800000003</v>
      </c>
    </row>
    <row r="159" spans="3:8" x14ac:dyDescent="0.25">
      <c r="C159" t="s">
        <v>278</v>
      </c>
      <c r="D159" t="s">
        <v>262</v>
      </c>
      <c r="E159">
        <v>65000030</v>
      </c>
      <c r="F159" t="str">
        <f>VLOOKUP(E159,GL!A:B,2,)</f>
        <v>FREIGHT-OUT</v>
      </c>
      <c r="G159" t="str">
        <f>VLOOKUP(E159,GL!A:C,3,)</f>
        <v>SELLING GENERAL &amp; ADMIN EXPENSES</v>
      </c>
      <c r="H159">
        <f>61622.58+6335.1</f>
        <v>67957.680000000008</v>
      </c>
    </row>
    <row r="160" spans="3:8" x14ac:dyDescent="0.25">
      <c r="C160" t="s">
        <v>278</v>
      </c>
      <c r="D160" t="s">
        <v>262</v>
      </c>
      <c r="E160">
        <v>62700040</v>
      </c>
      <c r="F160" t="str">
        <f>VLOOKUP(E160,GL!A:B,2,)</f>
        <v>HANDLING CHARGES</v>
      </c>
      <c r="G160" t="str">
        <f>VLOOKUP(E160,GL!A:C,3,)</f>
        <v>DELIVERY EXPENSE</v>
      </c>
      <c r="H160">
        <v>9750.7200000000012</v>
      </c>
    </row>
    <row r="161" spans="3:8" x14ac:dyDescent="0.25">
      <c r="C161" t="s">
        <v>278</v>
      </c>
      <c r="D161" t="s">
        <v>262</v>
      </c>
      <c r="E161">
        <v>65000030</v>
      </c>
      <c r="F161" t="str">
        <f>VLOOKUP(E161,GL!A:B,2,)</f>
        <v>FREIGHT-OUT</v>
      </c>
      <c r="G161" t="str">
        <f>VLOOKUP(E161,GL!A:C,3,)</f>
        <v>SELLING GENERAL &amp; ADMIN EXPENSES</v>
      </c>
      <c r="H161">
        <v>1457.59</v>
      </c>
    </row>
    <row r="162" spans="3:8" x14ac:dyDescent="0.25">
      <c r="C162" t="s">
        <v>272</v>
      </c>
      <c r="D162" t="s">
        <v>252</v>
      </c>
      <c r="E162">
        <v>60000010</v>
      </c>
      <c r="F162" t="str">
        <f>VLOOKUP(E162,GL!A:B,2,)</f>
        <v>S&amp;W- BASIC PAY</v>
      </c>
      <c r="G162" t="str">
        <f>VLOOKUP(E162,GL!A:C,3,)</f>
        <v>SALARIES AND WAGES</v>
      </c>
      <c r="H162">
        <v>300000</v>
      </c>
    </row>
    <row r="163" spans="3:8" x14ac:dyDescent="0.25">
      <c r="C163" t="s">
        <v>272</v>
      </c>
      <c r="D163" t="s">
        <v>252</v>
      </c>
      <c r="E163">
        <v>60200010</v>
      </c>
      <c r="F163" t="str">
        <f>VLOOKUP(E163,GL!A:B,2,)</f>
        <v>S&amp;W- SSS EMPLOYER SHARE</v>
      </c>
      <c r="G163" t="str">
        <f>VLOOKUP(E163,GL!A:C,3,)</f>
        <v>SSS/PHILHEALTH/HDMF</v>
      </c>
      <c r="H163">
        <v>28860</v>
      </c>
    </row>
    <row r="164" spans="3:8" x14ac:dyDescent="0.25">
      <c r="C164" t="s">
        <v>272</v>
      </c>
      <c r="D164" t="s">
        <v>252</v>
      </c>
      <c r="E164">
        <v>60100010</v>
      </c>
      <c r="F164" t="str">
        <f>VLOOKUP(E164,GL!A:B,2,)</f>
        <v>S&amp;W- 13TH MONTH</v>
      </c>
      <c r="G164" t="str">
        <f>VLOOKUP(E164,GL!A:C,3,)</f>
        <v>BONUS &amp; BENEFITS</v>
      </c>
      <c r="H164">
        <v>24999.96</v>
      </c>
    </row>
    <row r="165" spans="3:8" x14ac:dyDescent="0.25">
      <c r="C165" t="s">
        <v>272</v>
      </c>
      <c r="D165" t="s">
        <v>252</v>
      </c>
      <c r="E165">
        <v>60200020</v>
      </c>
      <c r="F165" t="str">
        <f>VLOOKUP(E165,GL!A:B,2,)</f>
        <v>S&amp;W- PAGIBIG EMPLOYER SHARE</v>
      </c>
      <c r="G165" t="str">
        <f>VLOOKUP(E165,GL!A:C,3,)</f>
        <v>SSS/PHILHEALTH/HDMF</v>
      </c>
      <c r="H165">
        <v>1200</v>
      </c>
    </row>
    <row r="166" spans="3:8" x14ac:dyDescent="0.25">
      <c r="C166" t="s">
        <v>272</v>
      </c>
      <c r="D166" t="s">
        <v>252</v>
      </c>
      <c r="E166">
        <v>60200030</v>
      </c>
      <c r="F166" t="str">
        <f>VLOOKUP(E166,GL!A:B,2,)</f>
        <v>S&amp;W- PHILHEALTH EMPLOYER SHARE</v>
      </c>
      <c r="G166" t="str">
        <f>VLOOKUP(E166,GL!A:C,3,)</f>
        <v>SSS/PHILHEALTH/HDMF</v>
      </c>
      <c r="H166">
        <v>6000</v>
      </c>
    </row>
    <row r="167" spans="3:8" x14ac:dyDescent="0.25">
      <c r="C167" t="s">
        <v>272</v>
      </c>
      <c r="D167" t="s">
        <v>252</v>
      </c>
      <c r="E167">
        <v>60100030</v>
      </c>
      <c r="F167" t="str">
        <f>VLOOKUP(E167,GL!A:B,2,)</f>
        <v>S&amp;W- COMMISSION &amp; INCENTIVES</v>
      </c>
      <c r="G167" t="str">
        <f>VLOOKUP(E167,GL!A:C,3,)</f>
        <v>BONUS &amp; BENEFITS</v>
      </c>
      <c r="H167">
        <v>13876.86</v>
      </c>
    </row>
    <row r="168" spans="3:8" x14ac:dyDescent="0.25">
      <c r="C168" t="s">
        <v>272</v>
      </c>
      <c r="D168" t="s">
        <v>252</v>
      </c>
      <c r="E168">
        <v>60600010</v>
      </c>
      <c r="F168" t="str">
        <f>VLOOKUP(E168,GL!A:B,2,)</f>
        <v>TRANSPORTATION &amp; TRAVEL EXPENSES</v>
      </c>
      <c r="G168" t="str">
        <f>VLOOKUP(E168,GL!A:C,3,)</f>
        <v>TRANSPORTATION &amp; TRAVEL EXPENSES</v>
      </c>
      <c r="H168">
        <v>2673.75</v>
      </c>
    </row>
    <row r="169" spans="3:8" x14ac:dyDescent="0.25">
      <c r="C169" t="s">
        <v>272</v>
      </c>
      <c r="D169" t="s">
        <v>252</v>
      </c>
      <c r="E169">
        <v>60400060</v>
      </c>
      <c r="F169" t="str">
        <f>VLOOKUP(E169,GL!A:B,2,)</f>
        <v>LODGING/HOTEL ACCOMMODATION EXP</v>
      </c>
      <c r="G169" t="str">
        <f>VLOOKUP(E169,GL!A:C,3,)</f>
        <v>REPRESENTATION EXPENSES</v>
      </c>
      <c r="H169">
        <v>65042.95</v>
      </c>
    </row>
    <row r="170" spans="3:8" x14ac:dyDescent="0.25">
      <c r="C170" t="s">
        <v>272</v>
      </c>
      <c r="D170" t="s">
        <v>252</v>
      </c>
      <c r="E170">
        <v>60800010</v>
      </c>
      <c r="F170" t="str">
        <f>VLOOKUP(E170,GL!A:B,2,)</f>
        <v>OFFICE SUPPLIES</v>
      </c>
      <c r="G170" t="str">
        <f>VLOOKUP(E170,GL!A:C,3,)</f>
        <v>MATERIALS AND SUPPLIES</v>
      </c>
      <c r="H170">
        <v>837.5</v>
      </c>
    </row>
    <row r="171" spans="3:8" x14ac:dyDescent="0.25">
      <c r="C171" t="s">
        <v>272</v>
      </c>
      <c r="D171" t="s">
        <v>252</v>
      </c>
      <c r="E171">
        <v>61100020</v>
      </c>
      <c r="F171" t="str">
        <f>VLOOKUP(E171,GL!A:B,2,)</f>
        <v>TEL&amp;POST-CELLPHONE</v>
      </c>
      <c r="G171" t="str">
        <f>VLOOKUP(E171,GL!A:C,3,)</f>
        <v>COMMUNICATION EXPENSES</v>
      </c>
      <c r="H171">
        <v>2700.09</v>
      </c>
    </row>
    <row r="172" spans="3:8" x14ac:dyDescent="0.25">
      <c r="C172" t="s">
        <v>272</v>
      </c>
      <c r="D172" t="s">
        <v>252</v>
      </c>
      <c r="E172">
        <v>61100040</v>
      </c>
      <c r="F172" t="str">
        <f>VLOOKUP(E172,GL!A:B,2,)</f>
        <v>TEL&amp;POST-COURIER</v>
      </c>
      <c r="G172" t="str">
        <f>VLOOKUP(E172,GL!A:C,3,)</f>
        <v>COMMUNICATION EXPENSES</v>
      </c>
      <c r="H172">
        <v>32106.059999999998</v>
      </c>
    </row>
    <row r="173" spans="3:8" x14ac:dyDescent="0.25">
      <c r="C173" t="s">
        <v>272</v>
      </c>
      <c r="D173" t="s">
        <v>252</v>
      </c>
      <c r="E173">
        <v>61300010</v>
      </c>
      <c r="F173" t="str">
        <f>VLOOKUP(E173,GL!A:B,2,)</f>
        <v>INSURANCE EXP.-HEALTH</v>
      </c>
      <c r="G173" t="str">
        <f>VLOOKUP(E173,GL!A:C,3,)</f>
        <v>INSURANCE EXPENSE</v>
      </c>
      <c r="H173">
        <v>24523.29</v>
      </c>
    </row>
    <row r="174" spans="3:8" x14ac:dyDescent="0.25">
      <c r="C174" t="s">
        <v>272</v>
      </c>
      <c r="D174" t="s">
        <v>252</v>
      </c>
      <c r="E174">
        <v>61400030</v>
      </c>
      <c r="F174" t="str">
        <f>VLOOKUP(E174,GL!A:B,2,)</f>
        <v>CONTRACT LABOR - FIXED</v>
      </c>
      <c r="G174" t="str">
        <f>VLOOKUP(E174,GL!A:C,3,)</f>
        <v>CONTRACT SERVICES</v>
      </c>
      <c r="H174">
        <v>32104.22</v>
      </c>
    </row>
    <row r="175" spans="3:8" x14ac:dyDescent="0.25">
      <c r="C175" t="s">
        <v>272</v>
      </c>
      <c r="D175" t="s">
        <v>252</v>
      </c>
      <c r="E175">
        <v>60400040</v>
      </c>
      <c r="F175" t="str">
        <f>VLOOKUP(E175,GL!A:B,2,)</f>
        <v>MEAL &amp; SUBSISTENCE EXPENSES</v>
      </c>
      <c r="G175" t="str">
        <f>VLOOKUP(E175,GL!A:C,3,)</f>
        <v>REPRESENTATION EXPENSES</v>
      </c>
      <c r="H175">
        <v>59648.75215</v>
      </c>
    </row>
    <row r="176" spans="3:8" x14ac:dyDescent="0.25">
      <c r="C176" t="s">
        <v>272</v>
      </c>
      <c r="D176" t="s">
        <v>252</v>
      </c>
      <c r="E176">
        <v>62200140</v>
      </c>
      <c r="F176" t="str">
        <f>VLOOKUP(E176,GL!A:B,2,)</f>
        <v>DEPRECIATION EXP. - COMPUTER EQUIPMENT &amp; PARAPHERNALIA</v>
      </c>
      <c r="G176" t="str">
        <f>VLOOKUP(E176,GL!A:C,3,)</f>
        <v>DEPRECIATION EXPENSES</v>
      </c>
      <c r="H176">
        <v>9558.31</v>
      </c>
    </row>
    <row r="177" spans="3:8" x14ac:dyDescent="0.25">
      <c r="C177" t="s">
        <v>272</v>
      </c>
      <c r="D177" t="s">
        <v>252</v>
      </c>
      <c r="E177">
        <v>62900010</v>
      </c>
      <c r="F177" t="str">
        <f>VLOOKUP(E177,GL!A:B,2,)</f>
        <v>MEETING AND CONFERENCE</v>
      </c>
      <c r="G177" t="str">
        <f>VLOOKUP(E177,GL!A:C,3,)</f>
        <v>OTHER OPERATING ACTIVITIES</v>
      </c>
      <c r="H177">
        <v>3333.33</v>
      </c>
    </row>
    <row r="178" spans="3:8" x14ac:dyDescent="0.25">
      <c r="C178" t="s">
        <v>280</v>
      </c>
      <c r="D178" t="s">
        <v>254</v>
      </c>
      <c r="E178">
        <v>60000010</v>
      </c>
      <c r="F178" t="str">
        <f>VLOOKUP(E178,GL!A:B,2,)</f>
        <v>S&amp;W- BASIC PAY</v>
      </c>
      <c r="G178" t="str">
        <f>VLOOKUP(E178,GL!A:C,3,)</f>
        <v>SALARIES AND WAGES</v>
      </c>
      <c r="H178">
        <v>272000</v>
      </c>
    </row>
    <row r="179" spans="3:8" x14ac:dyDescent="0.25">
      <c r="C179" t="s">
        <v>280</v>
      </c>
      <c r="D179" t="s">
        <v>254</v>
      </c>
      <c r="E179">
        <v>60000030</v>
      </c>
      <c r="F179" t="str">
        <f>VLOOKUP(E179,GL!A:B,2,)</f>
        <v>S&amp;W- OVERTIME</v>
      </c>
      <c r="G179" t="str">
        <f>VLOOKUP(E179,GL!A:C,3,)</f>
        <v>SALARIES AND WAGES</v>
      </c>
      <c r="H179">
        <v>20230.64</v>
      </c>
    </row>
    <row r="180" spans="3:8" x14ac:dyDescent="0.25">
      <c r="C180" t="s">
        <v>280</v>
      </c>
      <c r="D180" t="s">
        <v>254</v>
      </c>
      <c r="E180">
        <v>60200010</v>
      </c>
      <c r="F180" t="str">
        <f>VLOOKUP(E180,GL!A:B,2,)</f>
        <v>S&amp;W- SSS EMPLOYER SHARE</v>
      </c>
      <c r="G180" t="str">
        <f>VLOOKUP(E180,GL!A:C,3,)</f>
        <v>SSS/PHILHEALTH/HDMF</v>
      </c>
      <c r="H180">
        <v>26200</v>
      </c>
    </row>
    <row r="181" spans="3:8" x14ac:dyDescent="0.25">
      <c r="C181" t="s">
        <v>280</v>
      </c>
      <c r="D181" t="s">
        <v>254</v>
      </c>
      <c r="E181">
        <v>60100010</v>
      </c>
      <c r="F181" t="str">
        <f>VLOOKUP(E181,GL!A:B,2,)</f>
        <v>S&amp;W- 13TH MONTH</v>
      </c>
      <c r="G181" t="str">
        <f>VLOOKUP(E181,GL!A:C,3,)</f>
        <v>BONUS &amp; BENEFITS</v>
      </c>
      <c r="H181">
        <v>22333.32</v>
      </c>
    </row>
    <row r="182" spans="3:8" x14ac:dyDescent="0.25">
      <c r="C182" t="s">
        <v>280</v>
      </c>
      <c r="D182" t="s">
        <v>254</v>
      </c>
      <c r="E182">
        <v>60200020</v>
      </c>
      <c r="F182" t="str">
        <f>VLOOKUP(E182,GL!A:B,2,)</f>
        <v>S&amp;W- PAGIBIG EMPLOYER SHARE</v>
      </c>
      <c r="G182" t="str">
        <f>VLOOKUP(E182,GL!A:C,3,)</f>
        <v>SSS/PHILHEALTH/HDMF</v>
      </c>
      <c r="H182">
        <v>1200</v>
      </c>
    </row>
    <row r="183" spans="3:8" x14ac:dyDescent="0.25">
      <c r="C183" t="s">
        <v>280</v>
      </c>
      <c r="D183" t="s">
        <v>254</v>
      </c>
      <c r="E183">
        <v>60200030</v>
      </c>
      <c r="F183" t="str">
        <f>VLOOKUP(E183,GL!A:B,2,)</f>
        <v>S&amp;W- PHILHEALTH EMPLOYER SHARE</v>
      </c>
      <c r="G183" t="str">
        <f>VLOOKUP(E183,GL!A:C,3,)</f>
        <v>SSS/PHILHEALTH/HDMF</v>
      </c>
      <c r="H183">
        <v>5280</v>
      </c>
    </row>
    <row r="184" spans="3:8" x14ac:dyDescent="0.25">
      <c r="C184" t="s">
        <v>280</v>
      </c>
      <c r="D184" t="s">
        <v>254</v>
      </c>
      <c r="E184">
        <v>60100030</v>
      </c>
      <c r="F184" t="str">
        <f>VLOOKUP(E184,GL!A:B,2,)</f>
        <v>S&amp;W- COMMISSION &amp; INCENTIVES</v>
      </c>
      <c r="G184" t="str">
        <f>VLOOKUP(E184,GL!A:C,3,)</f>
        <v>BONUS &amp; BENEFITS</v>
      </c>
      <c r="H184">
        <v>32876.86</v>
      </c>
    </row>
    <row r="185" spans="3:8" x14ac:dyDescent="0.25">
      <c r="C185" t="s">
        <v>280</v>
      </c>
      <c r="D185" t="s">
        <v>254</v>
      </c>
      <c r="E185">
        <v>60400060</v>
      </c>
      <c r="F185" t="str">
        <f>VLOOKUP(E185,GL!A:B,2,)</f>
        <v>LODGING/HOTEL ACCOMMODATION EXP</v>
      </c>
      <c r="G185" t="str">
        <f>VLOOKUP(E185,GL!A:C,3,)</f>
        <v>REPRESENTATION EXPENSES</v>
      </c>
      <c r="H185">
        <v>7670.34</v>
      </c>
    </row>
    <row r="186" spans="3:8" x14ac:dyDescent="0.25">
      <c r="C186" t="s">
        <v>280</v>
      </c>
      <c r="D186" t="s">
        <v>254</v>
      </c>
      <c r="E186">
        <v>61100020</v>
      </c>
      <c r="F186" t="str">
        <f>VLOOKUP(E186,GL!A:B,2,)</f>
        <v>TEL&amp;POST-CELLPHONE</v>
      </c>
      <c r="G186" t="str">
        <f>VLOOKUP(E186,GL!A:C,3,)</f>
        <v>COMMUNICATION EXPENSES</v>
      </c>
      <c r="H186">
        <v>4860.43</v>
      </c>
    </row>
    <row r="187" spans="3:8" x14ac:dyDescent="0.25">
      <c r="C187" t="s">
        <v>280</v>
      </c>
      <c r="D187" t="s">
        <v>254</v>
      </c>
      <c r="E187">
        <v>61300010</v>
      </c>
      <c r="F187" t="str">
        <f>VLOOKUP(E187,GL!A:B,2,)</f>
        <v>INSURANCE EXP.-HEALTH</v>
      </c>
      <c r="G187" t="str">
        <f>VLOOKUP(E187,GL!A:C,3,)</f>
        <v>INSURANCE EXPENSE</v>
      </c>
      <c r="H187">
        <v>20033.900000000001</v>
      </c>
    </row>
    <row r="188" spans="3:8" x14ac:dyDescent="0.25">
      <c r="C188" t="s">
        <v>280</v>
      </c>
      <c r="D188" t="s">
        <v>254</v>
      </c>
      <c r="E188">
        <v>62200140</v>
      </c>
      <c r="F188" t="str">
        <f>VLOOKUP(E188,GL!A:B,2,)</f>
        <v>DEPRECIATION EXP. - COMPUTER EQUIPMENT &amp; PARAPHERNALIA</v>
      </c>
      <c r="G188" t="str">
        <f>VLOOKUP(E188,GL!A:C,3,)</f>
        <v>DEPRECIATION EXPENSES</v>
      </c>
      <c r="H188">
        <v>5000</v>
      </c>
    </row>
    <row r="189" spans="3:8" x14ac:dyDescent="0.25">
      <c r="C189" t="s">
        <v>281</v>
      </c>
      <c r="D189" t="s">
        <v>270</v>
      </c>
      <c r="E189">
        <v>60300060</v>
      </c>
      <c r="F189" t="str">
        <f>VLOOKUP(E189,GL!A:B,2,)</f>
        <v>RENT EXPENSE - STORE</v>
      </c>
      <c r="G189" t="str">
        <f>VLOOKUP(E189,GL!A:C,3,)</f>
        <v>RENT EXPENSE</v>
      </c>
      <c r="H189">
        <v>323328</v>
      </c>
    </row>
    <row r="190" spans="3:8" x14ac:dyDescent="0.25">
      <c r="C190" t="s">
        <v>281</v>
      </c>
      <c r="D190" t="s">
        <v>270</v>
      </c>
      <c r="E190">
        <v>60800020</v>
      </c>
      <c r="F190" t="str">
        <f>VLOOKUP(E190,GL!A:B,2,)</f>
        <v>STORE SUPPLIES</v>
      </c>
      <c r="G190" t="str">
        <f>VLOOKUP(E190,GL!A:C,3,)</f>
        <v>MATERIALS AND SUPPLIES</v>
      </c>
      <c r="H190">
        <v>106650</v>
      </c>
    </row>
    <row r="191" spans="3:8" x14ac:dyDescent="0.25">
      <c r="C191" t="s">
        <v>281</v>
      </c>
      <c r="D191" t="s">
        <v>270</v>
      </c>
      <c r="E191">
        <v>60900010</v>
      </c>
      <c r="F191" t="str">
        <f>VLOOKUP(E191,GL!A:B,2,)</f>
        <v>TAXES - BUSINESS PERMIT</v>
      </c>
      <c r="G191" t="str">
        <f>VLOOKUP(E191,GL!A:C,3,)</f>
        <v>TAXES AND LICENSES</v>
      </c>
      <c r="H191">
        <v>80000</v>
      </c>
    </row>
    <row r="192" spans="3:8" x14ac:dyDescent="0.25">
      <c r="C192" t="s">
        <v>281</v>
      </c>
      <c r="D192" t="s">
        <v>270</v>
      </c>
      <c r="E192">
        <v>61100020</v>
      </c>
      <c r="F192" t="str">
        <f>VLOOKUP(E192,GL!A:B,2,)</f>
        <v>TEL&amp;POST-CELLPHONE</v>
      </c>
      <c r="G192" t="str">
        <f>VLOOKUP(E192,GL!A:C,3,)</f>
        <v>COMMUNICATION EXPENSES</v>
      </c>
      <c r="H192">
        <v>3000</v>
      </c>
    </row>
    <row r="193" spans="3:8" x14ac:dyDescent="0.25">
      <c r="C193" t="s">
        <v>281</v>
      </c>
      <c r="D193" t="s">
        <v>270</v>
      </c>
      <c r="E193">
        <v>61100030</v>
      </c>
      <c r="F193" t="str">
        <f>VLOOKUP(E193,GL!A:B,2,)</f>
        <v>TEL&amp;POST-INTERNET FEES</v>
      </c>
      <c r="G193" t="str">
        <f>VLOOKUP(E193,GL!A:C,3,)</f>
        <v>COMMUNICATION EXPENSES</v>
      </c>
      <c r="H193">
        <v>12990</v>
      </c>
    </row>
    <row r="194" spans="3:8" x14ac:dyDescent="0.25">
      <c r="C194" t="s">
        <v>281</v>
      </c>
      <c r="D194" t="s">
        <v>270</v>
      </c>
      <c r="E194">
        <v>61400140</v>
      </c>
      <c r="F194" t="str">
        <f>VLOOKUP(E194,GL!A:B,2,)</f>
        <v>PEST CONTROL</v>
      </c>
      <c r="G194" t="str">
        <f>VLOOKUP(E194,GL!A:C,3,)</f>
        <v>CONTRACT SERVICES</v>
      </c>
      <c r="H194">
        <v>9600</v>
      </c>
    </row>
    <row r="195" spans="3:8" x14ac:dyDescent="0.25">
      <c r="C195" t="s">
        <v>281</v>
      </c>
      <c r="D195" t="s">
        <v>270</v>
      </c>
      <c r="E195">
        <v>61400160</v>
      </c>
      <c r="F195" t="str">
        <f>VLOOKUP(E195,GL!A:B,2,)</f>
        <v>REMITTANCE CHARGES</v>
      </c>
      <c r="G195" t="str">
        <f>VLOOKUP(E195,GL!A:C,3,)</f>
        <v>CONTRACT SERVICES</v>
      </c>
      <c r="H195">
        <v>7600</v>
      </c>
    </row>
    <row r="196" spans="3:8" x14ac:dyDescent="0.25">
      <c r="C196" t="s">
        <v>281</v>
      </c>
      <c r="D196" t="s">
        <v>270</v>
      </c>
      <c r="E196">
        <v>61400010</v>
      </c>
      <c r="F196" t="str">
        <f>VLOOKUP(E196,GL!A:B,2,)</f>
        <v>CONTRACT LABOR - CREW</v>
      </c>
      <c r="G196" t="str">
        <f>VLOOKUP(E196,GL!A:C,3,)</f>
        <v>CONTRACT SERVICES</v>
      </c>
      <c r="H196">
        <v>170850</v>
      </c>
    </row>
    <row r="197" spans="3:8" x14ac:dyDescent="0.25">
      <c r="C197" t="s">
        <v>281</v>
      </c>
      <c r="D197" t="s">
        <v>270</v>
      </c>
      <c r="E197">
        <v>61400020</v>
      </c>
      <c r="F197" t="str">
        <f>VLOOKUP(E197,GL!A:B,2,)</f>
        <v>CONTRACT LABOR - CREW OVERTIME</v>
      </c>
      <c r="G197" t="str">
        <f>VLOOKUP(E197,GL!A:C,3,)</f>
        <v>CONTRACT SERVICES</v>
      </c>
      <c r="H197">
        <v>42690</v>
      </c>
    </row>
    <row r="198" spans="3:8" x14ac:dyDescent="0.25">
      <c r="C198" t="s">
        <v>281</v>
      </c>
      <c r="D198" t="s">
        <v>270</v>
      </c>
      <c r="E198">
        <v>62200050</v>
      </c>
      <c r="F198" t="str">
        <f>VLOOKUP(E198,GL!A:B,2,)</f>
        <v>DEPRECIATION EXP. - LEASEHOLD IMPROVEMENT</v>
      </c>
      <c r="G198" t="str">
        <f>VLOOKUP(E198,GL!A:C,3,)</f>
        <v>DEPRECIATION EXPENSES</v>
      </c>
      <c r="H198">
        <v>83333.333333333343</v>
      </c>
    </row>
    <row r="199" spans="3:8" x14ac:dyDescent="0.25">
      <c r="C199" t="s">
        <v>281</v>
      </c>
      <c r="D199" t="s">
        <v>270</v>
      </c>
      <c r="E199">
        <v>62200110</v>
      </c>
      <c r="F199" t="str">
        <f>VLOOKUP(E199,GL!A:B,2,)</f>
        <v>DEPRECIATION EXP. - STORE EQUIPMENT</v>
      </c>
      <c r="G199" t="str">
        <f>VLOOKUP(E199,GL!A:C,3,)</f>
        <v>DEPRECIATION EXPENSES</v>
      </c>
      <c r="H199">
        <v>61900.000000000058</v>
      </c>
    </row>
    <row r="200" spans="3:8" x14ac:dyDescent="0.25">
      <c r="C200" t="s">
        <v>281</v>
      </c>
      <c r="D200" t="s">
        <v>270</v>
      </c>
      <c r="E200">
        <v>62500020</v>
      </c>
      <c r="F200" t="str">
        <f>VLOOKUP(E200,GL!A:B,2,)</f>
        <v>UTILITIES - ELECTRICITY</v>
      </c>
      <c r="G200" t="str">
        <f>VLOOKUP(E200,GL!A:C,3,)</f>
        <v>UTILITIES</v>
      </c>
      <c r="H200">
        <v>105000</v>
      </c>
    </row>
    <row r="201" spans="3:8" x14ac:dyDescent="0.25">
      <c r="C201" t="s">
        <v>281</v>
      </c>
      <c r="D201" t="s">
        <v>270</v>
      </c>
      <c r="E201">
        <v>62500030</v>
      </c>
      <c r="F201" t="str">
        <f>VLOOKUP(E201,GL!A:B,2,)</f>
        <v>UTILITIES - WATER</v>
      </c>
      <c r="G201" t="str">
        <f>VLOOKUP(E201,GL!A:C,3,)</f>
        <v>UTILITIES</v>
      </c>
      <c r="H201">
        <v>10500</v>
      </c>
    </row>
    <row r="202" spans="3:8" x14ac:dyDescent="0.25">
      <c r="C202" t="s">
        <v>279</v>
      </c>
      <c r="D202" t="s">
        <v>266</v>
      </c>
      <c r="E202">
        <v>60100050</v>
      </c>
      <c r="F202" t="str">
        <f>VLOOKUP(E202,GL!A:B,2,)</f>
        <v>WORKING CLOTHES</v>
      </c>
      <c r="G202" t="str">
        <f>VLOOKUP(E202,GL!A:C,3,)</f>
        <v>BONUS &amp; BENEFITS</v>
      </c>
      <c r="H202">
        <v>4253.91</v>
      </c>
    </row>
    <row r="203" spans="3:8" x14ac:dyDescent="0.25">
      <c r="C203" t="s">
        <v>279</v>
      </c>
      <c r="D203" t="s">
        <v>266</v>
      </c>
      <c r="E203">
        <v>60100030</v>
      </c>
      <c r="F203" t="str">
        <f>VLOOKUP(E203,GL!A:B,2,)</f>
        <v>S&amp;W- COMMISSION &amp; INCENTIVES</v>
      </c>
      <c r="G203" t="str">
        <f>VLOOKUP(E203,GL!A:C,3,)</f>
        <v>BONUS &amp; BENEFITS</v>
      </c>
      <c r="H203">
        <v>7707.5</v>
      </c>
    </row>
    <row r="204" spans="3:8" x14ac:dyDescent="0.25">
      <c r="C204" t="s">
        <v>279</v>
      </c>
      <c r="D204" t="s">
        <v>266</v>
      </c>
      <c r="E204">
        <v>60300060</v>
      </c>
      <c r="F204" t="str">
        <f>VLOOKUP(E204,GL!A:B,2,)</f>
        <v>RENT EXPENSE - STORE</v>
      </c>
      <c r="G204" t="str">
        <f>VLOOKUP(E204,GL!A:C,3,)</f>
        <v>RENT EXPENSE</v>
      </c>
      <c r="H204">
        <v>1293532.32</v>
      </c>
    </row>
    <row r="205" spans="3:8" x14ac:dyDescent="0.25">
      <c r="C205" t="s">
        <v>279</v>
      </c>
      <c r="D205" t="s">
        <v>266</v>
      </c>
      <c r="E205">
        <v>60400010</v>
      </c>
      <c r="F205" t="str">
        <f>VLOOKUP(E205,GL!A:B,2,)</f>
        <v>REPRESENTATION EXPENSES</v>
      </c>
      <c r="G205" t="str">
        <f>VLOOKUP(E205,GL!A:C,3,)</f>
        <v>REPRESENTATION EXPENSES</v>
      </c>
      <c r="H205">
        <v>1607.5</v>
      </c>
    </row>
    <row r="206" spans="3:8" x14ac:dyDescent="0.25">
      <c r="C206" t="s">
        <v>279</v>
      </c>
      <c r="D206" t="s">
        <v>266</v>
      </c>
      <c r="E206">
        <v>60600010</v>
      </c>
      <c r="F206" t="str">
        <f>VLOOKUP(E206,GL!A:B,2,)</f>
        <v>TRANSPORTATION &amp; TRAVEL EXPENSES</v>
      </c>
      <c r="G206" t="str">
        <f>VLOOKUP(E206,GL!A:C,3,)</f>
        <v>TRANSPORTATION &amp; TRAVEL EXPENSES</v>
      </c>
      <c r="H206">
        <v>8390</v>
      </c>
    </row>
    <row r="207" spans="3:8" x14ac:dyDescent="0.25">
      <c r="C207" t="s">
        <v>279</v>
      </c>
      <c r="D207" t="s">
        <v>266</v>
      </c>
      <c r="E207">
        <v>60400060</v>
      </c>
      <c r="F207" t="str">
        <f>VLOOKUP(E207,GL!A:B,2,)</f>
        <v>LODGING/HOTEL ACCOMMODATION EXP</v>
      </c>
      <c r="G207" t="str">
        <f>VLOOKUP(E207,GL!A:C,3,)</f>
        <v>REPRESENTATION EXPENSES</v>
      </c>
      <c r="H207">
        <v>7023</v>
      </c>
    </row>
    <row r="208" spans="3:8" x14ac:dyDescent="0.25">
      <c r="C208" t="s">
        <v>279</v>
      </c>
      <c r="D208" t="s">
        <v>266</v>
      </c>
      <c r="E208">
        <v>60800010</v>
      </c>
      <c r="F208" t="str">
        <f>VLOOKUP(E208,GL!A:B,2,)</f>
        <v>OFFICE SUPPLIES</v>
      </c>
      <c r="G208" t="str">
        <f>VLOOKUP(E208,GL!A:C,3,)</f>
        <v>MATERIALS AND SUPPLIES</v>
      </c>
      <c r="H208">
        <v>1340</v>
      </c>
    </row>
    <row r="209" spans="3:8" x14ac:dyDescent="0.25">
      <c r="C209" t="s">
        <v>279</v>
      </c>
      <c r="D209" t="s">
        <v>266</v>
      </c>
      <c r="E209">
        <v>60800020</v>
      </c>
      <c r="F209" t="str">
        <f>VLOOKUP(E209,GL!A:B,2,)</f>
        <v>STORE SUPPLIES</v>
      </c>
      <c r="G209" t="str">
        <f>VLOOKUP(E209,GL!A:C,3,)</f>
        <v>MATERIALS AND SUPPLIES</v>
      </c>
      <c r="H209">
        <v>620694.86500000022</v>
      </c>
    </row>
    <row r="210" spans="3:8" x14ac:dyDescent="0.25">
      <c r="C210" t="s">
        <v>279</v>
      </c>
      <c r="D210" t="s">
        <v>266</v>
      </c>
      <c r="E210">
        <v>60900040</v>
      </c>
      <c r="F210" t="str">
        <f>VLOOKUP(E210,GL!A:B,2,)</f>
        <v>TAXES - REGISTRATION FEE</v>
      </c>
      <c r="G210" t="str">
        <f>VLOOKUP(E210,GL!A:C,3,)</f>
        <v>TAXES AND LICENSES</v>
      </c>
      <c r="H210">
        <v>6000</v>
      </c>
    </row>
    <row r="211" spans="3:8" x14ac:dyDescent="0.25">
      <c r="C211" t="s">
        <v>279</v>
      </c>
      <c r="D211" t="s">
        <v>266</v>
      </c>
      <c r="E211">
        <v>60900010</v>
      </c>
      <c r="F211" t="str">
        <f>VLOOKUP(E211,GL!A:B,2,)</f>
        <v>TAXES - BUSINESS PERMIT</v>
      </c>
      <c r="G211" t="str">
        <f>VLOOKUP(E211,GL!A:C,3,)</f>
        <v>TAXES AND LICENSES</v>
      </c>
      <c r="H211">
        <v>677981.34</v>
      </c>
    </row>
    <row r="212" spans="3:8" x14ac:dyDescent="0.25">
      <c r="C212" t="s">
        <v>279</v>
      </c>
      <c r="D212" t="s">
        <v>266</v>
      </c>
      <c r="E212">
        <v>62900130</v>
      </c>
      <c r="F212" t="str">
        <f>VLOOKUP(E212,GL!A:B,2,)</f>
        <v>PENALTIES</v>
      </c>
      <c r="G212" t="str">
        <f>VLOOKUP(E212,GL!A:C,3,)</f>
        <v>OTHER OPERATING ACTIVITIES</v>
      </c>
      <c r="H212">
        <v>112</v>
      </c>
    </row>
    <row r="213" spans="3:8" x14ac:dyDescent="0.25">
      <c r="C213" t="s">
        <v>279</v>
      </c>
      <c r="D213" t="s">
        <v>266</v>
      </c>
      <c r="E213">
        <v>61100020</v>
      </c>
      <c r="F213" t="str">
        <f>VLOOKUP(E213,GL!A:B,2,)</f>
        <v>TEL&amp;POST-CELLPHONE</v>
      </c>
      <c r="G213" t="str">
        <f>VLOOKUP(E213,GL!A:C,3,)</f>
        <v>COMMUNICATION EXPENSES</v>
      </c>
      <c r="H213">
        <v>40880.67</v>
      </c>
    </row>
    <row r="214" spans="3:8" x14ac:dyDescent="0.25">
      <c r="C214" t="s">
        <v>279</v>
      </c>
      <c r="D214" t="s">
        <v>266</v>
      </c>
      <c r="E214">
        <v>61100030</v>
      </c>
      <c r="F214" t="str">
        <f>VLOOKUP(E214,GL!A:B,2,)</f>
        <v>TEL&amp;POST-INTERNET FEES</v>
      </c>
      <c r="G214" t="str">
        <f>VLOOKUP(E214,GL!A:C,3,)</f>
        <v>COMMUNICATION EXPENSES</v>
      </c>
      <c r="H214">
        <v>120112.20999999999</v>
      </c>
    </row>
    <row r="215" spans="3:8" x14ac:dyDescent="0.25">
      <c r="C215" t="s">
        <v>279</v>
      </c>
      <c r="D215" t="s">
        <v>266</v>
      </c>
      <c r="E215">
        <v>61400030</v>
      </c>
      <c r="F215" t="str">
        <f>VLOOKUP(E215,GL!A:B,2,)</f>
        <v>CONTRACT LABOR - FIXED</v>
      </c>
      <c r="G215" t="str">
        <f>VLOOKUP(E215,GL!A:C,3,)</f>
        <v>CONTRACT SERVICES</v>
      </c>
      <c r="H215">
        <v>14800</v>
      </c>
    </row>
    <row r="216" spans="3:8" x14ac:dyDescent="0.25">
      <c r="C216" t="s">
        <v>279</v>
      </c>
      <c r="D216" t="s">
        <v>266</v>
      </c>
      <c r="E216">
        <v>61400140</v>
      </c>
      <c r="F216" t="str">
        <f>VLOOKUP(E216,GL!A:B,2,)</f>
        <v>PEST CONTROL</v>
      </c>
      <c r="G216" t="str">
        <f>VLOOKUP(E216,GL!A:C,3,)</f>
        <v>CONTRACT SERVICES</v>
      </c>
      <c r="H216">
        <v>104400</v>
      </c>
    </row>
    <row r="217" spans="3:8" x14ac:dyDescent="0.25">
      <c r="C217" t="s">
        <v>279</v>
      </c>
      <c r="D217" t="s">
        <v>266</v>
      </c>
      <c r="E217">
        <v>61400150</v>
      </c>
      <c r="F217" t="str">
        <f>VLOOKUP(E217,GL!A:B,2,)</f>
        <v>GARBAGE DISPOSAL</v>
      </c>
      <c r="G217" t="str">
        <f>VLOOKUP(E217,GL!A:C,3,)</f>
        <v>CONTRACT SERVICES</v>
      </c>
      <c r="H217">
        <v>920</v>
      </c>
    </row>
    <row r="218" spans="3:8" x14ac:dyDescent="0.25">
      <c r="C218" t="s">
        <v>279</v>
      </c>
      <c r="D218" t="s">
        <v>266</v>
      </c>
      <c r="E218">
        <v>61400160</v>
      </c>
      <c r="F218" t="str">
        <f>VLOOKUP(E218,GL!A:B,2,)</f>
        <v>REMITTANCE CHARGES</v>
      </c>
      <c r="G218" t="str">
        <f>VLOOKUP(E218,GL!A:C,3,)</f>
        <v>CONTRACT SERVICES</v>
      </c>
      <c r="H218">
        <v>103080</v>
      </c>
    </row>
    <row r="219" spans="3:8" x14ac:dyDescent="0.25">
      <c r="C219" t="s">
        <v>279</v>
      </c>
      <c r="D219" t="s">
        <v>266</v>
      </c>
      <c r="E219">
        <v>61400010</v>
      </c>
      <c r="F219" t="str">
        <f>VLOOKUP(E219,GL!A:B,2,)</f>
        <v>CONTRACT LABOR - CREW</v>
      </c>
      <c r="G219" t="str">
        <f>VLOOKUP(E219,GL!A:C,3,)</f>
        <v>CONTRACT SERVICES</v>
      </c>
      <c r="H219">
        <v>1931084.1400000001</v>
      </c>
    </row>
    <row r="220" spans="3:8" x14ac:dyDescent="0.25">
      <c r="C220" t="s">
        <v>279</v>
      </c>
      <c r="D220" t="s">
        <v>266</v>
      </c>
      <c r="E220">
        <v>61400020</v>
      </c>
      <c r="F220" t="str">
        <f>VLOOKUP(E220,GL!A:B,2,)</f>
        <v>CONTRACT LABOR - CREW OVERTIME</v>
      </c>
      <c r="G220" t="str">
        <f>VLOOKUP(E220,GL!A:C,3,)</f>
        <v>CONTRACT SERVICES</v>
      </c>
      <c r="H220">
        <v>666606.66</v>
      </c>
    </row>
    <row r="221" spans="3:8" x14ac:dyDescent="0.25">
      <c r="C221" t="s">
        <v>279</v>
      </c>
      <c r="D221" t="s">
        <v>266</v>
      </c>
      <c r="E221">
        <v>61400040</v>
      </c>
      <c r="F221" t="str">
        <f>VLOOKUP(E221,GL!A:B,2,)</f>
        <v>SALES INCENTIVES - CREW</v>
      </c>
      <c r="G221" t="str">
        <f>VLOOKUP(E221,GL!A:C,3,)</f>
        <v>CONTRACT SERVICES</v>
      </c>
      <c r="H221">
        <v>166799.14000000001</v>
      </c>
    </row>
    <row r="222" spans="3:8" x14ac:dyDescent="0.25">
      <c r="C222" t="s">
        <v>279</v>
      </c>
      <c r="D222" t="s">
        <v>266</v>
      </c>
      <c r="E222">
        <v>60100040</v>
      </c>
      <c r="F222" t="str">
        <f>VLOOKUP(E222,GL!A:B,2,)</f>
        <v>INCENTIVES &amp; COMMISSION (NON TAX)</v>
      </c>
      <c r="G222" t="str">
        <f>VLOOKUP(E222,GL!A:C,3,)</f>
        <v>BONUS &amp; BENEFITS</v>
      </c>
      <c r="H222">
        <v>3500</v>
      </c>
    </row>
    <row r="223" spans="3:8" x14ac:dyDescent="0.25">
      <c r="C223" t="s">
        <v>279</v>
      </c>
      <c r="D223" t="s">
        <v>266</v>
      </c>
      <c r="E223">
        <v>61600030</v>
      </c>
      <c r="F223" t="str">
        <f>VLOOKUP(E223,GL!A:B,2,)</f>
        <v>PROFESSIONAL FEES - LEGAL</v>
      </c>
      <c r="G223" t="str">
        <f>VLOOKUP(E223,GL!A:C,3,)</f>
        <v>PROFESSIONAL FEES</v>
      </c>
      <c r="H223">
        <v>10000</v>
      </c>
    </row>
    <row r="224" spans="3:8" x14ac:dyDescent="0.25">
      <c r="C224" t="s">
        <v>279</v>
      </c>
      <c r="D224" t="s">
        <v>266</v>
      </c>
      <c r="E224">
        <v>62200050</v>
      </c>
      <c r="F224" t="str">
        <f>VLOOKUP(E224,GL!A:B,2,)</f>
        <v>DEPRECIATION EXP. - LEASEHOLD IMPROVEMENT</v>
      </c>
      <c r="G224" t="str">
        <f>VLOOKUP(E224,GL!A:C,3,)</f>
        <v>DEPRECIATION EXPENSES</v>
      </c>
      <c r="H224">
        <v>1156737.1000000001</v>
      </c>
    </row>
    <row r="225" spans="3:8" x14ac:dyDescent="0.25">
      <c r="C225" t="s">
        <v>279</v>
      </c>
      <c r="D225" t="s">
        <v>266</v>
      </c>
      <c r="E225">
        <v>62200110</v>
      </c>
      <c r="F225" t="str">
        <f>VLOOKUP(E225,GL!A:B,2,)</f>
        <v>DEPRECIATION EXP. - STORE EQUIPMENT</v>
      </c>
      <c r="G225" t="str">
        <f>VLOOKUP(E225,GL!A:C,3,)</f>
        <v>DEPRECIATION EXPENSES</v>
      </c>
      <c r="H225">
        <v>155500.53</v>
      </c>
    </row>
    <row r="226" spans="3:8" x14ac:dyDescent="0.25">
      <c r="C226" t="s">
        <v>279</v>
      </c>
      <c r="D226" t="s">
        <v>266</v>
      </c>
      <c r="E226">
        <v>62500020</v>
      </c>
      <c r="F226" t="str">
        <f>VLOOKUP(E226,GL!A:B,2,)</f>
        <v>UTILITIES - ELECTRICITY</v>
      </c>
      <c r="G226" t="str">
        <f>VLOOKUP(E226,GL!A:C,3,)</f>
        <v>UTILITIES</v>
      </c>
      <c r="H226">
        <v>745533.44000000006</v>
      </c>
    </row>
    <row r="227" spans="3:8" x14ac:dyDescent="0.25">
      <c r="C227" t="s">
        <v>279</v>
      </c>
      <c r="D227" t="s">
        <v>266</v>
      </c>
      <c r="E227">
        <v>62500030</v>
      </c>
      <c r="F227" t="str">
        <f>VLOOKUP(E227,GL!A:B,2,)</f>
        <v>UTILITIES - WATER</v>
      </c>
      <c r="G227" t="str">
        <f>VLOOKUP(E227,GL!A:C,3,)</f>
        <v>UTILITIES</v>
      </c>
      <c r="H227">
        <v>56367.5</v>
      </c>
    </row>
    <row r="228" spans="3:8" x14ac:dyDescent="0.25">
      <c r="C228" t="s">
        <v>279</v>
      </c>
      <c r="D228" t="s">
        <v>266</v>
      </c>
      <c r="E228">
        <v>62900040</v>
      </c>
      <c r="F228" t="str">
        <f>VLOOKUP(E228,GL!A:B,2,)</f>
        <v>SAMPLING EXPENSES</v>
      </c>
      <c r="G228" t="str">
        <f>VLOOKUP(E228,GL!A:C,3,)</f>
        <v>OTHER OPERATING ACTIVITIES</v>
      </c>
      <c r="H228">
        <v>25352.720000000001</v>
      </c>
    </row>
    <row r="229" spans="3:8" x14ac:dyDescent="0.25">
      <c r="C229" t="s">
        <v>279</v>
      </c>
      <c r="D229" t="s">
        <v>266</v>
      </c>
      <c r="E229">
        <v>62600040</v>
      </c>
      <c r="F229" t="str">
        <f>VLOOKUP(E229,GL!A:B,2,)</f>
        <v>R&amp;M - STORES</v>
      </c>
      <c r="G229" t="str">
        <f>VLOOKUP(E229,GL!A:C,3,)</f>
        <v>REPAIRS AND MAINTAINANCE</v>
      </c>
      <c r="H229">
        <v>327537.51173333311</v>
      </c>
    </row>
    <row r="230" spans="3:8" x14ac:dyDescent="0.25">
      <c r="H230" s="5"/>
    </row>
    <row r="232" spans="3:8" x14ac:dyDescent="0.25">
      <c r="H232" s="6">
        <f>+H231-H230</f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27" sqref="F27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B23" sqref="B22:B23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B4" sqref="B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Rowena</cp:lastModifiedBy>
  <dcterms:created xsi:type="dcterms:W3CDTF">2023-10-27T01:29:27Z</dcterms:created>
  <dcterms:modified xsi:type="dcterms:W3CDTF">2023-10-27T09:03:28Z</dcterms:modified>
  <cp:category/>
</cp:coreProperties>
</file>