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 activeTab="1"/>
  </bookViews>
  <sheets>
    <sheet name="Sheet1" sheetId="5" r:id="rId1"/>
    <sheet name="Comparative OPEX per GL" sheetId="1" r:id="rId2"/>
    <sheet name="BC" sheetId="2" r:id="rId3"/>
    <sheet name="GL" sheetId="3" r:id="rId4"/>
    <sheet name="Cost Center" sheetId="4" r:id="rId5"/>
  </sheets>
  <definedNames>
    <definedName name="_xlnm._FilterDatabase" localSheetId="1" hidden="1">'Comparative OPEX per GL'!$A$2:$I$1378</definedName>
  </definedName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D7" i="5" l="1"/>
  <c r="D6" i="5"/>
  <c r="D5" i="5"/>
  <c r="D4" i="5"/>
  <c r="H1237" i="1"/>
  <c r="H990" i="1"/>
  <c r="H1137" i="1"/>
  <c r="H1346" i="1"/>
  <c r="H1371" i="1" l="1"/>
  <c r="H1354" i="1"/>
  <c r="H1366" i="1"/>
  <c r="H1343" i="1"/>
  <c r="H1331" i="1"/>
  <c r="H1337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<sst xmlns="http://schemas.openxmlformats.org/spreadsheetml/2006/main" count="5328" uniqueCount="434">
  <si>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</si>
  <si>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</si>
  <si>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</si>
  <si>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</si>
  <si>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</si>
  <si>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</si>
  <si>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</si>
  <si>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</si>
  <si>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</si>
  <si>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</si>
  <si>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</si>
  <si>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</si>
  <si>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</si>
  <si>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</si>
  <si>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</si>
  <si>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</si>
  <si>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</si>
  <si>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</si>
  <si>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</si>
  <si>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</si>
  <si>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</si>
  <si>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</si>
  <si>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</si>
  <si>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</si>
  <si>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</si>
  <si>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</si>
  <si>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</si>
  <si>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</si>
  <si>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</si>
  <si>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</si>
  <si>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</si>
  <si>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</si>
  <si>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</si>
  <si>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</si>
  <si>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</si>
  <si>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</si>
  <si>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</si>
  <si>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</si>
  <si>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</si>
  <si>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</si>
  <si>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</si>
  <si>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</si>
  <si>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</si>
  <si>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</si>
  <si>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</si>
  <si>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</si>
  <si>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</si>
  <si>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</si>
  <si>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</si>
  <si>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</si>
  <si>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</si>
  <si>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</si>
  <si>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</si>
  <si>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</si>
  <si>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</si>
  <si>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</si>
  <si>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</si>
  <si>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</si>
  <si>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</si>
  <si>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</si>
  <si>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</si>
  <si>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</si>
  <si>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</si>
  <si>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</si>
  <si>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</si>
  <si>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</si>
  <si>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</si>
  <si>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</si>
  <si>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</si>
  <si>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</si>
  <si>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</si>
  <si>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</si>
  <si>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</si>
  <si>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</si>
  <si>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</si>
  <si>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</si>
  <si>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</si>
  <si>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</si>
  <si>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</si>
  <si>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</si>
  <si>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</si>
  <si>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</si>
  <si>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</si>
  <si>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</si>
  <si>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</si>
  <si>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</si>
  <si>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</si>
  <si>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</si>
  <si>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</si>
  <si>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</si>
  <si>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</si>
  <si>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</si>
  <si>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</si>
  <si>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</si>
  <si>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</si>
  <si>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</si>
  <si>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</si>
  <si>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</si>
  <si>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</si>
  <si>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</si>
  <si>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</si>
  <si>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</si>
  <si>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</si>
  <si>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</si>
  <si>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</si>
  <si>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</si>
  <si>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</si>
  <si>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</si>
  <si>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</si>
  <si>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</si>
  <si>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</si>
  <si>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</si>
  <si>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</si>
  <si>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</si>
  <si>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</si>
  <si>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</si>
  <si>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</si>
  <si>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</si>
  <si>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</si>
  <si>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</si>
  <si>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</si>
  <si>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</si>
  <si>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</si>
  <si>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</si>
  <si>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</si>
  <si>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</si>
  <si>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</si>
  <si>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</si>
  <si>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</si>
  <si>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</si>
  <si>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</si>
  <si>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</si>
  <si>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</si>
  <si>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</si>
  <si>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</si>
  <si>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</si>
  <si>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</si>
  <si>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</si>
  <si>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</si>
  <si>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</si>
  <si>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</si>
  <si>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</si>
  <si>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</si>
  <si>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</si>
  <si>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</si>
  <si>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</si>
  <si>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</si>
  <si>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</si>
  <si>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</si>
  <si>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</si>
  <si>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</si>
  <si>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</si>
  <si>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</si>
  <si>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</si>
  <si>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</si>
  <si>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</si>
  <si>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</si>
  <si>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</si>
  <si>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</si>
  <si>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</si>
  <si>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</si>
  <si>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</si>
  <si>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</si>
  <si>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</si>
  <si>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</si>
  <si>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</si>
  <si>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</si>
  <si>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</si>
  <si>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</si>
  <si>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</si>
  <si>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</si>
  <si>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</si>
  <si>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</si>
  <si>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</si>
  <si>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</si>
  <si>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</si>
  <si>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</si>
  <si>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</si>
  <si>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</si>
  <si>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</si>
  <si>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</si>
  <si>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</si>
  <si>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</si>
  <si>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</si>
  <si>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</si>
  <si>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</si>
  <si>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</si>
  <si>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</si>
  <si>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</si>
  <si>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</si>
  <si>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</si>
  <si>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</si>
  <si>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</si>
  <si>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</si>
  <si>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</si>
  <si>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</si>
  <si>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</si>
  <si>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</si>
  <si>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</si>
  <si>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</si>
  <si>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</si>
  <si>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</si>
  <si>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</si>
  <si>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</si>
  <si>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</si>
  <si>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</si>
  <si>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</si>
  <si>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</si>
  <si>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</si>
  <si>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</si>
  <si>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</si>
  <si>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</si>
  <si>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</si>
  <si>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</si>
  <si>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</si>
  <si>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</si>
  <si>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</si>
  <si>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</si>
  <si>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</si>
  <si>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</si>
  <si>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</si>
  <si>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</si>
  <si>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</si>
  <si>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</si>
  <si>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</si>
  <si>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</si>
  <si>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</si>
  <si>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</si>
  <si>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</si>
  <si>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</si>
  <si>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</si>
  <si>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</si>
  <si>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</si>
  <si>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</si>
  <si>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</si>
  <si>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</si>
  <si>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</si>
  <si>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</si>
  <si>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</si>
  <si>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</si>
  <si>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</si>
  <si>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</si>
  <si>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</si>
  <si>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</si>
  <si>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</si>
  <si>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</si>
  <si>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</si>
  <si>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</si>
  <si>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</si>
  <si>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</si>
  <si>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</si>
  <si>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</si>
  <si>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</si>
  <si>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</si>
  <si>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</si>
  <si>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</si>
  <si>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</si>
  <si>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</si>
  <si>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</si>
  <si>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</si>
  <si>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</si>
  <si>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</si>
  <si>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</si>
  <si>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</si>
  <si>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</si>
  <si>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</si>
  <si>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</si>
  <si>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</si>
  <si>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</si>
  <si>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</si>
  <si>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</si>
  <si>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</si>
  <si>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</si>
  <si>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</si>
  <si>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</si>
  <si>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</si>
  <si>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</si>
  <si>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</si>
  <si>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</si>
  <si>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</si>
  <si>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GENERAL SANTOS</t>
  </si>
  <si>
    <t>LAD119</t>
  </si>
  <si>
    <t>ENG119</t>
  </si>
  <si>
    <t>GENSAN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</si>
  <si>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</si>
  <si>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</si>
  <si>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</si>
  <si>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</si>
  <si>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</si>
  <si>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</si>
  <si>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</si>
  <si>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</si>
  <si>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Tel&amp;Post-Courier</t>
  </si>
  <si>
    <t>Insurance Exp.-Motor Vehicle</t>
  </si>
  <si>
    <t>Contract Labor-fixed</t>
  </si>
  <si>
    <t>EB-Meal Expenses</t>
  </si>
  <si>
    <t>Fuel Expenses</t>
  </si>
  <si>
    <t>Repairs &amp; Maint.-Vehicle</t>
  </si>
  <si>
    <t>Repairs &amp; Maint.- Others</t>
  </si>
  <si>
    <t>GENSAN CTG - LEGAL/ADMIN</t>
  </si>
  <si>
    <t>S&amp;W- Overtime</t>
  </si>
  <si>
    <t>Photocopying/Printing Services</t>
  </si>
  <si>
    <t>WHE119</t>
  </si>
  <si>
    <t>GENSAN - LOGISTICS WAREHOUSE</t>
  </si>
  <si>
    <t>Tel&amp;Post-Internet Fees</t>
  </si>
  <si>
    <t>Garbage Disposal</t>
  </si>
  <si>
    <t>LWP- Electricity</t>
  </si>
  <si>
    <t>LWP- Water</t>
  </si>
  <si>
    <t>Insurance Exp.-Group Life &amp; Hosp.</t>
  </si>
  <si>
    <t>Remittance Charges</t>
  </si>
  <si>
    <t>EB-Medical Expenses</t>
  </si>
  <si>
    <t>Honorarium</t>
  </si>
  <si>
    <t>Trade Promo- Support</t>
  </si>
  <si>
    <t>Depreciation Exp.-Computer Equipme</t>
  </si>
  <si>
    <t>RSL119</t>
  </si>
  <si>
    <t>GENSAN RESELLER GROUP</t>
  </si>
  <si>
    <t>Working Clothes</t>
  </si>
  <si>
    <t>Rent Expense - Storage/Warehouse</t>
  </si>
  <si>
    <t>Rent Expense - Store</t>
  </si>
  <si>
    <t>Transportation &amp; Travel Expenses</t>
  </si>
  <si>
    <t>Office Supplies</t>
  </si>
  <si>
    <t>Store Supplies</t>
  </si>
  <si>
    <t>Marketing Supplies</t>
  </si>
  <si>
    <t>Business Taxes</t>
  </si>
  <si>
    <t>Service Vehicle Registration Fee</t>
  </si>
  <si>
    <t>Pest Control</t>
  </si>
  <si>
    <t>Contract Labor - Crew</t>
  </si>
  <si>
    <t>Sales Incentives - crew</t>
  </si>
  <si>
    <t>Depreciation Exp.-Leasehold Improv</t>
  </si>
  <si>
    <t>Depreciation Exp.-Transportation E</t>
  </si>
  <si>
    <t>Depreciation Exp.-Store Equipment</t>
  </si>
  <si>
    <t>Documentary Stamps</t>
  </si>
  <si>
    <t>Fixed Freight Charges</t>
  </si>
  <si>
    <t>Share in Fixed Expenses</t>
  </si>
  <si>
    <t>Handling Charges</t>
  </si>
  <si>
    <t>Contract Labor - Crew Overtime</t>
  </si>
  <si>
    <t>SLS119</t>
  </si>
  <si>
    <t>GENSAN CTG - SALES</t>
  </si>
  <si>
    <t>SLS219</t>
  </si>
  <si>
    <t>GENSAN UR - SALES</t>
  </si>
  <si>
    <t>APARENTE AVE</t>
  </si>
  <si>
    <t>APOPONG</t>
  </si>
  <si>
    <t>UHAW</t>
  </si>
  <si>
    <t>SILWAY</t>
  </si>
  <si>
    <t>LAGAO</t>
  </si>
  <si>
    <t>MAGSAYSAY GENSAN</t>
  </si>
  <si>
    <t>BULA</t>
  </si>
  <si>
    <t>CANNERY</t>
  </si>
  <si>
    <t>TUPI POBLACION</t>
  </si>
  <si>
    <t>ALUNAN KORONADAL</t>
  </si>
  <si>
    <t>KCC MALL</t>
  </si>
  <si>
    <t>DONA SOLEDAD</t>
  </si>
  <si>
    <t>QUIRINO OSMENA</t>
  </si>
  <si>
    <t>CALUMPANG AVE 2</t>
  </si>
  <si>
    <t>ALABEL</t>
  </si>
  <si>
    <t>MABUHAY ROAD 2</t>
  </si>
  <si>
    <t>MAKAR 2</t>
  </si>
  <si>
    <t>POBLACION KIAMBA</t>
  </si>
  <si>
    <t>BANISIL TAMBLER</t>
  </si>
  <si>
    <t>QUEZON 2 GENSAN</t>
  </si>
  <si>
    <t>KALAWAG 2 ISULAN</t>
  </si>
  <si>
    <t>UR DAHLIA ST.</t>
  </si>
  <si>
    <t>UR STO. NIÑO</t>
  </si>
  <si>
    <t>UR BAWING GENSAN</t>
  </si>
  <si>
    <t>Registration Fee</t>
  </si>
  <si>
    <t>Trade Promos</t>
  </si>
  <si>
    <t>Sampling Expenses</t>
  </si>
  <si>
    <t>Penalties</t>
  </si>
  <si>
    <t>Trade Promo- Display Materials</t>
  </si>
  <si>
    <t>Insurance Exp.-Business taxes</t>
  </si>
  <si>
    <t>DOLE POLOMOLOK CANNERY</t>
  </si>
  <si>
    <t>TACURONG - JOSE ABAD SANTOS ST</t>
  </si>
  <si>
    <t>ZULUETA KORONADAL</t>
  </si>
  <si>
    <t>GENSAN DRIVE 1 KORONADAL</t>
  </si>
  <si>
    <t>GLAN PUBLIC MARKET</t>
  </si>
  <si>
    <t>SAMPAGUITA ST MAITUM</t>
  </si>
  <si>
    <t>MALANDAG MALUNGON</t>
  </si>
  <si>
    <t>KATIPUNAN POBLACION MALUNGON</t>
  </si>
  <si>
    <t>POBLACION TAMPAKAN</t>
  </si>
  <si>
    <t>MALIPAYON APOPONG GENSAN</t>
  </si>
  <si>
    <t>SAN ISIDRO GENSAN</t>
  </si>
  <si>
    <t>PUROK MERCADO STO NINO</t>
  </si>
  <si>
    <t>NATIONAL HIGHWAY MAASIM</t>
  </si>
  <si>
    <t>DREAMLAND SUBD MABUHAY GENSAN</t>
  </si>
  <si>
    <t>UR MARCOS HIGHWAY POLYTECHNIC</t>
  </si>
  <si>
    <t>UR ROXAS EAST AVE</t>
  </si>
  <si>
    <t>UR LANOY CALUMPANG</t>
  </si>
  <si>
    <t>UR POBLACION KIAMBA</t>
  </si>
  <si>
    <t>UR APARENTE GENSAN</t>
  </si>
  <si>
    <t>UR GLAN PUBLIC MARKET</t>
  </si>
  <si>
    <t>UR MABUHAY RD LAGAO GENSAN</t>
  </si>
  <si>
    <t>UR DADIANGAS EAST GENSAN</t>
  </si>
  <si>
    <t>UR LIBERTAD SURALLAH</t>
  </si>
  <si>
    <t>UR DONA SOLEDAD SUBD GENSAN</t>
  </si>
  <si>
    <t>UR ALABA ST ALABEL</t>
  </si>
  <si>
    <t>UR EMPLOYEE VILLAGES GENSAN</t>
  </si>
  <si>
    <t>UR QUEZON AVE GENSAN</t>
  </si>
  <si>
    <t>UR LABANGAL GENSAN</t>
  </si>
  <si>
    <t>UR RAJAH MUDA BULA GENSAN</t>
  </si>
  <si>
    <t>UR POBLACION MAASIM</t>
  </si>
  <si>
    <t>UR VILLANUEVA CAHILSOT GENSAN</t>
  </si>
  <si>
    <t>UR CABEL ST LAGAO GENSAN</t>
  </si>
  <si>
    <t>UR POBLACION TUPI 2</t>
  </si>
  <si>
    <t>UR MALANDAG MALUNGON</t>
  </si>
  <si>
    <t>UR ARELLANO ST KORONADAL</t>
  </si>
  <si>
    <t>UR CABEL ST LAGAO GENSAN 2</t>
  </si>
  <si>
    <t>UR MALALAG MAITUM</t>
  </si>
  <si>
    <t>UR MC VILLAGE FATIMA UHAW</t>
  </si>
  <si>
    <t>FIN119</t>
  </si>
  <si>
    <t>GENSAN CTG - FINANCE</t>
  </si>
  <si>
    <t>S&amp;W- SSS (Employer share)</t>
  </si>
  <si>
    <t>Insurance Exp.-Group</t>
  </si>
  <si>
    <t>Loyalty and Awards</t>
  </si>
  <si>
    <t>DE- Computer System</t>
  </si>
  <si>
    <t>DE- Office Furniture</t>
  </si>
  <si>
    <t>DE-Computer Equipt&amp;P</t>
  </si>
  <si>
    <t>ISD319</t>
  </si>
  <si>
    <t>GENSAN - INFO SYSTEMS SUPORT CENTER</t>
  </si>
  <si>
    <t>S&amp;W- PAGIBIG Employer sh</t>
  </si>
  <si>
    <t>S&amp;W- Philhealth Employer</t>
  </si>
  <si>
    <t>S&amp;W- Commission &amp; Incent</t>
  </si>
  <si>
    <t>Insurance Exp.-Group Lif</t>
  </si>
  <si>
    <t>Hazard Pay - Employees</t>
  </si>
  <si>
    <t>Depreciation Exp.-Comput</t>
  </si>
  <si>
    <t>Foreign Travel Expenses</t>
  </si>
  <si>
    <t>DE- Office Equipment</t>
  </si>
  <si>
    <t>DE- Trans. Equip.</t>
  </si>
  <si>
    <t>Prior Period Adjustments</t>
  </si>
  <si>
    <t>DE- Mach. Equipment</t>
  </si>
  <si>
    <t>DE- Store Equipment</t>
  </si>
  <si>
    <t>Depreciation Exp. - Other Assets</t>
  </si>
  <si>
    <t>Row Labels</t>
  </si>
  <si>
    <t>Grand Total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</si>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</sst>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4" fillId="0" borderId="0" xfId="0" applyFont="1"/>
    <xf numFmtId="43" fontId="5" fillId="0" borderId="0" xfId="1" applyFont="1"/>
    <xf numFmtId="43" fontId="0" fillId="0" borderId="0" xfId="0" applyNumberFormat="1"/>
    <xf numFmtId="43" fontId="2" fillId="0" borderId="0" xfId="1" applyFont="1"/>
    <xf numFmtId="0" fontId="0" fillId="0" borderId="4" xfId="0" applyBorder="1"/>
    <xf numFmtId="0" fontId="0" fillId="0" borderId="5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6" xfId="0" applyNumberFormat="1" applyBorder="1"/>
    <xf numFmtId="0" fontId="0" fillId="0" borderId="7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eeh Deniece D. Oyos" refreshedDate="44851.824495949077" createdVersion="6" refreshedVersion="6" minRefreshableVersion="3" recordCount="1376">
  <cacheSource type="worksheet">
    <worksheetSource ref="E2:H1378" sheet="Comparative OPEX per GL"/>
  </cacheSource>
  <cacheFields count="4">
    <cacheField name="GL Account" numFmtId="0">
      <sharedItems containsSemiMixedTypes="0" containsString="0" containsNumber="1" containsInteger="1" minValue="600010" maxValue="800050"/>
    </cacheField>
    <cacheField name="GL Description" numFmtId="0">
      <sharedItems count="73">
        <s v="Rent Expense - Store"/>
        <s v="Store Supplies"/>
        <s v="Registration Fee"/>
        <s v="Business Taxes"/>
        <s v="Tel&amp;Post-Cellphone"/>
        <s v="Tel&amp;Post-Internet Fees"/>
        <s v="Contract Labor-fixed"/>
        <s v="Pest Control"/>
        <s v="Garbage Disposal"/>
        <s v="Remittance Charges"/>
        <s v="Contract Labor - Crew"/>
        <s v="Contract Labor - Crew Overtime"/>
        <s v="Sales Incentives - crew"/>
        <s v="Trade Promos"/>
        <s v="Depreciation Exp.-Leasehold Improv"/>
        <s v="Depreciation Exp.-Store Equipment"/>
        <s v="LWP- Electricity"/>
        <s v="LWP- Water"/>
        <s v="Sampling Expenses"/>
        <s v="Documentary Stamps"/>
        <s v="Repairs &amp; Maint.- Others"/>
        <s v="Fixed Freight Charges"/>
        <s v="Out-of-Town Travel Expense"/>
        <s v="Office Supplies"/>
        <s v="Penalties"/>
        <s v="Trade Promo- Support"/>
        <s v="Transportation &amp; Travel Expenses"/>
        <s v="Trade Promo- Display Materials"/>
        <s v="Photocopying/Printing Services"/>
        <s v="Insurance Exp.-Business taxes"/>
        <s v="S&amp;W- Basic Pay"/>
        <s v="S&amp;W- SSS (Employer share)"/>
        <s v="S&amp;W- 13th Month Pay"/>
        <s v="S&amp;W- PAGIBIG Employer share"/>
        <s v="S&amp;W- Philhealth Employer Share"/>
        <s v="S&amp;W- Commission &amp; Incentives"/>
        <s v="Foreign Travel Expenses"/>
        <s v="Service Vehicle Registration Fee"/>
        <s v="Insurance Exp.-Group"/>
        <s v="Insurance Exp.-Motor Vehicle"/>
        <s v="EB-Meal Expenses"/>
        <s v="DE- Office Equipment"/>
        <s v="DE- Trans. Equip."/>
        <s v="DE-Computer Equipt&amp;P"/>
        <s v="Fuel Expenses"/>
        <s v="Repairs &amp; Maint.-Vehicle"/>
        <s v="Loyalty and Awards"/>
        <s v="Honorarium"/>
        <s v="DE- Computer System"/>
        <s v="DE- Office Furniture"/>
        <s v="S&amp;W- SSS Employer share"/>
        <s v="S&amp;W- PAGIBIG Employer sh"/>
        <s v="S&amp;W- Philhealth Employer"/>
        <s v="S&amp;W- Commission &amp; Incent"/>
        <s v="Insurance Exp.-Group Lif"/>
        <s v="Hazard Pay - Employees"/>
        <s v="Depreciation Exp.-Comput"/>
        <s v="S&amp;W- Overtime"/>
        <s v="Rent Expense - Storage/Warehouse"/>
        <s v="Prior Period Adjustments"/>
        <s v="DE- Mach. Equipment"/>
        <s v="DE- Store Equipment"/>
        <s v="Depreciation Exp. - Other Assets"/>
        <s v="EB-Medical Expenses"/>
        <s v="Working Clothes"/>
        <s v="Marketing Supplies"/>
        <s v="Tel&amp;Post-Courier"/>
        <s v="Insurance Exp.-Group Life &amp; Hosp."/>
        <s v="Depreciation Exp.-Transportation E"/>
        <s v="Depreciation Exp.-Computer Equipme"/>
        <s v="Share in Fixed Expenses"/>
        <s v="Handling Charges"/>
        <s v="RENT EXPENSE - OFFICE SPACE"/>
      </sharedItems>
    </cacheField>
    <cacheField name="GL Group" numFmtId="0">
      <sharedItems/>
    </cacheField>
    <cacheField name="Cost" numFmtId="43">
      <sharedItems containsSemiMixedTypes="0" containsString="0" containsNumber="1" minValue="-45000" maxValue="2060481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6">
  <r>
    <n v="611060"/>
    <x v="0"/>
    <s v="STORE EXPENSES"/>
    <n v="151313.67999999996"/>
  </r>
  <r>
    <n v="613020"/>
    <x v="1"/>
    <s v="STORE EXPENSES"/>
    <n v="20803.650000000001"/>
  </r>
  <r>
    <n v="613050"/>
    <x v="2"/>
    <s v="STORE EXPENSES"/>
    <n v="500"/>
  </r>
  <r>
    <n v="614020"/>
    <x v="3"/>
    <s v="STORE EXPENSES"/>
    <n v="10928.63"/>
  </r>
  <r>
    <n v="615020"/>
    <x v="4"/>
    <s v="COMMUNICATION EXPENSES"/>
    <n v="3290.66"/>
  </r>
  <r>
    <n v="615030"/>
    <x v="5"/>
    <s v="COMMUNICATION EXPENSES"/>
    <n v="10648.9"/>
  </r>
  <r>
    <n v="618020"/>
    <x v="6"/>
    <s v="STORE EXPENSES"/>
    <n v="1000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10080"/>
  </r>
  <r>
    <n v="618090"/>
    <x v="10"/>
    <s v="STORE EXPENSES"/>
    <n v="222722.26"/>
  </r>
  <r>
    <n v="618100"/>
    <x v="11"/>
    <s v="STORE EXPENSES"/>
    <n v="116196.21"/>
  </r>
  <r>
    <n v="618110"/>
    <x v="12"/>
    <s v="STORE EXPENSES"/>
    <n v="36967"/>
  </r>
  <r>
    <n v="623010"/>
    <x v="13"/>
    <s v="TRADE PROMO"/>
    <n v="1019.88"/>
  </r>
  <r>
    <n v="630050"/>
    <x v="14"/>
    <s v="DEPRECIATION"/>
    <n v="28498.65"/>
  </r>
  <r>
    <n v="630130"/>
    <x v="15"/>
    <s v="DEPRECIATION"/>
    <n v="7830.83"/>
  </r>
  <r>
    <n v="640050"/>
    <x v="16"/>
    <s v="STORE EXPENSES"/>
    <n v="91331.34"/>
  </r>
  <r>
    <n v="640060"/>
    <x v="17"/>
    <s v="STORE EXPENSES"/>
    <n v="4000"/>
  </r>
  <r>
    <n v="640090"/>
    <x v="18"/>
    <s v="RESEARCH &amp; DEVELOPMENT"/>
    <n v="171.79"/>
  </r>
  <r>
    <n v="640170"/>
    <x v="19"/>
    <s v="TAXES AND LICENSES"/>
    <n v="30"/>
  </r>
  <r>
    <n v="640210"/>
    <x v="20"/>
    <s v="STORE EXPENSES"/>
    <n v="18653.900000000001"/>
  </r>
  <r>
    <n v="640980"/>
    <x v="21"/>
    <s v="STORE EXPENSES"/>
    <n v="5316.18"/>
  </r>
  <r>
    <n v="611060"/>
    <x v="0"/>
    <s v="STORE EXPENSES"/>
    <n v="82053.039999999994"/>
  </r>
  <r>
    <n v="613020"/>
    <x v="1"/>
    <s v="STORE EXPENSES"/>
    <n v="15963.59"/>
  </r>
  <r>
    <n v="613050"/>
    <x v="2"/>
    <s v="STORE EXPENSES"/>
    <n v="500"/>
  </r>
  <r>
    <n v="614020"/>
    <x v="3"/>
    <s v="STORE EXPENSES"/>
    <n v="13710.33"/>
  </r>
  <r>
    <n v="615020"/>
    <x v="4"/>
    <s v="COMMUNICATION EXPENSES"/>
    <n v="7890.01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120153.3"/>
  </r>
  <r>
    <n v="618100"/>
    <x v="11"/>
    <s v="STORE EXPENSES"/>
    <n v="63113.479999999996"/>
  </r>
  <r>
    <n v="618110"/>
    <x v="12"/>
    <s v="STORE EXPENSES"/>
    <n v="6250"/>
  </r>
  <r>
    <n v="623010"/>
    <x v="13"/>
    <s v="TRADE PROMO"/>
    <n v="350.20000000000005"/>
  </r>
  <r>
    <n v="630130"/>
    <x v="15"/>
    <s v="DEPRECIATION"/>
    <n v="7258.8899999999994"/>
  </r>
  <r>
    <n v="640050"/>
    <x v="16"/>
    <s v="STORE EXPENSES"/>
    <n v="52328.56"/>
  </r>
  <r>
    <n v="640060"/>
    <x v="17"/>
    <s v="STORE EXPENSES"/>
    <n v="4000"/>
  </r>
  <r>
    <n v="640170"/>
    <x v="19"/>
    <s v="TAXES AND LICENSES"/>
    <n v="30"/>
  </r>
  <r>
    <n v="640210"/>
    <x v="20"/>
    <s v="STORE EXPENSES"/>
    <n v="14213.87"/>
  </r>
  <r>
    <n v="640980"/>
    <x v="21"/>
    <s v="STORE EXPENSES"/>
    <n v="3445.67"/>
  </r>
  <r>
    <n v="611060"/>
    <x v="0"/>
    <s v="STORE EXPENSES"/>
    <n v="116576.83999999997"/>
  </r>
  <r>
    <n v="612030"/>
    <x v="22"/>
    <s v="TRAVEL EXPENSES"/>
    <n v="210"/>
  </r>
  <r>
    <n v="613010"/>
    <x v="23"/>
    <s v="STORE EXPENSES"/>
    <n v="231.5"/>
  </r>
  <r>
    <n v="613020"/>
    <x v="1"/>
    <s v="STORE EXPENSES"/>
    <n v="25614.579999999998"/>
  </r>
  <r>
    <n v="613050"/>
    <x v="2"/>
    <s v="STORE EXPENSES"/>
    <n v="500"/>
  </r>
  <r>
    <n v="614020"/>
    <x v="3"/>
    <s v="STORE EXPENSES"/>
    <n v="11423.630000000001"/>
  </r>
  <r>
    <n v="614070"/>
    <x v="24"/>
    <s v="STORE EXPENSES"/>
    <n v="112"/>
  </r>
  <r>
    <n v="615020"/>
    <x v="4"/>
    <s v="COMMUNICATION EXPENSES"/>
    <n v="7890.01"/>
  </r>
  <r>
    <n v="615030"/>
    <x v="5"/>
    <s v="COMMUNICATION EXPENSES"/>
    <n v="7498.02"/>
  </r>
  <r>
    <n v="618020"/>
    <x v="6"/>
    <s v="STORE EXPENSES"/>
    <n v="1350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10880"/>
  </r>
  <r>
    <n v="618090"/>
    <x v="10"/>
    <s v="STORE EXPENSES"/>
    <n v="218510.90000000002"/>
  </r>
  <r>
    <n v="618100"/>
    <x v="11"/>
    <s v="STORE EXPENSES"/>
    <n v="113870.73000000001"/>
  </r>
  <r>
    <n v="618110"/>
    <x v="12"/>
    <s v="STORE EXPENSES"/>
    <n v="33032.67"/>
  </r>
  <r>
    <n v="623010"/>
    <x v="13"/>
    <s v="TRADE PROMO"/>
    <n v="683.17000000000007"/>
  </r>
  <r>
    <n v="623030"/>
    <x v="25"/>
    <s v="STORE EXPENSES"/>
    <n v="494.28"/>
  </r>
  <r>
    <n v="630050"/>
    <x v="14"/>
    <s v="DEPRECIATION"/>
    <n v="30629.11"/>
  </r>
  <r>
    <n v="630130"/>
    <x v="15"/>
    <s v="DEPRECIATION"/>
    <n v="4140"/>
  </r>
  <r>
    <n v="640050"/>
    <x v="16"/>
    <s v="STORE EXPENSES"/>
    <n v="102869.3"/>
  </r>
  <r>
    <n v="640060"/>
    <x v="17"/>
    <s v="STORE EXPENSES"/>
    <n v="4000"/>
  </r>
  <r>
    <n v="640090"/>
    <x v="18"/>
    <s v="RESEARCH &amp; DEVELOPMENT"/>
    <n v="170.86"/>
  </r>
  <r>
    <n v="640210"/>
    <x v="20"/>
    <s v="STORE EXPENSES"/>
    <n v="17233.07"/>
  </r>
  <r>
    <n v="640980"/>
    <x v="21"/>
    <s v="STORE EXPENSES"/>
    <n v="13588.859999999999"/>
  </r>
  <r>
    <n v="611060"/>
    <x v="0"/>
    <s v="STORE EXPENSES"/>
    <n v="88320"/>
  </r>
  <r>
    <n v="613020"/>
    <x v="1"/>
    <s v="STORE EXPENSES"/>
    <n v="13885.100000000002"/>
  </r>
  <r>
    <n v="613050"/>
    <x v="2"/>
    <s v="STORE EXPENSES"/>
    <n v="500"/>
  </r>
  <r>
    <n v="614020"/>
    <x v="3"/>
    <s v="STORE EXPENSES"/>
    <n v="10596"/>
  </r>
  <r>
    <n v="615020"/>
    <x v="4"/>
    <s v="COMMUNICATION EXPENSES"/>
    <n v="7154.99"/>
  </r>
  <r>
    <n v="615030"/>
    <x v="5"/>
    <s v="COMMUNICATION EXPENSES"/>
    <n v="2847.8999999999996"/>
  </r>
  <r>
    <n v="618060"/>
    <x v="7"/>
    <s v="CONTRACT SERVICES"/>
    <n v="7200"/>
  </r>
  <r>
    <n v="618070"/>
    <x v="8"/>
    <s v="STORE EXPENSES"/>
    <n v="3000"/>
  </r>
  <r>
    <n v="618080"/>
    <x v="9"/>
    <s v="STORE EXPENSES"/>
    <n v="7440"/>
  </r>
  <r>
    <n v="618090"/>
    <x v="10"/>
    <s v="STORE EXPENSES"/>
    <n v="81731.520000000019"/>
  </r>
  <r>
    <n v="618100"/>
    <x v="11"/>
    <s v="STORE EXPENSES"/>
    <n v="43284.600000000006"/>
  </r>
  <r>
    <n v="623010"/>
    <x v="13"/>
    <s v="TRADE PROMO"/>
    <n v="166.86"/>
  </r>
  <r>
    <n v="630130"/>
    <x v="15"/>
    <s v="DEPRECIATION"/>
    <n v="1600.4099999999999"/>
  </r>
  <r>
    <n v="640050"/>
    <x v="16"/>
    <s v="STORE EXPENSES"/>
    <n v="29533.93"/>
  </r>
  <r>
    <n v="640060"/>
    <x v="17"/>
    <s v="STORE EXPENSES"/>
    <n v="3000"/>
  </r>
  <r>
    <n v="640210"/>
    <x v="20"/>
    <s v="STORE EXPENSES"/>
    <n v="15707.15"/>
  </r>
  <r>
    <n v="640980"/>
    <x v="21"/>
    <s v="STORE EXPENSES"/>
    <n v="5569.9600000000009"/>
  </r>
  <r>
    <n v="611060"/>
    <x v="0"/>
    <s v="STORE EXPENSES"/>
    <n v="127916.08999999998"/>
  </r>
  <r>
    <n v="612020"/>
    <x v="26"/>
    <s v="STORE EXPENSES"/>
    <n v="400"/>
  </r>
  <r>
    <n v="613020"/>
    <x v="1"/>
    <s v="STORE EXPENSES"/>
    <n v="55403.969999999994"/>
  </r>
  <r>
    <n v="613050"/>
    <x v="2"/>
    <s v="STORE EXPENSES"/>
    <n v="500"/>
  </r>
  <r>
    <n v="614020"/>
    <x v="3"/>
    <s v="STORE EXPENSES"/>
    <n v="16627.260000000002"/>
  </r>
  <r>
    <n v="615020"/>
    <x v="4"/>
    <s v="COMMUNICATION EXPENSES"/>
    <n v="2600"/>
  </r>
  <r>
    <n v="615030"/>
    <x v="5"/>
    <s v="COMMUNICATION EXPENSES"/>
    <n v="7502.4800000000005"/>
  </r>
  <r>
    <n v="618020"/>
    <x v="6"/>
    <s v="STORE EXPENSES"/>
    <n v="1350"/>
  </r>
  <r>
    <n v="618060"/>
    <x v="7"/>
    <s v="CONTRACT SERVICES"/>
    <n v="9600"/>
  </r>
  <r>
    <n v="618070"/>
    <x v="8"/>
    <s v="STORE EXPENSES"/>
    <n v="5200"/>
  </r>
  <r>
    <n v="618080"/>
    <x v="9"/>
    <s v="STORE EXPENSES"/>
    <n v="10640"/>
  </r>
  <r>
    <n v="618090"/>
    <x v="10"/>
    <s v="STORE EXPENSES"/>
    <n v="223865.17999999996"/>
  </r>
  <r>
    <n v="618100"/>
    <x v="11"/>
    <s v="STORE EXPENSES"/>
    <n v="117304.37"/>
  </r>
  <r>
    <n v="618110"/>
    <x v="12"/>
    <s v="STORE EXPENSES"/>
    <n v="39570.33"/>
  </r>
  <r>
    <n v="623010"/>
    <x v="13"/>
    <s v="TRADE PROMO"/>
    <n v="2038.9899999999998"/>
  </r>
  <r>
    <n v="623030"/>
    <x v="25"/>
    <s v="STORE EXPENSES"/>
    <n v="519.55999999999995"/>
  </r>
  <r>
    <n v="623080"/>
    <x v="27"/>
    <s v="STORE EXPENSES"/>
    <n v="29.37"/>
  </r>
  <r>
    <n v="630050"/>
    <x v="14"/>
    <s v="DEPRECIATION"/>
    <n v="32454.03"/>
  </r>
  <r>
    <n v="630130"/>
    <x v="15"/>
    <s v="DEPRECIATION"/>
    <n v="12864.440000000002"/>
  </r>
  <r>
    <n v="640050"/>
    <x v="16"/>
    <s v="STORE EXPENSES"/>
    <n v="106891.56000000001"/>
  </r>
  <r>
    <n v="640060"/>
    <x v="17"/>
    <s v="STORE EXPENSES"/>
    <n v="4886"/>
  </r>
  <r>
    <n v="640090"/>
    <x v="18"/>
    <s v="RESEARCH &amp; DEVELOPMENT"/>
    <n v="8019.6"/>
  </r>
  <r>
    <n v="640210"/>
    <x v="20"/>
    <s v="STORE EXPENSES"/>
    <n v="38563.409999999996"/>
  </r>
  <r>
    <n v="640980"/>
    <x v="21"/>
    <s v="STORE EXPENSES"/>
    <n v="7672.93"/>
  </r>
  <r>
    <n v="611060"/>
    <x v="0"/>
    <s v="STORE EXPENSES"/>
    <n v="168421.04"/>
  </r>
  <r>
    <n v="613020"/>
    <x v="1"/>
    <s v="STORE EXPENSES"/>
    <n v="15967.130000000001"/>
  </r>
  <r>
    <n v="613050"/>
    <x v="2"/>
    <s v="STORE EXPENSES"/>
    <n v="500"/>
  </r>
  <r>
    <n v="614020"/>
    <x v="3"/>
    <s v="STORE EXPENSES"/>
    <n v="9818.5"/>
  </r>
  <r>
    <n v="614070"/>
    <x v="24"/>
    <s v="STORE EXPENSES"/>
    <n v="56"/>
  </r>
  <r>
    <n v="615020"/>
    <x v="4"/>
    <s v="COMMUNICATION EXPENSES"/>
    <n v="7890.01"/>
  </r>
  <r>
    <n v="615030"/>
    <x v="5"/>
    <s v="COMMUNICATION EXPENSES"/>
    <n v="6497.99"/>
  </r>
  <r>
    <n v="618020"/>
    <x v="6"/>
    <s v="STORE EXPENSES"/>
    <n v="3000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124869.28"/>
  </r>
  <r>
    <n v="618100"/>
    <x v="11"/>
    <s v="STORE EXPENSES"/>
    <n v="59965.99"/>
  </r>
  <r>
    <n v="618110"/>
    <x v="12"/>
    <s v="STORE EXPENSES"/>
    <n v="24272"/>
  </r>
  <r>
    <n v="623010"/>
    <x v="13"/>
    <s v="TRADE PROMO"/>
    <n v="171.79"/>
  </r>
  <r>
    <n v="623030"/>
    <x v="25"/>
    <s v="STORE EXPENSES"/>
    <n v="346.3"/>
  </r>
  <r>
    <n v="623080"/>
    <x v="27"/>
    <s v="STORE EXPENSES"/>
    <n v="29.37"/>
  </r>
  <r>
    <n v="630050"/>
    <x v="14"/>
    <s v="DEPRECIATION"/>
    <n v="30554.019999999997"/>
  </r>
  <r>
    <n v="630130"/>
    <x v="15"/>
    <s v="DEPRECIATION"/>
    <n v="3462.1499999999996"/>
  </r>
  <r>
    <n v="640050"/>
    <x v="16"/>
    <s v="STORE EXPENSES"/>
    <n v="60119.729999999996"/>
  </r>
  <r>
    <n v="640060"/>
    <x v="17"/>
    <s v="STORE EXPENSES"/>
    <n v="4000"/>
  </r>
  <r>
    <n v="640090"/>
    <x v="18"/>
    <s v="RESEARCH &amp; DEVELOPMENT"/>
    <n v="343.21000000000004"/>
  </r>
  <r>
    <n v="640170"/>
    <x v="19"/>
    <s v="TAXES AND LICENSES"/>
    <n v="30"/>
  </r>
  <r>
    <n v="640210"/>
    <x v="20"/>
    <s v="STORE EXPENSES"/>
    <n v="6704.0199999999995"/>
  </r>
  <r>
    <n v="640980"/>
    <x v="21"/>
    <s v="STORE EXPENSES"/>
    <n v="7284.9500000000007"/>
  </r>
  <r>
    <n v="611060"/>
    <x v="0"/>
    <s v="STORE EXPENSES"/>
    <n v="169347.37"/>
  </r>
  <r>
    <n v="613020"/>
    <x v="1"/>
    <s v="STORE EXPENSES"/>
    <n v="13278.9"/>
  </r>
  <r>
    <n v="613050"/>
    <x v="2"/>
    <s v="STORE EXPENSES"/>
    <n v="500"/>
  </r>
  <r>
    <n v="614020"/>
    <x v="3"/>
    <s v="STORE EXPENSES"/>
    <n v="17457.5"/>
  </r>
  <r>
    <n v="615020"/>
    <x v="4"/>
    <s v="COMMUNICATION EXPENSES"/>
    <n v="2600"/>
  </r>
  <r>
    <n v="615030"/>
    <x v="5"/>
    <s v="COMMUNICATION EXPENSES"/>
    <n v="3977.31"/>
  </r>
  <r>
    <n v="618020"/>
    <x v="6"/>
    <s v="STORE EXPENSES"/>
    <n v="3300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209921.09"/>
  </r>
  <r>
    <n v="618100"/>
    <x v="11"/>
    <s v="STORE EXPENSES"/>
    <n v="108250.09999999999"/>
  </r>
  <r>
    <n v="618110"/>
    <x v="12"/>
    <s v="STORE EXPENSES"/>
    <n v="46117"/>
  </r>
  <r>
    <n v="623010"/>
    <x v="13"/>
    <s v="TRADE PROMO"/>
    <n v="348.41999999999996"/>
  </r>
  <r>
    <n v="630050"/>
    <x v="14"/>
    <s v="DEPRECIATION"/>
    <n v="53354.32"/>
  </r>
  <r>
    <n v="630130"/>
    <x v="15"/>
    <s v="DEPRECIATION"/>
    <n v="8395.5499999999993"/>
  </r>
  <r>
    <n v="640050"/>
    <x v="16"/>
    <s v="STORE EXPENSES"/>
    <n v="94146.150000000009"/>
  </r>
  <r>
    <n v="640060"/>
    <x v="17"/>
    <s v="STORE EXPENSES"/>
    <n v="4000"/>
  </r>
  <r>
    <n v="640090"/>
    <x v="18"/>
    <s v="RESEARCH &amp; DEVELOPMENT"/>
    <n v="697.53"/>
  </r>
  <r>
    <n v="640210"/>
    <x v="20"/>
    <s v="STORE EXPENSES"/>
    <n v="13305.23"/>
  </r>
  <r>
    <n v="640980"/>
    <x v="21"/>
    <s v="STORE EXPENSES"/>
    <n v="16805.98"/>
  </r>
  <r>
    <n v="611060"/>
    <x v="0"/>
    <s v="STORE EXPENSES"/>
    <n v="104204.02999999998"/>
  </r>
  <r>
    <n v="612020"/>
    <x v="26"/>
    <s v="STORE EXPENSES"/>
    <n v="132"/>
  </r>
  <r>
    <n v="613020"/>
    <x v="1"/>
    <s v="STORE EXPENSES"/>
    <n v="24249.19"/>
  </r>
  <r>
    <n v="613050"/>
    <x v="2"/>
    <s v="STORE EXPENSES"/>
    <n v="500"/>
  </r>
  <r>
    <n v="614020"/>
    <x v="3"/>
    <s v="STORE EXPENSES"/>
    <n v="16097.179999999998"/>
  </r>
  <r>
    <n v="615020"/>
    <x v="4"/>
    <s v="COMMUNICATION EXPENSES"/>
    <n v="2600"/>
  </r>
  <r>
    <n v="615030"/>
    <x v="5"/>
    <s v="COMMUNICATION EXPENSES"/>
    <n v="4099.13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10240"/>
  </r>
  <r>
    <n v="618090"/>
    <x v="10"/>
    <s v="STORE EXPENSES"/>
    <n v="183266.84"/>
  </r>
  <r>
    <n v="618100"/>
    <x v="11"/>
    <s v="STORE EXPENSES"/>
    <n v="96216.35"/>
  </r>
  <r>
    <n v="618110"/>
    <x v="12"/>
    <s v="STORE EXPENSES"/>
    <n v="28823"/>
  </r>
  <r>
    <n v="623010"/>
    <x v="13"/>
    <s v="TRADE PROMO"/>
    <n v="159.6"/>
  </r>
  <r>
    <n v="623030"/>
    <x v="25"/>
    <s v="STORE EXPENSES"/>
    <n v="175.44"/>
  </r>
  <r>
    <n v="623080"/>
    <x v="27"/>
    <s v="STORE EXPENSES"/>
    <n v="29.37"/>
  </r>
  <r>
    <n v="630050"/>
    <x v="14"/>
    <s v="DEPRECIATION"/>
    <n v="31504.379999999997"/>
  </r>
  <r>
    <n v="630130"/>
    <x v="15"/>
    <s v="DEPRECIATION"/>
    <n v="15561.040000000003"/>
  </r>
  <r>
    <n v="640050"/>
    <x v="16"/>
    <s v="STORE EXPENSES"/>
    <n v="84034.880000000005"/>
  </r>
  <r>
    <n v="640060"/>
    <x v="17"/>
    <s v="STORE EXPENSES"/>
    <n v="4000"/>
  </r>
  <r>
    <n v="640090"/>
    <x v="18"/>
    <s v="RESEARCH &amp; DEVELOPMENT"/>
    <n v="526.33000000000004"/>
  </r>
  <r>
    <n v="640210"/>
    <x v="20"/>
    <s v="STORE EXPENSES"/>
    <n v="23134.65"/>
  </r>
  <r>
    <n v="640980"/>
    <x v="21"/>
    <s v="STORE EXPENSES"/>
    <n v="8346.69"/>
  </r>
  <r>
    <n v="611060"/>
    <x v="0"/>
    <s v="STORE EXPENSES"/>
    <n v="81515.759999999995"/>
  </r>
  <r>
    <n v="612020"/>
    <x v="26"/>
    <s v="STORE EXPENSES"/>
    <n v="30"/>
  </r>
  <r>
    <n v="613020"/>
    <x v="1"/>
    <s v="STORE EXPENSES"/>
    <n v="20845.87"/>
  </r>
  <r>
    <n v="613050"/>
    <x v="2"/>
    <s v="STORE EXPENSES"/>
    <n v="500"/>
  </r>
  <r>
    <n v="614020"/>
    <x v="3"/>
    <s v="STORE EXPENSES"/>
    <n v="23182.800000000003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960"/>
  </r>
  <r>
    <n v="618090"/>
    <x v="10"/>
    <s v="STORE EXPENSES"/>
    <n v="220463.08"/>
  </r>
  <r>
    <n v="618100"/>
    <x v="11"/>
    <s v="STORE EXPENSES"/>
    <n v="112767.56"/>
  </r>
  <r>
    <n v="618110"/>
    <x v="12"/>
    <s v="STORE EXPENSES"/>
    <n v="42304"/>
  </r>
  <r>
    <n v="623010"/>
    <x v="13"/>
    <s v="TRADE PROMO"/>
    <n v="1019.03"/>
  </r>
  <r>
    <n v="623080"/>
    <x v="27"/>
    <s v="STORE EXPENSES"/>
    <n v="143.01"/>
  </r>
  <r>
    <n v="630050"/>
    <x v="14"/>
    <s v="DEPRECIATION"/>
    <n v="27048.81"/>
  </r>
  <r>
    <n v="630130"/>
    <x v="15"/>
    <s v="DEPRECIATION"/>
    <n v="4715.67"/>
  </r>
  <r>
    <n v="640050"/>
    <x v="16"/>
    <s v="STORE EXPENSES"/>
    <n v="98743.97"/>
  </r>
  <r>
    <n v="640060"/>
    <x v="17"/>
    <s v="STORE EXPENSES"/>
    <n v="4000"/>
  </r>
  <r>
    <n v="640210"/>
    <x v="20"/>
    <s v="STORE EXPENSES"/>
    <n v="21474.959999999999"/>
  </r>
  <r>
    <n v="640980"/>
    <x v="21"/>
    <s v="STORE EXPENSES"/>
    <n v="21464.739999999998"/>
  </r>
  <r>
    <n v="611060"/>
    <x v="0"/>
    <s v="STORE EXPENSES"/>
    <n v="84210.53"/>
  </r>
  <r>
    <n v="612020"/>
    <x v="26"/>
    <s v="STORE EXPENSES"/>
    <n v="150"/>
  </r>
  <r>
    <n v="613010"/>
    <x v="23"/>
    <s v="STORE EXPENSES"/>
    <n v="140"/>
  </r>
  <r>
    <n v="613020"/>
    <x v="1"/>
    <s v="STORE EXPENSES"/>
    <n v="15801.14"/>
  </r>
  <r>
    <n v="613050"/>
    <x v="2"/>
    <s v="STORE EXPENSES"/>
    <n v="500"/>
  </r>
  <r>
    <n v="614020"/>
    <x v="3"/>
    <s v="STORE EXPENSES"/>
    <n v="45170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111020.81"/>
  </r>
  <r>
    <n v="618100"/>
    <x v="11"/>
    <s v="STORE EXPENSES"/>
    <n v="59176.31"/>
  </r>
  <r>
    <n v="618110"/>
    <x v="12"/>
    <s v="STORE EXPENSES"/>
    <n v="10879"/>
  </r>
  <r>
    <n v="623030"/>
    <x v="25"/>
    <s v="STORE EXPENSES"/>
    <n v="157.88999999999999"/>
  </r>
  <r>
    <n v="630130"/>
    <x v="15"/>
    <s v="DEPRECIATION"/>
    <n v="6893.01"/>
  </r>
  <r>
    <n v="640050"/>
    <x v="16"/>
    <s v="STORE EXPENSES"/>
    <n v="53634.090000000011"/>
  </r>
  <r>
    <n v="640060"/>
    <x v="17"/>
    <s v="STORE EXPENSES"/>
    <n v="4000"/>
  </r>
  <r>
    <n v="640090"/>
    <x v="18"/>
    <s v="RESEARCH &amp; DEVELOPMENT"/>
    <n v="360.32"/>
  </r>
  <r>
    <n v="640210"/>
    <x v="20"/>
    <s v="STORE EXPENSES"/>
    <n v="11721.3"/>
  </r>
  <r>
    <n v="640980"/>
    <x v="21"/>
    <s v="STORE EXPENSES"/>
    <n v="11208.380000000001"/>
  </r>
  <r>
    <n v="611060"/>
    <x v="0"/>
    <s v="STORE EXPENSES"/>
    <n v="118216.84"/>
  </r>
  <r>
    <n v="612020"/>
    <x v="26"/>
    <s v="STORE EXPENSES"/>
    <n v="152.01"/>
  </r>
  <r>
    <n v="613020"/>
    <x v="1"/>
    <s v="STORE EXPENSES"/>
    <n v="17864.809999999998"/>
  </r>
  <r>
    <n v="613050"/>
    <x v="2"/>
    <s v="STORE EXPENSES"/>
    <n v="500"/>
  </r>
  <r>
    <n v="614020"/>
    <x v="3"/>
    <s v="STORE EXPENSES"/>
    <n v="12015.599999999999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13077.90000000001"/>
  </r>
  <r>
    <n v="618100"/>
    <x v="11"/>
    <s v="STORE EXPENSES"/>
    <n v="59475.489999999991"/>
  </r>
  <r>
    <n v="618110"/>
    <x v="12"/>
    <s v="STORE EXPENSES"/>
    <n v="1451"/>
  </r>
  <r>
    <n v="623010"/>
    <x v="13"/>
    <s v="TRADE PROMO"/>
    <n v="175.76"/>
  </r>
  <r>
    <n v="630130"/>
    <x v="15"/>
    <s v="DEPRECIATION"/>
    <n v="8150.2800000000007"/>
  </r>
  <r>
    <n v="640050"/>
    <x v="16"/>
    <s v="STORE EXPENSES"/>
    <n v="51132.590000000004"/>
  </r>
  <r>
    <n v="640060"/>
    <x v="17"/>
    <s v="STORE EXPENSES"/>
    <n v="4000"/>
  </r>
  <r>
    <n v="640210"/>
    <x v="20"/>
    <s v="STORE EXPENSES"/>
    <n v="19206.830000000002"/>
  </r>
  <r>
    <n v="640980"/>
    <x v="21"/>
    <s v="STORE EXPENSES"/>
    <n v="11309.04"/>
  </r>
  <r>
    <n v="611060"/>
    <x v="0"/>
    <s v="STORE EXPENSES"/>
    <n v="887446.77999999991"/>
  </r>
  <r>
    <n v="613020"/>
    <x v="1"/>
    <s v="STORE EXPENSES"/>
    <n v="35861.050000000003"/>
  </r>
  <r>
    <n v="613050"/>
    <x v="2"/>
    <s v="STORE EXPENSES"/>
    <n v="500"/>
  </r>
  <r>
    <n v="614020"/>
    <x v="3"/>
    <s v="STORE EXPENSES"/>
    <n v="16911.740000000002"/>
  </r>
  <r>
    <n v="614070"/>
    <x v="24"/>
    <s v="STORE EXPENSES"/>
    <n v="224"/>
  </r>
  <r>
    <n v="615020"/>
    <x v="4"/>
    <s v="COMMUNICATION EXPENSES"/>
    <n v="7667.43"/>
  </r>
  <r>
    <n v="615030"/>
    <x v="5"/>
    <s v="COMMUNICATION EXPENSES"/>
    <n v="7498.02"/>
  </r>
  <r>
    <n v="618060"/>
    <x v="7"/>
    <s v="CONTRACT SERVICES"/>
    <n v="9600"/>
  </r>
  <r>
    <n v="618070"/>
    <x v="8"/>
    <s v="STORE EXPENSES"/>
    <n v="5700"/>
  </r>
  <r>
    <n v="618080"/>
    <x v="9"/>
    <s v="STORE EXPENSES"/>
    <n v="9720"/>
  </r>
  <r>
    <n v="618090"/>
    <x v="10"/>
    <s v="STORE EXPENSES"/>
    <n v="221167.68"/>
  </r>
  <r>
    <n v="618100"/>
    <x v="11"/>
    <s v="STORE EXPENSES"/>
    <n v="115066.62"/>
  </r>
  <r>
    <n v="618110"/>
    <x v="12"/>
    <s v="STORE EXPENSES"/>
    <n v="46485"/>
  </r>
  <r>
    <n v="623010"/>
    <x v="13"/>
    <s v="TRADE PROMO"/>
    <n v="859.81"/>
  </r>
  <r>
    <n v="623080"/>
    <x v="27"/>
    <s v="STORE EXPENSES"/>
    <n v="172.38"/>
  </r>
  <r>
    <n v="630050"/>
    <x v="14"/>
    <s v="DEPRECIATION"/>
    <n v="114574.09999999999"/>
  </r>
  <r>
    <n v="630130"/>
    <x v="15"/>
    <s v="DEPRECIATION"/>
    <n v="13875.900000000001"/>
  </r>
  <r>
    <n v="640050"/>
    <x v="16"/>
    <s v="STORE EXPENSES"/>
    <n v="106370.17000000001"/>
  </r>
  <r>
    <n v="640060"/>
    <x v="17"/>
    <s v="STORE EXPENSES"/>
    <n v="4000"/>
  </r>
  <r>
    <n v="640210"/>
    <x v="20"/>
    <s v="STORE EXPENSES"/>
    <n v="37976.1"/>
  </r>
  <r>
    <n v="640980"/>
    <x v="21"/>
    <s v="STORE EXPENSES"/>
    <n v="6942.91"/>
  </r>
  <r>
    <n v="611060"/>
    <x v="0"/>
    <s v="STORE EXPENSES"/>
    <n v="102069.59000000001"/>
  </r>
  <r>
    <n v="612020"/>
    <x v="26"/>
    <s v="STORE EXPENSES"/>
    <n v="467.8"/>
  </r>
  <r>
    <n v="613020"/>
    <x v="1"/>
    <s v="STORE EXPENSES"/>
    <n v="19411.3"/>
  </r>
  <r>
    <n v="613050"/>
    <x v="2"/>
    <s v="STORE EXPENSES"/>
    <n v="500"/>
  </r>
  <r>
    <n v="614020"/>
    <x v="3"/>
    <s v="STORE EXPENSES"/>
    <n v="29333.45"/>
  </r>
  <r>
    <n v="615020"/>
    <x v="4"/>
    <s v="COMMUNICATION EXPENSES"/>
    <n v="2600"/>
  </r>
  <r>
    <n v="615030"/>
    <x v="5"/>
    <s v="COMMUNICATION EXPENSES"/>
    <n v="4980.6000000000004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800"/>
  </r>
  <r>
    <n v="618090"/>
    <x v="10"/>
    <s v="STORE EXPENSES"/>
    <n v="112580.82999999999"/>
  </r>
  <r>
    <n v="618100"/>
    <x v="11"/>
    <s v="STORE EXPENSES"/>
    <n v="58752.359999999993"/>
  </r>
  <r>
    <n v="618110"/>
    <x v="12"/>
    <s v="STORE EXPENSES"/>
    <n v="3563"/>
  </r>
  <r>
    <n v="623030"/>
    <x v="25"/>
    <s v="STORE EXPENSES"/>
    <n v="168.68"/>
  </r>
  <r>
    <n v="630130"/>
    <x v="15"/>
    <s v="DEPRECIATION"/>
    <n v="4559.1799999999994"/>
  </r>
  <r>
    <n v="640050"/>
    <x v="16"/>
    <s v="STORE EXPENSES"/>
    <n v="44910.400000000009"/>
  </r>
  <r>
    <n v="640060"/>
    <x v="17"/>
    <s v="STORE EXPENSES"/>
    <n v="4000"/>
  </r>
  <r>
    <n v="640090"/>
    <x v="18"/>
    <s v="RESEARCH &amp; DEVELOPMENT"/>
    <n v="138.63"/>
  </r>
  <r>
    <n v="640210"/>
    <x v="20"/>
    <s v="STORE EXPENSES"/>
    <n v="17363.03"/>
  </r>
  <r>
    <n v="640980"/>
    <x v="21"/>
    <s v="STORE EXPENSES"/>
    <n v="11375.93"/>
  </r>
  <r>
    <n v="611060"/>
    <x v="0"/>
    <s v="STORE EXPENSES"/>
    <n v="69543.17"/>
  </r>
  <r>
    <n v="613020"/>
    <x v="1"/>
    <s v="STORE EXPENSES"/>
    <n v="24424.09"/>
  </r>
  <r>
    <n v="613050"/>
    <x v="2"/>
    <s v="STORE EXPENSES"/>
    <n v="500"/>
  </r>
  <r>
    <n v="614020"/>
    <x v="3"/>
    <s v="STORE EXPENSES"/>
    <n v="10093.880000000001"/>
  </r>
  <r>
    <n v="615020"/>
    <x v="4"/>
    <s v="COMMUNICATION EXPENSES"/>
    <n v="3290.66"/>
  </r>
  <r>
    <n v="615030"/>
    <x v="5"/>
    <s v="COMMUNICATION EXPENSES"/>
    <n v="5582.58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800"/>
  </r>
  <r>
    <n v="618090"/>
    <x v="10"/>
    <s v="STORE EXPENSES"/>
    <n v="132926.70000000001"/>
  </r>
  <r>
    <n v="618100"/>
    <x v="11"/>
    <s v="STORE EXPENSES"/>
    <n v="70356.350000000006"/>
  </r>
  <r>
    <n v="618110"/>
    <x v="12"/>
    <s v="STORE EXPENSES"/>
    <n v="10426"/>
  </r>
  <r>
    <n v="623010"/>
    <x v="13"/>
    <s v="TRADE PROMO"/>
    <n v="347.55"/>
  </r>
  <r>
    <n v="630130"/>
    <x v="15"/>
    <s v="DEPRECIATION"/>
    <n v="575.01"/>
  </r>
  <r>
    <n v="640050"/>
    <x v="16"/>
    <s v="STORE EXPENSES"/>
    <n v="51616.97"/>
  </r>
  <r>
    <n v="640060"/>
    <x v="17"/>
    <s v="STORE EXPENSES"/>
    <n v="4000"/>
  </r>
  <r>
    <n v="640210"/>
    <x v="20"/>
    <s v="STORE EXPENSES"/>
    <n v="5226.83"/>
  </r>
  <r>
    <n v="640980"/>
    <x v="21"/>
    <s v="STORE EXPENSES"/>
    <n v="3827.64"/>
  </r>
  <r>
    <n v="611060"/>
    <x v="0"/>
    <s v="STORE EXPENSES"/>
    <n v="98854.750000000015"/>
  </r>
  <r>
    <n v="613020"/>
    <x v="1"/>
    <s v="STORE EXPENSES"/>
    <n v="20082.690000000002"/>
  </r>
  <r>
    <n v="613050"/>
    <x v="2"/>
    <s v="STORE EXPENSES"/>
    <n v="500"/>
  </r>
  <r>
    <n v="614020"/>
    <x v="3"/>
    <s v="STORE EXPENSES"/>
    <n v="11572.240000000002"/>
  </r>
  <r>
    <n v="615020"/>
    <x v="4"/>
    <s v="COMMUNICATION EXPENSES"/>
    <n v="3290.66"/>
  </r>
  <r>
    <n v="615030"/>
    <x v="5"/>
    <s v="COMMUNICATION EXPENSES"/>
    <n v="7803.570000000000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840"/>
  </r>
  <r>
    <n v="618090"/>
    <x v="10"/>
    <s v="STORE EXPENSES"/>
    <n v="217206.80000000002"/>
  </r>
  <r>
    <n v="618100"/>
    <x v="11"/>
    <s v="STORE EXPENSES"/>
    <n v="113691.78"/>
  </r>
  <r>
    <n v="618110"/>
    <x v="12"/>
    <s v="STORE EXPENSES"/>
    <n v="44149"/>
  </r>
  <r>
    <n v="623010"/>
    <x v="13"/>
    <s v="TRADE PROMO"/>
    <n v="535.76"/>
  </r>
  <r>
    <n v="630050"/>
    <x v="14"/>
    <s v="DEPRECIATION"/>
    <n v="36784.42"/>
  </r>
  <r>
    <n v="630130"/>
    <x v="15"/>
    <s v="DEPRECIATION"/>
    <n v="14929.769999999999"/>
  </r>
  <r>
    <n v="640050"/>
    <x v="16"/>
    <s v="STORE EXPENSES"/>
    <n v="101689.34"/>
  </r>
  <r>
    <n v="640060"/>
    <x v="17"/>
    <s v="STORE EXPENSES"/>
    <n v="4000"/>
  </r>
  <r>
    <n v="640090"/>
    <x v="18"/>
    <s v="RESEARCH &amp; DEVELOPMENT"/>
    <n v="332.26"/>
  </r>
  <r>
    <n v="640210"/>
    <x v="20"/>
    <s v="STORE EXPENSES"/>
    <n v="7233.85"/>
  </r>
  <r>
    <n v="640980"/>
    <x v="21"/>
    <s v="STORE EXPENSES"/>
    <n v="9622.9100000000017"/>
  </r>
  <r>
    <n v="611060"/>
    <x v="0"/>
    <s v="STORE EXPENSES"/>
    <n v="93422.360000000015"/>
  </r>
  <r>
    <n v="612020"/>
    <x v="26"/>
    <s v="STORE EXPENSES"/>
    <n v="182"/>
  </r>
  <r>
    <n v="613020"/>
    <x v="1"/>
    <s v="STORE EXPENSES"/>
    <n v="40388.11"/>
  </r>
  <r>
    <n v="613050"/>
    <x v="2"/>
    <s v="STORE EXPENSES"/>
    <n v="500"/>
  </r>
  <r>
    <n v="614020"/>
    <x v="3"/>
    <s v="STORE EXPENSES"/>
    <n v="11877.38"/>
  </r>
  <r>
    <n v="614070"/>
    <x v="24"/>
    <s v="STORE EXPENSES"/>
    <n v="168"/>
  </r>
  <r>
    <n v="615020"/>
    <x v="4"/>
    <s v="COMMUNICATION EXPENSES"/>
    <n v="2600"/>
  </r>
  <r>
    <n v="615030"/>
    <x v="5"/>
    <s v="COMMUNICATION EXPENSES"/>
    <n v="7498.1200000000008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10440"/>
  </r>
  <r>
    <n v="618090"/>
    <x v="10"/>
    <s v="STORE EXPENSES"/>
    <n v="222439.60000000003"/>
  </r>
  <r>
    <n v="618100"/>
    <x v="11"/>
    <s v="STORE EXPENSES"/>
    <n v="116022.1"/>
  </r>
  <r>
    <n v="618110"/>
    <x v="12"/>
    <s v="STORE EXPENSES"/>
    <n v="36501"/>
  </r>
  <r>
    <n v="623010"/>
    <x v="13"/>
    <s v="TRADE PROMO"/>
    <n v="331.39"/>
  </r>
  <r>
    <n v="623030"/>
    <x v="25"/>
    <s v="STORE EXPENSES"/>
    <n v="166.86"/>
  </r>
  <r>
    <n v="623080"/>
    <x v="27"/>
    <s v="STORE EXPENSES"/>
    <n v="29.37"/>
  </r>
  <r>
    <n v="630130"/>
    <x v="15"/>
    <s v="DEPRECIATION"/>
    <n v="4100.55"/>
  </r>
  <r>
    <n v="640050"/>
    <x v="16"/>
    <s v="STORE EXPENSES"/>
    <n v="100535.09999999999"/>
  </r>
  <r>
    <n v="640060"/>
    <x v="17"/>
    <s v="STORE EXPENSES"/>
    <n v="4351"/>
  </r>
  <r>
    <n v="640210"/>
    <x v="20"/>
    <s v="STORE EXPENSES"/>
    <n v="14911.59"/>
  </r>
  <r>
    <n v="640980"/>
    <x v="21"/>
    <s v="STORE EXPENSES"/>
    <n v="10225.89"/>
  </r>
  <r>
    <n v="611060"/>
    <x v="0"/>
    <s v="STORE EXPENSES"/>
    <n v="118089.47"/>
  </r>
  <r>
    <n v="612020"/>
    <x v="26"/>
    <s v="STORE EXPENSES"/>
    <n v="152.01"/>
  </r>
  <r>
    <n v="613020"/>
    <x v="1"/>
    <s v="STORE EXPENSES"/>
    <n v="21218.05"/>
  </r>
  <r>
    <n v="613050"/>
    <x v="2"/>
    <s v="STORE EXPENSES"/>
    <n v="500"/>
  </r>
  <r>
    <n v="614020"/>
    <x v="3"/>
    <s v="STORE EXPENSES"/>
    <n v="26184.959999999999"/>
  </r>
  <r>
    <n v="615020"/>
    <x v="4"/>
    <s v="COMMUNICATION EXPENSES"/>
    <n v="2600"/>
  </r>
  <r>
    <n v="615030"/>
    <x v="5"/>
    <s v="COMMUNICATION EXPENSES"/>
    <n v="3597"/>
  </r>
  <r>
    <n v="616030"/>
    <x v="28"/>
    <s v="STORE EXPENSES"/>
    <n v="98"/>
  </r>
  <r>
    <n v="618020"/>
    <x v="6"/>
    <s v="STORE EXPENSES"/>
    <n v="450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13244.32000000002"/>
  </r>
  <r>
    <n v="618100"/>
    <x v="11"/>
    <s v="STORE EXPENSES"/>
    <n v="58648.91"/>
  </r>
  <r>
    <n v="618110"/>
    <x v="12"/>
    <s v="STORE EXPENSES"/>
    <n v="4747"/>
  </r>
  <r>
    <n v="623010"/>
    <x v="13"/>
    <s v="TRADE PROMO"/>
    <n v="175.44"/>
  </r>
  <r>
    <n v="630130"/>
    <x v="15"/>
    <s v="DEPRECIATION"/>
    <n v="3961.6699999999992"/>
  </r>
  <r>
    <n v="640050"/>
    <x v="16"/>
    <s v="STORE EXPENSES"/>
    <n v="50985.180000000008"/>
  </r>
  <r>
    <n v="640060"/>
    <x v="17"/>
    <s v="STORE EXPENSES"/>
    <n v="4000"/>
  </r>
  <r>
    <n v="640210"/>
    <x v="20"/>
    <s v="STORE EXPENSES"/>
    <n v="22341.96"/>
  </r>
  <r>
    <n v="640980"/>
    <x v="21"/>
    <s v="STORE EXPENSES"/>
    <n v="11976.779999999999"/>
  </r>
  <r>
    <n v="611060"/>
    <x v="0"/>
    <s v="STORE EXPENSES"/>
    <n v="109395.42"/>
  </r>
  <r>
    <n v="612020"/>
    <x v="26"/>
    <s v="STORE EXPENSES"/>
    <n v="152.01"/>
  </r>
  <r>
    <n v="613020"/>
    <x v="1"/>
    <s v="STORE EXPENSES"/>
    <n v="26360.15"/>
  </r>
  <r>
    <n v="613050"/>
    <x v="2"/>
    <s v="STORE EXPENSES"/>
    <n v="500"/>
  </r>
  <r>
    <n v="614020"/>
    <x v="3"/>
    <s v="STORE EXPENSES"/>
    <n v="39107.420000000013"/>
  </r>
  <r>
    <n v="615020"/>
    <x v="4"/>
    <s v="COMMUNICATION EXPENSES"/>
    <n v="2600"/>
  </r>
  <r>
    <n v="615030"/>
    <x v="5"/>
    <s v="COMMUNICATION EXPENSES"/>
    <n v="3747.8999999999996"/>
  </r>
  <r>
    <n v="616030"/>
    <x v="28"/>
    <s v="STORE EXPENSES"/>
    <n v="162"/>
  </r>
  <r>
    <n v="617050"/>
    <x v="29"/>
    <s v="STORE EXPENSES"/>
    <n v="900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12842.75"/>
  </r>
  <r>
    <n v="618100"/>
    <x v="11"/>
    <s v="STORE EXPENSES"/>
    <n v="59141.09"/>
  </r>
  <r>
    <n v="618110"/>
    <x v="12"/>
    <s v="STORE EXPENSES"/>
    <n v="3405"/>
  </r>
  <r>
    <n v="623010"/>
    <x v="13"/>
    <s v="TRADE PROMO"/>
    <n v="166.86"/>
  </r>
  <r>
    <n v="623030"/>
    <x v="25"/>
    <s v="STORE EXPENSES"/>
    <n v="1370.46"/>
  </r>
  <r>
    <n v="630130"/>
    <x v="15"/>
    <s v="DEPRECIATION"/>
    <n v="4161.01"/>
  </r>
  <r>
    <n v="640050"/>
    <x v="16"/>
    <s v="STORE EXPENSES"/>
    <n v="44555.840000000004"/>
  </r>
  <r>
    <n v="640060"/>
    <x v="17"/>
    <s v="STORE EXPENSES"/>
    <n v="4000"/>
  </r>
  <r>
    <n v="640090"/>
    <x v="18"/>
    <s v="RESEARCH &amp; DEVELOPMENT"/>
    <n v="273.95999999999998"/>
  </r>
  <r>
    <n v="640210"/>
    <x v="20"/>
    <s v="STORE EXPENSES"/>
    <n v="19631.96"/>
  </r>
  <r>
    <n v="640980"/>
    <x v="21"/>
    <s v="STORE EXPENSES"/>
    <n v="12140.309999999998"/>
  </r>
  <r>
    <n v="611060"/>
    <x v="0"/>
    <s v="STORE EXPENSES"/>
    <n v="79421.039999999994"/>
  </r>
  <r>
    <n v="613020"/>
    <x v="1"/>
    <s v="STORE EXPENSES"/>
    <n v="20865.489999999998"/>
  </r>
  <r>
    <n v="613050"/>
    <x v="2"/>
    <s v="STORE EXPENSES"/>
    <n v="500"/>
  </r>
  <r>
    <n v="614020"/>
    <x v="3"/>
    <s v="STORE EXPENSES"/>
    <n v="28838.05"/>
  </r>
  <r>
    <n v="615020"/>
    <x v="4"/>
    <s v="COMMUNICATION EXPENSES"/>
    <n v="2600"/>
  </r>
  <r>
    <n v="615030"/>
    <x v="5"/>
    <s v="COMMUNICATION EXPENSES"/>
    <n v="3990.87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124730.78"/>
  </r>
  <r>
    <n v="618100"/>
    <x v="11"/>
    <s v="STORE EXPENSES"/>
    <n v="66573.41"/>
  </r>
  <r>
    <n v="618110"/>
    <x v="12"/>
    <s v="STORE EXPENSES"/>
    <n v="6143"/>
  </r>
  <r>
    <n v="623010"/>
    <x v="13"/>
    <s v="TRADE PROMO"/>
    <n v="172.35"/>
  </r>
  <r>
    <n v="623030"/>
    <x v="25"/>
    <s v="STORE EXPENSES"/>
    <n v="298.23"/>
  </r>
  <r>
    <n v="630130"/>
    <x v="15"/>
    <s v="DEPRECIATION"/>
    <n v="4100.55"/>
  </r>
  <r>
    <n v="640050"/>
    <x v="16"/>
    <s v="STORE EXPENSES"/>
    <n v="59045.07"/>
  </r>
  <r>
    <n v="640060"/>
    <x v="17"/>
    <s v="STORE EXPENSES"/>
    <n v="4000"/>
  </r>
  <r>
    <n v="640170"/>
    <x v="19"/>
    <s v="TAXES AND LICENSES"/>
    <n v="30"/>
  </r>
  <r>
    <n v="640210"/>
    <x v="20"/>
    <s v="STORE EXPENSES"/>
    <n v="19266.97"/>
  </r>
  <r>
    <n v="640980"/>
    <x v="21"/>
    <s v="STORE EXPENSES"/>
    <n v="7395.39"/>
  </r>
  <r>
    <n v="611060"/>
    <x v="0"/>
    <s v="STORE EXPENSES"/>
    <n v="70307.360000000001"/>
  </r>
  <r>
    <n v="613020"/>
    <x v="1"/>
    <s v="STORE EXPENSES"/>
    <n v="34821.21"/>
  </r>
  <r>
    <n v="613050"/>
    <x v="2"/>
    <s v="STORE EXPENSES"/>
    <n v="500"/>
  </r>
  <r>
    <n v="614020"/>
    <x v="3"/>
    <s v="STORE EXPENSES"/>
    <n v="9747.75"/>
  </r>
  <r>
    <n v="614070"/>
    <x v="24"/>
    <s v="STORE EXPENSES"/>
    <n v="112"/>
  </r>
  <r>
    <n v="615020"/>
    <x v="4"/>
    <s v="COMMUNICATION EXPENSES"/>
    <n v="2600"/>
  </r>
  <r>
    <n v="615030"/>
    <x v="5"/>
    <s v="COMMUNICATION EXPENSES"/>
    <n v="13047.12"/>
  </r>
  <r>
    <n v="618060"/>
    <x v="7"/>
    <s v="CONTRACT SERVICES"/>
    <n v="9600"/>
  </r>
  <r>
    <n v="618070"/>
    <x v="8"/>
    <s v="STORE EXPENSES"/>
    <n v="5600"/>
  </r>
  <r>
    <n v="618080"/>
    <x v="9"/>
    <s v="STORE EXPENSES"/>
    <n v="9720"/>
  </r>
  <r>
    <n v="618090"/>
    <x v="10"/>
    <s v="STORE EXPENSES"/>
    <n v="223084.69"/>
  </r>
  <r>
    <n v="618100"/>
    <x v="11"/>
    <s v="STORE EXPENSES"/>
    <n v="116311.7"/>
  </r>
  <r>
    <n v="618110"/>
    <x v="12"/>
    <s v="STORE EXPENSES"/>
    <n v="5000"/>
  </r>
  <r>
    <n v="623010"/>
    <x v="13"/>
    <s v="TRADE PROMO"/>
    <n v="477.09"/>
  </r>
  <r>
    <n v="630130"/>
    <x v="15"/>
    <s v="DEPRECIATION"/>
    <n v="7342.51"/>
  </r>
  <r>
    <n v="640050"/>
    <x v="16"/>
    <s v="STORE EXPENSES"/>
    <n v="95807.520000000019"/>
  </r>
  <r>
    <n v="640060"/>
    <x v="17"/>
    <s v="STORE EXPENSES"/>
    <n v="4000"/>
  </r>
  <r>
    <n v="640090"/>
    <x v="18"/>
    <s v="RESEARCH &amp; DEVELOPMENT"/>
    <n v="341.95"/>
  </r>
  <r>
    <n v="640210"/>
    <x v="20"/>
    <s v="STORE EXPENSES"/>
    <n v="11196.21"/>
  </r>
  <r>
    <n v="640980"/>
    <x v="21"/>
    <s v="STORE EXPENSES"/>
    <n v="5362.63"/>
  </r>
  <r>
    <n v="611060"/>
    <x v="0"/>
    <s v="STORE EXPENSES"/>
    <n v="86526.8"/>
  </r>
  <r>
    <n v="612020"/>
    <x v="26"/>
    <s v="STORE EXPENSES"/>
    <n v="900"/>
  </r>
  <r>
    <n v="613020"/>
    <x v="1"/>
    <s v="STORE EXPENSES"/>
    <n v="24110.030000000002"/>
  </r>
  <r>
    <n v="613050"/>
    <x v="2"/>
    <s v="STORE EXPENSES"/>
    <n v="500"/>
  </r>
  <r>
    <n v="614020"/>
    <x v="3"/>
    <s v="STORE EXPENSES"/>
    <n v="27453.560000000005"/>
  </r>
  <r>
    <n v="615020"/>
    <x v="4"/>
    <s v="COMMUNICATION EXPENSES"/>
    <n v="2604.96"/>
  </r>
  <r>
    <n v="615030"/>
    <x v="5"/>
    <s v="COMMUNICATION EXPENSES"/>
    <n v="5309.08"/>
  </r>
  <r>
    <n v="618020"/>
    <x v="6"/>
    <s v="STORE EXPENSES"/>
    <n v="1000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10720"/>
  </r>
  <r>
    <n v="618090"/>
    <x v="10"/>
    <s v="STORE EXPENSES"/>
    <n v="204241.97"/>
  </r>
  <r>
    <n v="618100"/>
    <x v="11"/>
    <s v="STORE EXPENSES"/>
    <n v="107862.49000000002"/>
  </r>
  <r>
    <n v="618110"/>
    <x v="12"/>
    <s v="STORE EXPENSES"/>
    <n v="23313"/>
  </r>
  <r>
    <n v="623010"/>
    <x v="13"/>
    <s v="TRADE PROMO"/>
    <n v="474.93999999999994"/>
  </r>
  <r>
    <n v="630130"/>
    <x v="15"/>
    <s v="DEPRECIATION"/>
    <n v="4670.55"/>
  </r>
  <r>
    <n v="640050"/>
    <x v="16"/>
    <s v="STORE EXPENSES"/>
    <n v="77928.92"/>
  </r>
  <r>
    <n v="640060"/>
    <x v="17"/>
    <s v="STORE EXPENSES"/>
    <n v="4420"/>
  </r>
  <r>
    <n v="640210"/>
    <x v="20"/>
    <s v="STORE EXPENSES"/>
    <n v="12518.18"/>
  </r>
  <r>
    <n v="640980"/>
    <x v="21"/>
    <s v="STORE EXPENSES"/>
    <n v="7876.7300000000005"/>
  </r>
  <r>
    <n v="611060"/>
    <x v="0"/>
    <s v="STORE EXPENSES"/>
    <n v="67368.45"/>
  </r>
  <r>
    <n v="612020"/>
    <x v="26"/>
    <s v="STORE EXPENSES"/>
    <n v="600"/>
  </r>
  <r>
    <n v="613020"/>
    <x v="1"/>
    <s v="STORE EXPENSES"/>
    <n v="34705.160000000003"/>
  </r>
  <r>
    <n v="613050"/>
    <x v="2"/>
    <s v="STORE EXPENSES"/>
    <n v="500"/>
  </r>
  <r>
    <n v="614020"/>
    <x v="3"/>
    <s v="STORE EXPENSES"/>
    <n v="10500"/>
  </r>
  <r>
    <n v="614070"/>
    <x v="24"/>
    <s v="STORE EXPENSES"/>
    <n v="1008"/>
  </r>
  <r>
    <n v="615020"/>
    <x v="4"/>
    <s v="COMMUNICATION EXPENSES"/>
    <n v="2585"/>
  </r>
  <r>
    <n v="615030"/>
    <x v="5"/>
    <s v="COMMUNICATION EXPENSES"/>
    <n v="7437.610000000000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800"/>
  </r>
  <r>
    <n v="618090"/>
    <x v="10"/>
    <s v="STORE EXPENSES"/>
    <n v="220712.40000000002"/>
  </r>
  <r>
    <n v="618100"/>
    <x v="11"/>
    <s v="STORE EXPENSES"/>
    <n v="116376.86000000002"/>
  </r>
  <r>
    <n v="618110"/>
    <x v="12"/>
    <s v="STORE EXPENSES"/>
    <n v="23838.67"/>
  </r>
  <r>
    <n v="623010"/>
    <x v="13"/>
    <s v="TRADE PROMO"/>
    <n v="861.29"/>
  </r>
  <r>
    <n v="630050"/>
    <x v="14"/>
    <s v="DEPRECIATION"/>
    <n v="8701.9"/>
  </r>
  <r>
    <n v="630130"/>
    <x v="15"/>
    <s v="DEPRECIATION"/>
    <n v="2950.73"/>
  </r>
  <r>
    <n v="640050"/>
    <x v="16"/>
    <s v="STORE EXPENSES"/>
    <n v="81959.22"/>
  </r>
  <r>
    <n v="640060"/>
    <x v="17"/>
    <s v="STORE EXPENSES"/>
    <n v="4000"/>
  </r>
  <r>
    <n v="640210"/>
    <x v="20"/>
    <s v="STORE EXPENSES"/>
    <n v="6855.1"/>
  </r>
  <r>
    <n v="640980"/>
    <x v="21"/>
    <s v="STORE EXPENSES"/>
    <n v="7785.16"/>
  </r>
  <r>
    <n v="618110"/>
    <x v="12"/>
    <s v="STORE EXPENSES"/>
    <n v="3000"/>
  </r>
  <r>
    <n v="611060"/>
    <x v="0"/>
    <s v="STORE EXPENSES"/>
    <n v="87524.569999999992"/>
  </r>
  <r>
    <n v="612020"/>
    <x v="26"/>
    <s v="STORE EXPENSES"/>
    <n v="230"/>
  </r>
  <r>
    <n v="613020"/>
    <x v="1"/>
    <s v="STORE EXPENSES"/>
    <n v="27900.32"/>
  </r>
  <r>
    <n v="613050"/>
    <x v="2"/>
    <s v="STORE EXPENSES"/>
    <n v="500"/>
  </r>
  <r>
    <n v="614020"/>
    <x v="3"/>
    <s v="STORE EXPENSES"/>
    <n v="39623.629999999997"/>
  </r>
  <r>
    <n v="615020"/>
    <x v="4"/>
    <s v="COMMUNICATION EXPENSES"/>
    <n v="2600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10360"/>
  </r>
  <r>
    <n v="618090"/>
    <x v="10"/>
    <s v="STORE EXPENSES"/>
    <n v="127877.94"/>
  </r>
  <r>
    <n v="618100"/>
    <x v="11"/>
    <s v="STORE EXPENSES"/>
    <n v="69188.06"/>
  </r>
  <r>
    <n v="618110"/>
    <x v="12"/>
    <s v="STORE EXPENSES"/>
    <n v="22978"/>
  </r>
  <r>
    <n v="623010"/>
    <x v="13"/>
    <s v="TRADE PROMO"/>
    <n v="351.13"/>
  </r>
  <r>
    <n v="623080"/>
    <x v="27"/>
    <s v="STORE EXPENSES"/>
    <n v="29.38"/>
  </r>
  <r>
    <n v="630050"/>
    <x v="14"/>
    <s v="DEPRECIATION"/>
    <n v="12773.42"/>
  </r>
  <r>
    <n v="630130"/>
    <x v="15"/>
    <s v="DEPRECIATION"/>
    <n v="2033.33"/>
  </r>
  <r>
    <n v="640050"/>
    <x v="16"/>
    <s v="STORE EXPENSES"/>
    <n v="89425.580000000016"/>
  </r>
  <r>
    <n v="640060"/>
    <x v="17"/>
    <s v="STORE EXPENSES"/>
    <n v="4000"/>
  </r>
  <r>
    <n v="640170"/>
    <x v="19"/>
    <s v="TAXES AND LICENSES"/>
    <n v="30"/>
  </r>
  <r>
    <n v="640210"/>
    <x v="20"/>
    <s v="STORE EXPENSES"/>
    <n v="7215.02"/>
  </r>
  <r>
    <n v="640980"/>
    <x v="21"/>
    <s v="STORE EXPENSES"/>
    <n v="7839.49"/>
  </r>
  <r>
    <n v="611060"/>
    <x v="0"/>
    <s v="STORE EXPENSES"/>
    <n v="60421.06"/>
  </r>
  <r>
    <n v="613020"/>
    <x v="1"/>
    <s v="STORE EXPENSES"/>
    <n v="20793.850000000002"/>
  </r>
  <r>
    <n v="613050"/>
    <x v="2"/>
    <s v="STORE EXPENSES"/>
    <n v="500"/>
  </r>
  <r>
    <n v="614020"/>
    <x v="3"/>
    <s v="STORE EXPENSES"/>
    <n v="22453.02"/>
  </r>
  <r>
    <n v="615020"/>
    <x v="4"/>
    <s v="COMMUNICATION EXPENSES"/>
    <n v="2519.98"/>
  </r>
  <r>
    <n v="615030"/>
    <x v="5"/>
    <s v="COMMUNICATION EXPENSES"/>
    <n v="3988.24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114040.94000000002"/>
  </r>
  <r>
    <n v="618100"/>
    <x v="11"/>
    <s v="STORE EXPENSES"/>
    <n v="60067.87999999999"/>
  </r>
  <r>
    <n v="618110"/>
    <x v="12"/>
    <s v="STORE EXPENSES"/>
    <n v="3813"/>
  </r>
  <r>
    <n v="630130"/>
    <x v="15"/>
    <s v="DEPRECIATION"/>
    <n v="7204.380000000001"/>
  </r>
  <r>
    <n v="640050"/>
    <x v="16"/>
    <s v="STORE EXPENSES"/>
    <n v="44201.440000000002"/>
  </r>
  <r>
    <n v="640060"/>
    <x v="17"/>
    <s v="STORE EXPENSES"/>
    <n v="4000"/>
  </r>
  <r>
    <n v="640090"/>
    <x v="18"/>
    <s v="RESEARCH &amp; DEVELOPMENT"/>
    <n v="337.36"/>
  </r>
  <r>
    <n v="640170"/>
    <x v="19"/>
    <s v="TAXES AND LICENSES"/>
    <n v="30"/>
  </r>
  <r>
    <n v="640210"/>
    <x v="20"/>
    <s v="STORE EXPENSES"/>
    <n v="2264.73"/>
  </r>
  <r>
    <n v="640980"/>
    <x v="21"/>
    <s v="STORE EXPENSES"/>
    <n v="3691.75"/>
  </r>
  <r>
    <n v="611060"/>
    <x v="0"/>
    <s v="STORE EXPENSES"/>
    <n v="114542.40000000001"/>
  </r>
  <r>
    <n v="612020"/>
    <x v="26"/>
    <s v="STORE EXPENSES"/>
    <n v="400"/>
  </r>
  <r>
    <n v="613020"/>
    <x v="1"/>
    <s v="STORE EXPENSES"/>
    <n v="31545.13"/>
  </r>
  <r>
    <n v="613050"/>
    <x v="2"/>
    <s v="STORE EXPENSES"/>
    <n v="500"/>
  </r>
  <r>
    <n v="614020"/>
    <x v="3"/>
    <s v="STORE EXPENSES"/>
    <n v="15855.949999999999"/>
  </r>
  <r>
    <n v="615020"/>
    <x v="4"/>
    <s v="COMMUNICATION EXPENSES"/>
    <n v="2600"/>
  </r>
  <r>
    <n v="615030"/>
    <x v="5"/>
    <s v="COMMUNICATION EXPENSES"/>
    <n v="4130.12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48718.51999999999"/>
  </r>
  <r>
    <n v="618100"/>
    <x v="11"/>
    <s v="STORE EXPENSES"/>
    <n v="78350.899999999994"/>
  </r>
  <r>
    <n v="618110"/>
    <x v="12"/>
    <s v="STORE EXPENSES"/>
    <n v="15113"/>
  </r>
  <r>
    <n v="623080"/>
    <x v="27"/>
    <s v="STORE EXPENSES"/>
    <n v="29.37"/>
  </r>
  <r>
    <n v="630130"/>
    <x v="15"/>
    <s v="DEPRECIATION"/>
    <n v="3800.01"/>
  </r>
  <r>
    <n v="640050"/>
    <x v="16"/>
    <s v="STORE EXPENSES"/>
    <n v="66579.19"/>
  </r>
  <r>
    <n v="640060"/>
    <x v="17"/>
    <s v="STORE EXPENSES"/>
    <n v="3987.9"/>
  </r>
  <r>
    <n v="640090"/>
    <x v="18"/>
    <s v="RESEARCH &amp; DEVELOPMENT"/>
    <n v="159.43"/>
  </r>
  <r>
    <n v="640210"/>
    <x v="20"/>
    <s v="STORE EXPENSES"/>
    <n v="18563.810000000001"/>
  </r>
  <r>
    <n v="640980"/>
    <x v="21"/>
    <s v="STORE EXPENSES"/>
    <n v="7638.6"/>
  </r>
  <r>
    <n v="611060"/>
    <x v="0"/>
    <s v="STORE EXPENSES"/>
    <n v="53903.12"/>
  </r>
  <r>
    <n v="613020"/>
    <x v="1"/>
    <s v="STORE EXPENSES"/>
    <n v="27446.02"/>
  </r>
  <r>
    <n v="613050"/>
    <x v="2"/>
    <s v="STORE EXPENSES"/>
    <n v="500"/>
  </r>
  <r>
    <n v="614020"/>
    <x v="3"/>
    <s v="STORE EXPENSES"/>
    <n v="5668.13"/>
  </r>
  <r>
    <n v="615020"/>
    <x v="4"/>
    <s v="COMMUNICATION EXPENSES"/>
    <n v="2600"/>
  </r>
  <r>
    <n v="615030"/>
    <x v="5"/>
    <s v="COMMUNICATION EXPENSES"/>
    <n v="3995.92"/>
  </r>
  <r>
    <n v="618060"/>
    <x v="7"/>
    <s v="CONTRACT SERVICES"/>
    <n v="9600"/>
  </r>
  <r>
    <n v="618070"/>
    <x v="8"/>
    <s v="STORE EXPENSES"/>
    <n v="3200"/>
  </r>
  <r>
    <n v="618080"/>
    <x v="9"/>
    <s v="STORE EXPENSES"/>
    <n v="9800"/>
  </r>
  <r>
    <n v="618090"/>
    <x v="10"/>
    <s v="STORE EXPENSES"/>
    <n v="119063.43"/>
  </r>
  <r>
    <n v="618100"/>
    <x v="11"/>
    <s v="STORE EXPENSES"/>
    <n v="62930.19999999999"/>
  </r>
  <r>
    <n v="618110"/>
    <x v="12"/>
    <s v="STORE EXPENSES"/>
    <n v="1571"/>
  </r>
  <r>
    <n v="623010"/>
    <x v="13"/>
    <s v="TRADE PROMO"/>
    <n v="521.14"/>
  </r>
  <r>
    <n v="630130"/>
    <x v="15"/>
    <s v="DEPRECIATION"/>
    <n v="2030.5500000000002"/>
  </r>
  <r>
    <n v="640050"/>
    <x v="16"/>
    <s v="STORE EXPENSES"/>
    <n v="43074.64"/>
  </r>
  <r>
    <n v="640060"/>
    <x v="17"/>
    <s v="STORE EXPENSES"/>
    <n v="4000"/>
  </r>
  <r>
    <n v="640090"/>
    <x v="18"/>
    <s v="RESEARCH &amp; DEVELOPMENT"/>
    <n v="159.6"/>
  </r>
  <r>
    <n v="640210"/>
    <x v="20"/>
    <s v="STORE EXPENSES"/>
    <n v="7372.29"/>
  </r>
  <r>
    <n v="640980"/>
    <x v="21"/>
    <s v="STORE EXPENSES"/>
    <n v="8116.36"/>
  </r>
  <r>
    <n v="611060"/>
    <x v="0"/>
    <s v="STORE EXPENSES"/>
    <n v="71326.320000000007"/>
  </r>
  <r>
    <n v="613020"/>
    <x v="1"/>
    <s v="STORE EXPENSES"/>
    <n v="24688.33"/>
  </r>
  <r>
    <n v="613050"/>
    <x v="2"/>
    <s v="STORE EXPENSES"/>
    <n v="500"/>
  </r>
  <r>
    <n v="614020"/>
    <x v="3"/>
    <s v="STORE EXPENSES"/>
    <n v="22905.43"/>
  </r>
  <r>
    <n v="615020"/>
    <x v="4"/>
    <s v="COMMUNICATION EXPENSES"/>
    <n v="2600"/>
  </r>
  <r>
    <n v="615030"/>
    <x v="5"/>
    <s v="COMMUNICATION EXPENSES"/>
    <n v="4017.59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56045.88"/>
  </r>
  <r>
    <n v="618100"/>
    <x v="11"/>
    <s v="STORE EXPENSES"/>
    <n v="82292.959999999992"/>
  </r>
  <r>
    <n v="618110"/>
    <x v="12"/>
    <s v="STORE EXPENSES"/>
    <n v="6606"/>
  </r>
  <r>
    <n v="623010"/>
    <x v="13"/>
    <s v="TRADE PROMO"/>
    <n v="159.6"/>
  </r>
  <r>
    <n v="630050"/>
    <x v="14"/>
    <s v="DEPRECIATION"/>
    <n v="28493.3"/>
  </r>
  <r>
    <n v="630130"/>
    <x v="15"/>
    <s v="DEPRECIATION"/>
    <n v="8551.33"/>
  </r>
  <r>
    <n v="640050"/>
    <x v="16"/>
    <s v="STORE EXPENSES"/>
    <n v="59541.11"/>
  </r>
  <r>
    <n v="640060"/>
    <x v="17"/>
    <s v="STORE EXPENSES"/>
    <n v="4000"/>
  </r>
  <r>
    <n v="640090"/>
    <x v="18"/>
    <s v="RESEARCH &amp; DEVELOPMENT"/>
    <n v="703.9"/>
  </r>
  <r>
    <n v="640170"/>
    <x v="19"/>
    <s v="TAXES AND LICENSES"/>
    <n v="30"/>
  </r>
  <r>
    <n v="640210"/>
    <x v="20"/>
    <s v="STORE EXPENSES"/>
    <n v="19002.96"/>
  </r>
  <r>
    <n v="640980"/>
    <x v="21"/>
    <s v="STORE EXPENSES"/>
    <n v="4005.79"/>
  </r>
  <r>
    <n v="611060"/>
    <x v="0"/>
    <s v="STORE EXPENSES"/>
    <n v="35663.15"/>
  </r>
  <r>
    <n v="613020"/>
    <x v="1"/>
    <s v="STORE EXPENSES"/>
    <n v="27708.809999999998"/>
  </r>
  <r>
    <n v="613050"/>
    <x v="2"/>
    <s v="STORE EXPENSES"/>
    <n v="500"/>
  </r>
  <r>
    <n v="614020"/>
    <x v="3"/>
    <s v="STORE EXPENSES"/>
    <n v="21136.5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11979.25"/>
  </r>
  <r>
    <n v="618100"/>
    <x v="11"/>
    <s v="STORE EXPENSES"/>
    <n v="59081.579999999994"/>
  </r>
  <r>
    <n v="618110"/>
    <x v="12"/>
    <s v="STORE EXPENSES"/>
    <n v="12713"/>
  </r>
  <r>
    <n v="623010"/>
    <x v="13"/>
    <s v="TRADE PROMO"/>
    <n v="168.68"/>
  </r>
  <r>
    <n v="623030"/>
    <x v="25"/>
    <s v="STORE EXPENSES"/>
    <n v="335.54"/>
  </r>
  <r>
    <n v="630130"/>
    <x v="15"/>
    <s v="DEPRECIATION"/>
    <n v="7631.67"/>
  </r>
  <r>
    <n v="640050"/>
    <x v="16"/>
    <s v="STORE EXPENSES"/>
    <n v="54981.87999999999"/>
  </r>
  <r>
    <n v="640060"/>
    <x v="17"/>
    <s v="STORE EXPENSES"/>
    <n v="4000"/>
  </r>
  <r>
    <n v="640090"/>
    <x v="18"/>
    <s v="RESEARCH &amp; DEVELOPMENT"/>
    <n v="170.86"/>
  </r>
  <r>
    <n v="640210"/>
    <x v="20"/>
    <s v="STORE EXPENSES"/>
    <n v="20825.29"/>
  </r>
  <r>
    <n v="640980"/>
    <x v="21"/>
    <s v="STORE EXPENSES"/>
    <n v="11596.08"/>
  </r>
  <r>
    <n v="611060"/>
    <x v="0"/>
    <s v="STORE EXPENSES"/>
    <n v="126315.81"/>
  </r>
  <r>
    <n v="613020"/>
    <x v="1"/>
    <s v="STORE EXPENSES"/>
    <n v="16517.57"/>
  </r>
  <r>
    <n v="613050"/>
    <x v="2"/>
    <s v="STORE EXPENSES"/>
    <n v="500"/>
  </r>
  <r>
    <n v="614020"/>
    <x v="3"/>
    <s v="STORE EXPENSES"/>
    <n v="15505.489999999998"/>
  </r>
  <r>
    <n v="615020"/>
    <x v="4"/>
    <s v="COMMUNICATION EXPENSES"/>
    <n v="3290.66"/>
  </r>
  <r>
    <n v="615030"/>
    <x v="5"/>
    <s v="COMMUNICATION EXPENSES"/>
    <n v="4643.899999999999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204845.21"/>
  </r>
  <r>
    <n v="618100"/>
    <x v="11"/>
    <s v="STORE EXPENSES"/>
    <n v="106792.12000000001"/>
  </r>
  <r>
    <n v="618110"/>
    <x v="12"/>
    <s v="STORE EXPENSES"/>
    <n v="40256"/>
  </r>
  <r>
    <n v="623010"/>
    <x v="13"/>
    <s v="TRADE PROMO"/>
    <n v="1010.52"/>
  </r>
  <r>
    <n v="623030"/>
    <x v="25"/>
    <s v="STORE EXPENSES"/>
    <n v="159.6"/>
  </r>
  <r>
    <n v="630050"/>
    <x v="14"/>
    <s v="DEPRECIATION"/>
    <n v="9204.59"/>
  </r>
  <r>
    <n v="630130"/>
    <x v="15"/>
    <s v="DEPRECIATION"/>
    <n v="5663.33"/>
  </r>
  <r>
    <n v="640050"/>
    <x v="16"/>
    <s v="STORE EXPENSES"/>
    <n v="86779.17"/>
  </r>
  <r>
    <n v="640060"/>
    <x v="17"/>
    <s v="STORE EXPENSES"/>
    <n v="5448.1"/>
  </r>
  <r>
    <n v="640090"/>
    <x v="18"/>
    <s v="RESEARCH &amp; DEVELOPMENT"/>
    <n v="819.38"/>
  </r>
  <r>
    <n v="640210"/>
    <x v="20"/>
    <s v="STORE EXPENSES"/>
    <n v="27657.07"/>
  </r>
  <r>
    <n v="640980"/>
    <x v="21"/>
    <s v="STORE EXPENSES"/>
    <n v="4765.01"/>
  </r>
  <r>
    <n v="611060"/>
    <x v="0"/>
    <s v="STORE EXPENSES"/>
    <n v="38947.39"/>
  </r>
  <r>
    <n v="613020"/>
    <x v="1"/>
    <s v="STORE EXPENSES"/>
    <n v="20368.080000000002"/>
  </r>
  <r>
    <n v="613050"/>
    <x v="2"/>
    <s v="STORE EXPENSES"/>
    <n v="500"/>
  </r>
  <r>
    <n v="614020"/>
    <x v="3"/>
    <s v="STORE EXPENSES"/>
    <n v="6629.87"/>
  </r>
  <r>
    <n v="614070"/>
    <x v="24"/>
    <s v="STORE EXPENSES"/>
    <n v="392"/>
  </r>
  <r>
    <n v="615020"/>
    <x v="4"/>
    <s v="COMMUNICATION EXPENSES"/>
    <n v="2590"/>
  </r>
  <r>
    <n v="615030"/>
    <x v="5"/>
    <s v="COMMUNICATION EXPENSES"/>
    <n v="7646.1200000000008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111241.42"/>
  </r>
  <r>
    <n v="618100"/>
    <x v="11"/>
    <s v="STORE EXPENSES"/>
    <n v="59358.819999999992"/>
  </r>
  <r>
    <n v="618110"/>
    <x v="12"/>
    <s v="STORE EXPENSES"/>
    <n v="12186"/>
  </r>
  <r>
    <n v="623010"/>
    <x v="13"/>
    <s v="TRADE PROMO"/>
    <n v="170.86"/>
  </r>
  <r>
    <n v="623030"/>
    <x v="25"/>
    <s v="STORE EXPENSES"/>
    <n v="524.79999999999995"/>
  </r>
  <r>
    <n v="630130"/>
    <x v="15"/>
    <s v="DEPRECIATION"/>
    <n v="892.72"/>
  </r>
  <r>
    <n v="640050"/>
    <x v="16"/>
    <s v="STORE EXPENSES"/>
    <n v="57550.880000000005"/>
  </r>
  <r>
    <n v="640060"/>
    <x v="17"/>
    <s v="STORE EXPENSES"/>
    <n v="4000"/>
  </r>
  <r>
    <n v="640090"/>
    <x v="18"/>
    <s v="RESEARCH &amp; DEVELOPMENT"/>
    <n v="854.61"/>
  </r>
  <r>
    <n v="640210"/>
    <x v="20"/>
    <s v="STORE EXPENSES"/>
    <n v="16072.25"/>
  </r>
  <r>
    <n v="640980"/>
    <x v="21"/>
    <s v="STORE EXPENSES"/>
    <n v="3806.34"/>
  </r>
  <r>
    <n v="611060"/>
    <x v="0"/>
    <s v="STORE EXPENSES"/>
    <n v="46315.789999999994"/>
  </r>
  <r>
    <n v="613020"/>
    <x v="1"/>
    <s v="STORE EXPENSES"/>
    <n v="27378.440000000002"/>
  </r>
  <r>
    <n v="613050"/>
    <x v="2"/>
    <s v="STORE EXPENSES"/>
    <n v="500"/>
  </r>
  <r>
    <n v="614020"/>
    <x v="3"/>
    <s v="STORE EXPENSES"/>
    <n v="7912.75"/>
  </r>
  <r>
    <n v="614070"/>
    <x v="24"/>
    <s v="STORE EXPENSES"/>
    <n v="56"/>
  </r>
  <r>
    <n v="615020"/>
    <x v="4"/>
    <s v="COMMUNICATION EXPENSES"/>
    <n v="2600"/>
  </r>
  <r>
    <n v="615030"/>
    <x v="5"/>
    <s v="COMMUNICATION EXPENSES"/>
    <n v="7938.2000000000007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110051.13999999998"/>
  </r>
  <r>
    <n v="618100"/>
    <x v="11"/>
    <s v="STORE EXPENSES"/>
    <n v="58760.67"/>
  </r>
  <r>
    <n v="618110"/>
    <x v="12"/>
    <s v="STORE EXPENSES"/>
    <n v="1917"/>
  </r>
  <r>
    <n v="623010"/>
    <x v="13"/>
    <s v="TRADE PROMO"/>
    <n v="351.95"/>
  </r>
  <r>
    <n v="640050"/>
    <x v="16"/>
    <s v="STORE EXPENSES"/>
    <n v="31320.949999999997"/>
  </r>
  <r>
    <n v="640060"/>
    <x v="17"/>
    <s v="STORE EXPENSES"/>
    <n v="4435"/>
  </r>
  <r>
    <n v="640210"/>
    <x v="20"/>
    <s v="STORE EXPENSES"/>
    <n v="8988.75"/>
  </r>
  <r>
    <n v="640980"/>
    <x v="21"/>
    <s v="STORE EXPENSES"/>
    <n v="5157.37"/>
  </r>
  <r>
    <n v="611060"/>
    <x v="0"/>
    <s v="STORE EXPENSES"/>
    <n v="57105.29"/>
  </r>
  <r>
    <n v="612020"/>
    <x v="26"/>
    <s v="STORE EXPENSES"/>
    <n v="152.01"/>
  </r>
  <r>
    <n v="613020"/>
    <x v="1"/>
    <s v="STORE EXPENSES"/>
    <n v="25553.489999999998"/>
  </r>
  <r>
    <n v="613050"/>
    <x v="2"/>
    <s v="STORE EXPENSES"/>
    <n v="500"/>
  </r>
  <r>
    <n v="614020"/>
    <x v="3"/>
    <s v="STORE EXPENSES"/>
    <n v="12574.070000000002"/>
  </r>
  <r>
    <n v="615020"/>
    <x v="4"/>
    <s v="COMMUNICATION EXPENSES"/>
    <n v="2509.9899999999998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10000"/>
  </r>
  <r>
    <n v="618090"/>
    <x v="10"/>
    <s v="STORE EXPENSES"/>
    <n v="113160.63999999998"/>
  </r>
  <r>
    <n v="618100"/>
    <x v="11"/>
    <s v="STORE EXPENSES"/>
    <n v="59201.869999999995"/>
  </r>
  <r>
    <n v="618110"/>
    <x v="12"/>
    <s v="STORE EXPENSES"/>
    <n v="4778"/>
  </r>
  <r>
    <n v="623010"/>
    <x v="13"/>
    <s v="TRADE PROMO"/>
    <n v="342.3"/>
  </r>
  <r>
    <n v="623030"/>
    <x v="25"/>
    <s v="STORE EXPENSES"/>
    <n v="170.88"/>
  </r>
  <r>
    <n v="630050"/>
    <x v="14"/>
    <s v="DEPRECIATION"/>
    <n v="88000"/>
  </r>
  <r>
    <n v="630130"/>
    <x v="15"/>
    <s v="DEPRECIATION"/>
    <n v="2975.01"/>
  </r>
  <r>
    <n v="640050"/>
    <x v="16"/>
    <s v="STORE EXPENSES"/>
    <n v="35094.6"/>
  </r>
  <r>
    <n v="640060"/>
    <x v="17"/>
    <s v="STORE EXPENSES"/>
    <n v="4000"/>
  </r>
  <r>
    <n v="640090"/>
    <x v="18"/>
    <s v="RESEARCH &amp; DEVELOPMENT"/>
    <n v="136.29"/>
  </r>
  <r>
    <n v="640210"/>
    <x v="20"/>
    <s v="STORE EXPENSES"/>
    <n v="7670.2199999999993"/>
  </r>
  <r>
    <n v="640980"/>
    <x v="21"/>
    <s v="STORE EXPENSES"/>
    <n v="10033.630000000001"/>
  </r>
  <r>
    <n v="611060"/>
    <x v="0"/>
    <s v="STORE EXPENSES"/>
    <n v="96842.12999999999"/>
  </r>
  <r>
    <n v="612020"/>
    <x v="26"/>
    <s v="STORE EXPENSES"/>
    <n v="290"/>
  </r>
  <r>
    <n v="613020"/>
    <x v="1"/>
    <s v="STORE EXPENSES"/>
    <n v="30431.550000000003"/>
  </r>
  <r>
    <n v="613050"/>
    <x v="2"/>
    <s v="STORE EXPENSES"/>
    <n v="500"/>
  </r>
  <r>
    <n v="614020"/>
    <x v="3"/>
    <s v="STORE EXPENSES"/>
    <n v="19328.75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10240"/>
  </r>
  <r>
    <n v="618090"/>
    <x v="10"/>
    <s v="STORE EXPENSES"/>
    <n v="112344.58"/>
  </r>
  <r>
    <n v="618100"/>
    <x v="11"/>
    <s v="STORE EXPENSES"/>
    <n v="59147.15"/>
  </r>
  <r>
    <n v="618110"/>
    <x v="12"/>
    <s v="STORE EXPENSES"/>
    <n v="32216"/>
  </r>
  <r>
    <n v="623010"/>
    <x v="13"/>
    <s v="TRADE PROMO"/>
    <n v="504.03999999999996"/>
  </r>
  <r>
    <n v="630050"/>
    <x v="14"/>
    <s v="DEPRECIATION"/>
    <n v="15474.070000000002"/>
  </r>
  <r>
    <n v="640050"/>
    <x v="16"/>
    <s v="STORE EXPENSES"/>
    <n v="75959.179999999993"/>
  </r>
  <r>
    <n v="640060"/>
    <x v="17"/>
    <s v="STORE EXPENSES"/>
    <n v="4720"/>
  </r>
  <r>
    <n v="640210"/>
    <x v="20"/>
    <s v="STORE EXPENSES"/>
    <n v="29227.38"/>
  </r>
  <r>
    <n v="640980"/>
    <x v="21"/>
    <s v="STORE EXPENSES"/>
    <n v="8158.14"/>
  </r>
  <r>
    <n v="611060"/>
    <x v="0"/>
    <s v="STORE EXPENSES"/>
    <n v="63663.12"/>
  </r>
  <r>
    <n v="613020"/>
    <x v="1"/>
    <s v="STORE EXPENSES"/>
    <n v="30830.97"/>
  </r>
  <r>
    <n v="613050"/>
    <x v="2"/>
    <s v="STORE EXPENSES"/>
    <n v="500"/>
  </r>
  <r>
    <n v="614020"/>
    <x v="3"/>
    <s v="STORE EXPENSES"/>
    <n v="10473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4100"/>
  </r>
  <r>
    <n v="618080"/>
    <x v="9"/>
    <s v="STORE EXPENSES"/>
    <n v="9760"/>
  </r>
  <r>
    <n v="618090"/>
    <x v="10"/>
    <s v="STORE EXPENSES"/>
    <n v="158145.86000000002"/>
  </r>
  <r>
    <n v="618100"/>
    <x v="11"/>
    <s v="STORE EXPENSES"/>
    <n v="83276.81"/>
  </r>
  <r>
    <n v="618110"/>
    <x v="12"/>
    <s v="STORE EXPENSES"/>
    <n v="13256"/>
  </r>
  <r>
    <n v="623010"/>
    <x v="13"/>
    <s v="TRADE PROMO"/>
    <n v="168.68"/>
  </r>
  <r>
    <n v="630130"/>
    <x v="15"/>
    <s v="DEPRECIATION"/>
    <n v="1216.67"/>
  </r>
  <r>
    <n v="640050"/>
    <x v="16"/>
    <s v="STORE EXPENSES"/>
    <n v="58223.63"/>
  </r>
  <r>
    <n v="640060"/>
    <x v="17"/>
    <s v="STORE EXPENSES"/>
    <n v="4000"/>
  </r>
  <r>
    <n v="640210"/>
    <x v="20"/>
    <s v="STORE EXPENSES"/>
    <n v="2310.71"/>
  </r>
  <r>
    <n v="640980"/>
    <x v="21"/>
    <s v="STORE EXPENSES"/>
    <n v="4577.7399999999989"/>
  </r>
  <r>
    <n v="611060"/>
    <x v="0"/>
    <s v="STORE EXPENSES"/>
    <n v="156947.37"/>
  </r>
  <r>
    <n v="612020"/>
    <x v="26"/>
    <s v="STORE EXPENSES"/>
    <n v="487"/>
  </r>
  <r>
    <n v="613020"/>
    <x v="1"/>
    <s v="STORE EXPENSES"/>
    <n v="22657.439999999999"/>
  </r>
  <r>
    <n v="613050"/>
    <x v="2"/>
    <s v="STORE EXPENSES"/>
    <n v="500"/>
  </r>
  <r>
    <n v="614020"/>
    <x v="3"/>
    <s v="STORE EXPENSES"/>
    <n v="19377.059999999998"/>
  </r>
  <r>
    <n v="615020"/>
    <x v="4"/>
    <s v="COMMUNICATION EXPENSES"/>
    <n v="2600"/>
  </r>
  <r>
    <n v="615030"/>
    <x v="5"/>
    <s v="COMMUNICATION EXPENSES"/>
    <n v="3977.29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800"/>
  </r>
  <r>
    <n v="618090"/>
    <x v="10"/>
    <s v="STORE EXPENSES"/>
    <n v="125153.06999999999"/>
  </r>
  <r>
    <n v="618100"/>
    <x v="11"/>
    <s v="STORE EXPENSES"/>
    <n v="66830.820000000007"/>
  </r>
  <r>
    <n v="618110"/>
    <x v="12"/>
    <s v="STORE EXPENSES"/>
    <n v="15738"/>
  </r>
  <r>
    <n v="623010"/>
    <x v="13"/>
    <s v="TRADE PROMO"/>
    <n v="138.63"/>
  </r>
  <r>
    <n v="623030"/>
    <x v="25"/>
    <s v="STORE EXPENSES"/>
    <n v="164.97"/>
  </r>
  <r>
    <n v="630050"/>
    <x v="14"/>
    <s v="DEPRECIATION"/>
    <n v="46888.89"/>
  </r>
  <r>
    <n v="630130"/>
    <x v="15"/>
    <s v="DEPRECIATION"/>
    <n v="16087.900000000001"/>
  </r>
  <r>
    <n v="640050"/>
    <x v="16"/>
    <s v="STORE EXPENSES"/>
    <n v="64083.740000000005"/>
  </r>
  <r>
    <n v="640060"/>
    <x v="17"/>
    <s v="STORE EXPENSES"/>
    <n v="4000"/>
  </r>
  <r>
    <n v="640210"/>
    <x v="20"/>
    <s v="STORE EXPENSES"/>
    <n v="7900"/>
  </r>
  <r>
    <n v="640980"/>
    <x v="21"/>
    <s v="STORE EXPENSES"/>
    <n v="14569.949999999997"/>
  </r>
  <r>
    <n v="611060"/>
    <x v="0"/>
    <s v="STORE EXPENSES"/>
    <n v="37894.74"/>
  </r>
  <r>
    <n v="614020"/>
    <x v="3"/>
    <s v="STORE EXPENSES"/>
    <n v="1468.66"/>
  </r>
  <r>
    <n v="615020"/>
    <x v="4"/>
    <s v="COMMUNICATION EXPENSES"/>
    <n v="650"/>
  </r>
  <r>
    <n v="615030"/>
    <x v="5"/>
    <s v="COMMUNICATION EXPENSES"/>
    <n v="900"/>
  </r>
  <r>
    <n v="618060"/>
    <x v="7"/>
    <s v="CONTRACT SERVICES"/>
    <n v="3600"/>
  </r>
  <r>
    <n v="618080"/>
    <x v="9"/>
    <s v="STORE EXPENSES"/>
    <n v="3080"/>
  </r>
  <r>
    <n v="618090"/>
    <x v="10"/>
    <s v="STORE EXPENSES"/>
    <n v="45782.55"/>
  </r>
  <r>
    <n v="618100"/>
    <x v="11"/>
    <s v="STORE EXPENSES"/>
    <n v="24492.71"/>
  </r>
  <r>
    <n v="623080"/>
    <x v="27"/>
    <s v="STORE EXPENSES"/>
    <n v="22.73"/>
  </r>
  <r>
    <n v="630050"/>
    <x v="14"/>
    <s v="DEPRECIATION"/>
    <n v="24886.590000000004"/>
  </r>
  <r>
    <n v="630130"/>
    <x v="15"/>
    <s v="DEPRECIATION"/>
    <n v="2062.5"/>
  </r>
  <r>
    <n v="640050"/>
    <x v="16"/>
    <s v="STORE EXPENSES"/>
    <n v="4500"/>
  </r>
  <r>
    <n v="640060"/>
    <x v="17"/>
    <s v="STORE EXPENSES"/>
    <n v="1500"/>
  </r>
  <r>
    <n v="640090"/>
    <x v="18"/>
    <s v="RESEARCH &amp; DEVELOPMENT"/>
    <n v="10902.5"/>
  </r>
  <r>
    <n v="640210"/>
    <x v="20"/>
    <s v="STORE EXPENSES"/>
    <n v="19235.61"/>
  </r>
  <r>
    <n v="640980"/>
    <x v="21"/>
    <s v="STORE EXPENSES"/>
    <n v="1100.54"/>
  </r>
  <r>
    <n v="611060"/>
    <x v="0"/>
    <s v="STORE EXPENSES"/>
    <n v="52631.58"/>
  </r>
  <r>
    <n v="612020"/>
    <x v="26"/>
    <s v="STORE EXPENSES"/>
    <n v="100"/>
  </r>
  <r>
    <n v="614020"/>
    <x v="3"/>
    <s v="STORE EXPENSES"/>
    <n v="1417.42"/>
  </r>
  <r>
    <n v="615020"/>
    <x v="4"/>
    <s v="COMMUNICATION EXPENSES"/>
    <n v="650"/>
  </r>
  <r>
    <n v="615030"/>
    <x v="5"/>
    <s v="COMMUNICATION EXPENSES"/>
    <n v="900"/>
  </r>
  <r>
    <n v="618060"/>
    <x v="7"/>
    <s v="CONTRACT SERVICES"/>
    <n v="2400"/>
  </r>
  <r>
    <n v="618070"/>
    <x v="8"/>
    <s v="STORE EXPENSES"/>
    <n v="700"/>
  </r>
  <r>
    <n v="618080"/>
    <x v="9"/>
    <s v="STORE EXPENSES"/>
    <n v="1840"/>
  </r>
  <r>
    <n v="618090"/>
    <x v="10"/>
    <s v="STORE EXPENSES"/>
    <n v="40570.79"/>
  </r>
  <r>
    <n v="618100"/>
    <x v="11"/>
    <s v="STORE EXPENSES"/>
    <n v="21396.899999999998"/>
  </r>
  <r>
    <n v="623080"/>
    <x v="27"/>
    <s v="STORE EXPENSES"/>
    <n v="74.84"/>
  </r>
  <r>
    <n v="630050"/>
    <x v="14"/>
    <s v="DEPRECIATION"/>
    <n v="14972.17"/>
  </r>
  <r>
    <n v="640050"/>
    <x v="16"/>
    <s v="STORE EXPENSES"/>
    <n v="7785"/>
  </r>
  <r>
    <n v="640060"/>
    <x v="17"/>
    <s v="STORE EXPENSES"/>
    <n v="1000"/>
  </r>
  <r>
    <n v="640090"/>
    <x v="18"/>
    <s v="RESEARCH &amp; DEVELOPMENT"/>
    <n v="11459.59"/>
  </r>
  <r>
    <n v="640210"/>
    <x v="20"/>
    <s v="STORE EXPENSES"/>
    <n v="18222.259999999998"/>
  </r>
  <r>
    <n v="640980"/>
    <x v="21"/>
    <s v="STORE EXPENSES"/>
    <n v="225"/>
  </r>
  <r>
    <n v="611060"/>
    <x v="0"/>
    <s v="STORE EXPENSES"/>
    <n v="168421.04"/>
  </r>
  <r>
    <n v="613020"/>
    <x v="1"/>
    <s v="STORE EXPENSES"/>
    <n v="74299.179999999993"/>
  </r>
  <r>
    <n v="613050"/>
    <x v="2"/>
    <s v="STORE EXPENSES"/>
    <n v="500"/>
  </r>
  <r>
    <n v="614020"/>
    <x v="3"/>
    <s v="STORE EXPENSES"/>
    <n v="13397.380000000001"/>
  </r>
  <r>
    <n v="615020"/>
    <x v="4"/>
    <s v="COMMUNICATION EXPENSES"/>
    <n v="2600"/>
  </r>
  <r>
    <n v="615030"/>
    <x v="5"/>
    <s v="COMMUNICATION EXPENSES"/>
    <n v="4006.41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246307.99"/>
  </r>
  <r>
    <n v="618100"/>
    <x v="11"/>
    <s v="STORE EXPENSES"/>
    <n v="116181.13"/>
  </r>
  <r>
    <n v="618110"/>
    <x v="12"/>
    <s v="STORE EXPENSES"/>
    <n v="24574"/>
  </r>
  <r>
    <n v="630050"/>
    <x v="14"/>
    <s v="DEPRECIATION"/>
    <n v="49076.229999999996"/>
  </r>
  <r>
    <n v="630130"/>
    <x v="15"/>
    <s v="DEPRECIATION"/>
    <n v="10893.169999999998"/>
  </r>
  <r>
    <n v="640050"/>
    <x v="16"/>
    <s v="STORE EXPENSES"/>
    <n v="69474.73000000001"/>
  </r>
  <r>
    <n v="640060"/>
    <x v="17"/>
    <s v="STORE EXPENSES"/>
    <n v="4000"/>
  </r>
  <r>
    <n v="640090"/>
    <x v="18"/>
    <s v="RESEARCH &amp; DEVELOPMENT"/>
    <n v="2025.3400000000001"/>
  </r>
  <r>
    <n v="640170"/>
    <x v="19"/>
    <s v="TAXES AND LICENSES"/>
    <n v="30"/>
  </r>
  <r>
    <n v="640980"/>
    <x v="21"/>
    <s v="STORE EXPENSES"/>
    <n v="5143.38"/>
  </r>
  <r>
    <n v="611060"/>
    <x v="0"/>
    <s v="STORE EXPENSES"/>
    <n v="168421.04"/>
  </r>
  <r>
    <n v="613010"/>
    <x v="23"/>
    <s v="STORE EXPENSES"/>
    <n v="714.75"/>
  </r>
  <r>
    <n v="613020"/>
    <x v="1"/>
    <s v="STORE EXPENSES"/>
    <n v="67669.459999999992"/>
  </r>
  <r>
    <n v="613050"/>
    <x v="2"/>
    <s v="STORE EXPENSES"/>
    <n v="500"/>
  </r>
  <r>
    <n v="614020"/>
    <x v="3"/>
    <s v="STORE EXPENSES"/>
    <n v="8706.25"/>
  </r>
  <r>
    <n v="615020"/>
    <x v="4"/>
    <s v="COMMUNICATION EXPENSES"/>
    <n v="2675"/>
  </r>
  <r>
    <n v="615030"/>
    <x v="5"/>
    <s v="COMMUNICATION EXPENSES"/>
    <n v="3909.88"/>
  </r>
  <r>
    <n v="618020"/>
    <x v="6"/>
    <s v="STORE EXPENSES"/>
    <n v="4000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840"/>
  </r>
  <r>
    <n v="618090"/>
    <x v="10"/>
    <s v="STORE EXPENSES"/>
    <n v="238687.76"/>
  </r>
  <r>
    <n v="618100"/>
    <x v="11"/>
    <s v="STORE EXPENSES"/>
    <n v="112774.85"/>
  </r>
  <r>
    <n v="618110"/>
    <x v="12"/>
    <s v="STORE EXPENSES"/>
    <n v="12010"/>
  </r>
  <r>
    <n v="630130"/>
    <x v="15"/>
    <s v="DEPRECIATION"/>
    <n v="1894.9999999999998"/>
  </r>
  <r>
    <n v="640050"/>
    <x v="16"/>
    <s v="STORE EXPENSES"/>
    <n v="65967.37000000001"/>
  </r>
  <r>
    <n v="640060"/>
    <x v="17"/>
    <s v="STORE EXPENSES"/>
    <n v="4000"/>
  </r>
  <r>
    <n v="640090"/>
    <x v="18"/>
    <s v="RESEARCH &amp; DEVELOPMENT"/>
    <n v="141.84"/>
  </r>
  <r>
    <n v="640210"/>
    <x v="20"/>
    <s v="STORE EXPENSES"/>
    <n v="9059.119999999999"/>
  </r>
  <r>
    <n v="640980"/>
    <x v="21"/>
    <s v="STORE EXPENSES"/>
    <n v="6890.08"/>
  </r>
  <r>
    <n v="611060"/>
    <x v="0"/>
    <s v="STORE EXPENSES"/>
    <n v="84210.559999999998"/>
  </r>
  <r>
    <n v="613020"/>
    <x v="1"/>
    <s v="STORE EXPENSES"/>
    <n v="57086.180000000008"/>
  </r>
  <r>
    <n v="613050"/>
    <x v="2"/>
    <s v="STORE EXPENSES"/>
    <n v="500"/>
  </r>
  <r>
    <n v="614020"/>
    <x v="3"/>
    <s v="STORE EXPENSES"/>
    <n v="18753.36"/>
  </r>
  <r>
    <n v="615020"/>
    <x v="4"/>
    <s v="COMMUNICATION EXPENSES"/>
    <n v="2600"/>
  </r>
  <r>
    <n v="615030"/>
    <x v="5"/>
    <s v="COMMUNICATION EXPENSES"/>
    <n v="398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244692.38"/>
  </r>
  <r>
    <n v="618100"/>
    <x v="11"/>
    <s v="STORE EXPENSES"/>
    <n v="112696.40000000001"/>
  </r>
  <r>
    <n v="618110"/>
    <x v="12"/>
    <s v="STORE EXPENSES"/>
    <n v="26309"/>
  </r>
  <r>
    <n v="630130"/>
    <x v="15"/>
    <s v="DEPRECIATION"/>
    <n v="5251.33"/>
  </r>
  <r>
    <n v="640050"/>
    <x v="16"/>
    <s v="STORE EXPENSES"/>
    <n v="85600.51"/>
  </r>
  <r>
    <n v="640060"/>
    <x v="17"/>
    <s v="STORE EXPENSES"/>
    <n v="4000"/>
  </r>
  <r>
    <n v="640210"/>
    <x v="20"/>
    <s v="STORE EXPENSES"/>
    <n v="6385.23"/>
  </r>
  <r>
    <n v="640980"/>
    <x v="21"/>
    <s v="STORE EXPENSES"/>
    <n v="17149.78"/>
  </r>
  <r>
    <n v="611060"/>
    <x v="0"/>
    <s v="STORE EXPENSES"/>
    <n v="82763.16"/>
  </r>
  <r>
    <n v="613020"/>
    <x v="1"/>
    <s v="STORE EXPENSES"/>
    <n v="33877.610000000008"/>
  </r>
  <r>
    <n v="613050"/>
    <x v="2"/>
    <s v="STORE EXPENSES"/>
    <n v="500"/>
  </r>
  <r>
    <n v="614020"/>
    <x v="3"/>
    <s v="STORE EXPENSES"/>
    <n v="10814.46"/>
  </r>
  <r>
    <n v="615020"/>
    <x v="4"/>
    <s v="COMMUNICATION EXPENSES"/>
    <n v="1950"/>
  </r>
  <r>
    <n v="615030"/>
    <x v="5"/>
    <s v="COMMUNICATION EXPENSES"/>
    <n v="3086"/>
  </r>
  <r>
    <n v="618020"/>
    <x v="6"/>
    <s v="STORE EXPENSES"/>
    <n v="800"/>
  </r>
  <r>
    <n v="618060"/>
    <x v="7"/>
    <s v="CONTRACT SERVICES"/>
    <n v="7200"/>
  </r>
  <r>
    <n v="618070"/>
    <x v="8"/>
    <s v="STORE EXPENSES"/>
    <n v="2100"/>
  </r>
  <r>
    <n v="618080"/>
    <x v="9"/>
    <s v="STORE EXPENSES"/>
    <n v="8600"/>
  </r>
  <r>
    <n v="618090"/>
    <x v="10"/>
    <s v="STORE EXPENSES"/>
    <n v="95248.87"/>
  </r>
  <r>
    <n v="618100"/>
    <x v="11"/>
    <s v="STORE EXPENSES"/>
    <n v="44235.08"/>
  </r>
  <r>
    <n v="618110"/>
    <x v="12"/>
    <s v="STORE EXPENSES"/>
    <n v="73"/>
  </r>
  <r>
    <n v="630130"/>
    <x v="15"/>
    <s v="DEPRECIATION"/>
    <n v="9882.869999999999"/>
  </r>
  <r>
    <n v="640050"/>
    <x v="16"/>
    <s v="STORE EXPENSES"/>
    <n v="7500"/>
  </r>
  <r>
    <n v="640060"/>
    <x v="17"/>
    <s v="STORE EXPENSES"/>
    <n v="2500"/>
  </r>
  <r>
    <n v="640210"/>
    <x v="20"/>
    <s v="STORE EXPENSES"/>
    <n v="1687.73"/>
  </r>
  <r>
    <n v="640980"/>
    <x v="21"/>
    <s v="STORE EXPENSES"/>
    <n v="10074.580000000002"/>
  </r>
  <r>
    <n v="611060"/>
    <x v="0"/>
    <s v="STORE EXPENSES"/>
    <n v="75796.960000000006"/>
  </r>
  <r>
    <n v="613020"/>
    <x v="1"/>
    <s v="STORE EXPENSES"/>
    <n v="57517.84"/>
  </r>
  <r>
    <n v="613050"/>
    <x v="2"/>
    <s v="STORE EXPENSES"/>
    <n v="500"/>
  </r>
  <r>
    <n v="614020"/>
    <x v="3"/>
    <s v="STORE EXPENSES"/>
    <n v="13513.96"/>
  </r>
  <r>
    <n v="615020"/>
    <x v="4"/>
    <s v="COMMUNICATION EXPENSES"/>
    <n v="3290.66"/>
  </r>
  <r>
    <n v="615030"/>
    <x v="5"/>
    <s v="COMMUNICATION EXPENSES"/>
    <n v="10594.289999999999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800"/>
  </r>
  <r>
    <n v="618090"/>
    <x v="10"/>
    <s v="STORE EXPENSES"/>
    <n v="238562.78999999998"/>
  </r>
  <r>
    <n v="618100"/>
    <x v="11"/>
    <s v="STORE EXPENSES"/>
    <n v="112150.69"/>
  </r>
  <r>
    <n v="618110"/>
    <x v="12"/>
    <s v="STORE EXPENSES"/>
    <n v="15905"/>
  </r>
  <r>
    <n v="640050"/>
    <x v="16"/>
    <s v="STORE EXPENSES"/>
    <n v="64400.689999999995"/>
  </r>
  <r>
    <n v="640060"/>
    <x v="17"/>
    <s v="STORE EXPENSES"/>
    <n v="4000"/>
  </r>
  <r>
    <n v="640090"/>
    <x v="18"/>
    <s v="RESEARCH &amp; DEVELOPMENT"/>
    <n v="140.68"/>
  </r>
  <r>
    <n v="640980"/>
    <x v="21"/>
    <s v="STORE EXPENSES"/>
    <n v="6008.25"/>
  </r>
  <r>
    <n v="611060"/>
    <x v="0"/>
    <s v="STORE EXPENSES"/>
    <n v="93684.2"/>
  </r>
  <r>
    <n v="612020"/>
    <x v="26"/>
    <s v="STORE EXPENSES"/>
    <n v="216"/>
  </r>
  <r>
    <n v="613020"/>
    <x v="1"/>
    <s v="STORE EXPENSES"/>
    <n v="52335.56"/>
  </r>
  <r>
    <n v="613050"/>
    <x v="2"/>
    <s v="STORE EXPENSES"/>
    <n v="500"/>
  </r>
  <r>
    <n v="614020"/>
    <x v="3"/>
    <s v="STORE EXPENSES"/>
    <n v="14029.260000000004"/>
  </r>
  <r>
    <n v="615020"/>
    <x v="4"/>
    <s v="COMMUNICATION EXPENSES"/>
    <n v="3049"/>
  </r>
  <r>
    <n v="615030"/>
    <x v="5"/>
    <s v="COMMUNICATION EXPENSES"/>
    <n v="5700.49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208228.51"/>
  </r>
  <r>
    <n v="618100"/>
    <x v="11"/>
    <s v="STORE EXPENSES"/>
    <n v="98694.849999999977"/>
  </r>
  <r>
    <n v="618110"/>
    <x v="12"/>
    <s v="STORE EXPENSES"/>
    <n v="18307"/>
  </r>
  <r>
    <n v="630050"/>
    <x v="14"/>
    <s v="DEPRECIATION"/>
    <n v="20573.780000000002"/>
  </r>
  <r>
    <n v="630130"/>
    <x v="15"/>
    <s v="DEPRECIATION"/>
    <n v="1033.33"/>
  </r>
  <r>
    <n v="640050"/>
    <x v="16"/>
    <s v="STORE EXPENSES"/>
    <n v="68483.989999999991"/>
  </r>
  <r>
    <n v="640060"/>
    <x v="17"/>
    <s v="STORE EXPENSES"/>
    <n v="4000"/>
  </r>
  <r>
    <n v="640090"/>
    <x v="18"/>
    <s v="RESEARCH &amp; DEVELOPMENT"/>
    <n v="279.92"/>
  </r>
  <r>
    <n v="640210"/>
    <x v="20"/>
    <s v="STORE EXPENSES"/>
    <n v="14937.26"/>
  </r>
  <r>
    <n v="640980"/>
    <x v="21"/>
    <s v="STORE EXPENSES"/>
    <n v="7518.16"/>
  </r>
  <r>
    <n v="611060"/>
    <x v="0"/>
    <s v="STORE EXPENSES"/>
    <n v="69473.679999999993"/>
  </r>
  <r>
    <n v="613020"/>
    <x v="1"/>
    <s v="STORE EXPENSES"/>
    <n v="54180.950000000004"/>
  </r>
  <r>
    <n v="613050"/>
    <x v="2"/>
    <s v="STORE EXPENSES"/>
    <n v="500"/>
  </r>
  <r>
    <n v="614020"/>
    <x v="3"/>
    <s v="STORE EXPENSES"/>
    <n v="18584.890000000003"/>
  </r>
  <r>
    <n v="615020"/>
    <x v="4"/>
    <s v="COMMUNICATION EXPENSES"/>
    <n v="2939.98"/>
  </r>
  <r>
    <n v="615030"/>
    <x v="5"/>
    <s v="COMMUNICATION EXPENSES"/>
    <n v="4093.48"/>
  </r>
  <r>
    <n v="618020"/>
    <x v="6"/>
    <s v="STORE EXPENSES"/>
    <n v="1200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227582.84000000003"/>
  </r>
  <r>
    <n v="618100"/>
    <x v="11"/>
    <s v="STORE EXPENSES"/>
    <n v="106637.73"/>
  </r>
  <r>
    <n v="618110"/>
    <x v="12"/>
    <s v="STORE EXPENSES"/>
    <n v="1000"/>
  </r>
  <r>
    <n v="630130"/>
    <x v="15"/>
    <s v="DEPRECIATION"/>
    <n v="10726.79"/>
  </r>
  <r>
    <n v="640050"/>
    <x v="16"/>
    <s v="STORE EXPENSES"/>
    <n v="50289.440000000002"/>
  </r>
  <r>
    <n v="640060"/>
    <x v="17"/>
    <s v="STORE EXPENSES"/>
    <n v="4000"/>
  </r>
  <r>
    <n v="640090"/>
    <x v="18"/>
    <s v="RESEARCH &amp; DEVELOPMENT"/>
    <n v="597.02"/>
  </r>
  <r>
    <n v="640210"/>
    <x v="20"/>
    <s v="STORE EXPENSES"/>
    <n v="4194.5599999999995"/>
  </r>
  <r>
    <n v="640980"/>
    <x v="21"/>
    <s v="STORE EXPENSES"/>
    <n v="3730.41"/>
  </r>
  <r>
    <n v="611060"/>
    <x v="0"/>
    <s v="STORE EXPENSES"/>
    <n v="76421.039999999994"/>
  </r>
  <r>
    <n v="613020"/>
    <x v="1"/>
    <s v="STORE EXPENSES"/>
    <n v="45661.69"/>
  </r>
  <r>
    <n v="613050"/>
    <x v="2"/>
    <s v="STORE EXPENSES"/>
    <n v="500"/>
  </r>
  <r>
    <n v="614020"/>
    <x v="3"/>
    <s v="STORE EXPENSES"/>
    <n v="38394.270000000004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10240"/>
  </r>
  <r>
    <n v="618090"/>
    <x v="10"/>
    <s v="STORE EXPENSES"/>
    <n v="137851.5"/>
  </r>
  <r>
    <n v="618100"/>
    <x v="11"/>
    <s v="STORE EXPENSES"/>
    <n v="65856.58"/>
  </r>
  <r>
    <n v="618110"/>
    <x v="12"/>
    <s v="STORE EXPENSES"/>
    <n v="2059"/>
  </r>
  <r>
    <n v="640050"/>
    <x v="16"/>
    <s v="STORE EXPENSES"/>
    <n v="40751.25"/>
  </r>
  <r>
    <n v="640060"/>
    <x v="17"/>
    <s v="STORE EXPENSES"/>
    <n v="4000"/>
  </r>
  <r>
    <n v="640090"/>
    <x v="18"/>
    <s v="RESEARCH &amp; DEVELOPMENT"/>
    <n v="154.66999999999999"/>
  </r>
  <r>
    <n v="640170"/>
    <x v="19"/>
    <s v="TAXES AND LICENSES"/>
    <n v="30"/>
  </r>
  <r>
    <n v="640210"/>
    <x v="20"/>
    <s v="STORE EXPENSES"/>
    <n v="190"/>
  </r>
  <r>
    <n v="640980"/>
    <x v="21"/>
    <s v="STORE EXPENSES"/>
    <n v="5113.3499999999995"/>
  </r>
  <r>
    <n v="611060"/>
    <x v="0"/>
    <s v="STORE EXPENSES"/>
    <n v="67368.42"/>
  </r>
  <r>
    <n v="613020"/>
    <x v="1"/>
    <s v="STORE EXPENSES"/>
    <n v="47487.16"/>
  </r>
  <r>
    <n v="613050"/>
    <x v="2"/>
    <s v="STORE EXPENSES"/>
    <n v="500"/>
  </r>
  <r>
    <n v="614020"/>
    <x v="3"/>
    <s v="STORE EXPENSES"/>
    <n v="12905.809999999998"/>
  </r>
  <r>
    <n v="615020"/>
    <x v="4"/>
    <s v="COMMUNICATION EXPENSES"/>
    <n v="2600"/>
  </r>
  <r>
    <n v="615030"/>
    <x v="5"/>
    <s v="COMMUNICATION EXPENSES"/>
    <n v="9296.99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680"/>
  </r>
  <r>
    <n v="618090"/>
    <x v="10"/>
    <s v="STORE EXPENSES"/>
    <n v="145626.57"/>
  </r>
  <r>
    <n v="618100"/>
    <x v="11"/>
    <s v="STORE EXPENSES"/>
    <n v="68545.200000000012"/>
  </r>
  <r>
    <n v="618110"/>
    <x v="12"/>
    <s v="STORE EXPENSES"/>
    <n v="2000"/>
  </r>
  <r>
    <n v="630130"/>
    <x v="15"/>
    <s v="DEPRECIATION"/>
    <n v="3483.33"/>
  </r>
  <r>
    <n v="640050"/>
    <x v="16"/>
    <s v="STORE EXPENSES"/>
    <n v="38415.550000000003"/>
  </r>
  <r>
    <n v="640060"/>
    <x v="17"/>
    <s v="STORE EXPENSES"/>
    <n v="4000"/>
  </r>
  <r>
    <n v="640210"/>
    <x v="20"/>
    <s v="STORE EXPENSES"/>
    <n v="3078.63"/>
  </r>
  <r>
    <n v="640980"/>
    <x v="21"/>
    <s v="STORE EXPENSES"/>
    <n v="3315.5599999999995"/>
  </r>
  <r>
    <n v="611060"/>
    <x v="0"/>
    <s v="STORE EXPENSES"/>
    <n v="138210.55000000002"/>
  </r>
  <r>
    <n v="613020"/>
    <x v="1"/>
    <s v="STORE EXPENSES"/>
    <n v="29938.66"/>
  </r>
  <r>
    <n v="613050"/>
    <x v="2"/>
    <s v="STORE EXPENSES"/>
    <n v="500"/>
  </r>
  <r>
    <n v="614020"/>
    <x v="3"/>
    <s v="STORE EXPENSES"/>
    <n v="14350"/>
  </r>
  <r>
    <n v="615020"/>
    <x v="4"/>
    <s v="COMMUNICATION EXPENSES"/>
    <n v="2600"/>
  </r>
  <r>
    <n v="615030"/>
    <x v="5"/>
    <s v="COMMUNICATION EXPENSES"/>
    <n v="3995.9300000000003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22478.16"/>
  </r>
  <r>
    <n v="618100"/>
    <x v="11"/>
    <s v="STORE EXPENSES"/>
    <n v="58861.05"/>
  </r>
  <r>
    <n v="618110"/>
    <x v="12"/>
    <s v="STORE EXPENSES"/>
    <n v="1141"/>
  </r>
  <r>
    <n v="630130"/>
    <x v="15"/>
    <s v="DEPRECIATION"/>
    <n v="898.15000000000009"/>
  </r>
  <r>
    <n v="640050"/>
    <x v="16"/>
    <s v="STORE EXPENSES"/>
    <n v="16000"/>
  </r>
  <r>
    <n v="640060"/>
    <x v="17"/>
    <s v="STORE EXPENSES"/>
    <n v="4000"/>
  </r>
  <r>
    <n v="640090"/>
    <x v="18"/>
    <s v="RESEARCH &amp; DEVELOPMENT"/>
    <n v="719.27"/>
  </r>
  <r>
    <n v="640980"/>
    <x v="21"/>
    <s v="STORE EXPENSES"/>
    <n v="4085.5099999999998"/>
  </r>
  <r>
    <n v="615020"/>
    <x v="4"/>
    <s v="COMMUNICATION EXPENSES"/>
    <n v="0"/>
  </r>
  <r>
    <n v="630130"/>
    <x v="15"/>
    <s v="DEPRECIATION"/>
    <n v="0"/>
  </r>
  <r>
    <n v="611060"/>
    <x v="0"/>
    <s v="STORE EXPENSES"/>
    <n v="42105.229999999996"/>
  </r>
  <r>
    <n v="613020"/>
    <x v="1"/>
    <s v="STORE EXPENSES"/>
    <n v="39440.050000000003"/>
  </r>
  <r>
    <n v="613050"/>
    <x v="2"/>
    <s v="STORE EXPENSES"/>
    <n v="500"/>
  </r>
  <r>
    <n v="614020"/>
    <x v="3"/>
    <s v="STORE EXPENSES"/>
    <n v="6428.13"/>
  </r>
  <r>
    <n v="615020"/>
    <x v="4"/>
    <s v="COMMUNICATION EXPENSES"/>
    <n v="3290.66"/>
  </r>
  <r>
    <n v="615030"/>
    <x v="5"/>
    <s v="COMMUNICATION EXPENSES"/>
    <n v="10507.970000000001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124260.59"/>
  </r>
  <r>
    <n v="618100"/>
    <x v="11"/>
    <s v="STORE EXPENSES"/>
    <n v="58595.3"/>
  </r>
  <r>
    <n v="618110"/>
    <x v="12"/>
    <s v="STORE EXPENSES"/>
    <n v="1304"/>
  </r>
  <r>
    <n v="640050"/>
    <x v="16"/>
    <s v="STORE EXPENSES"/>
    <n v="34594.6"/>
  </r>
  <r>
    <n v="640060"/>
    <x v="17"/>
    <s v="STORE EXPENSES"/>
    <n v="4000"/>
  </r>
  <r>
    <n v="640090"/>
    <x v="18"/>
    <s v="RESEARCH &amp; DEVELOPMENT"/>
    <n v="432.88"/>
  </r>
  <r>
    <n v="640210"/>
    <x v="20"/>
    <s v="STORE EXPENSES"/>
    <n v="1444.07"/>
  </r>
  <r>
    <n v="640980"/>
    <x v="21"/>
    <s v="STORE EXPENSES"/>
    <n v="3247.8899999999994"/>
  </r>
  <r>
    <n v="611060"/>
    <x v="0"/>
    <s v="STORE EXPENSES"/>
    <n v="77400.020000000019"/>
  </r>
  <r>
    <n v="613020"/>
    <x v="1"/>
    <s v="STORE EXPENSES"/>
    <n v="58774.420000000006"/>
  </r>
  <r>
    <n v="613050"/>
    <x v="2"/>
    <s v="STORE EXPENSES"/>
    <n v="500"/>
  </r>
  <r>
    <n v="614020"/>
    <x v="3"/>
    <s v="STORE EXPENSES"/>
    <n v="21606.870000000003"/>
  </r>
  <r>
    <n v="615020"/>
    <x v="4"/>
    <s v="COMMUNICATION EXPENSES"/>
    <n v="2600"/>
  </r>
  <r>
    <n v="615030"/>
    <x v="5"/>
    <s v="COMMUNICATION EXPENSES"/>
    <n v="9244.14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221367.12"/>
  </r>
  <r>
    <n v="618100"/>
    <x v="11"/>
    <s v="STORE EXPENSES"/>
    <n v="105241.41999999998"/>
  </r>
  <r>
    <n v="618110"/>
    <x v="12"/>
    <s v="STORE EXPENSES"/>
    <n v="8412"/>
  </r>
  <r>
    <n v="630130"/>
    <x v="15"/>
    <s v="DEPRECIATION"/>
    <n v="1894.9999999999998"/>
  </r>
  <r>
    <n v="640050"/>
    <x v="16"/>
    <s v="STORE EXPENSES"/>
    <n v="66081.760000000009"/>
  </r>
  <r>
    <n v="640060"/>
    <x v="17"/>
    <s v="STORE EXPENSES"/>
    <n v="4000"/>
  </r>
  <r>
    <n v="640090"/>
    <x v="18"/>
    <s v="RESEARCH &amp; DEVELOPMENT"/>
    <n v="141.84"/>
  </r>
  <r>
    <n v="640210"/>
    <x v="20"/>
    <s v="STORE EXPENSES"/>
    <n v="190"/>
  </r>
  <r>
    <n v="640980"/>
    <x v="21"/>
    <s v="STORE EXPENSES"/>
    <n v="6854.97"/>
  </r>
  <r>
    <n v="611060"/>
    <x v="0"/>
    <s v="STORE EXPENSES"/>
    <n v="37052.640000000007"/>
  </r>
  <r>
    <n v="613020"/>
    <x v="1"/>
    <s v="STORE EXPENSES"/>
    <n v="61532.790000000008"/>
  </r>
  <r>
    <n v="613050"/>
    <x v="2"/>
    <s v="STORE EXPENSES"/>
    <n v="500"/>
  </r>
  <r>
    <n v="614020"/>
    <x v="3"/>
    <s v="STORE EXPENSES"/>
    <n v="8763.75"/>
  </r>
  <r>
    <n v="615020"/>
    <x v="4"/>
    <s v="COMMUNICATION EXPENSES"/>
    <n v="2600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129802.33000000002"/>
  </r>
  <r>
    <n v="618100"/>
    <x v="11"/>
    <s v="STORE EXPENSES"/>
    <n v="62300.53"/>
  </r>
  <r>
    <n v="618110"/>
    <x v="12"/>
    <s v="STORE EXPENSES"/>
    <n v="14460.330000000002"/>
  </r>
  <r>
    <n v="630130"/>
    <x v="15"/>
    <s v="DEPRECIATION"/>
    <n v="905.32999999999993"/>
  </r>
  <r>
    <n v="640050"/>
    <x v="16"/>
    <s v="STORE EXPENSES"/>
    <n v="69540.98"/>
  </r>
  <r>
    <n v="640060"/>
    <x v="17"/>
    <s v="STORE EXPENSES"/>
    <n v="4000"/>
  </r>
  <r>
    <n v="640090"/>
    <x v="18"/>
    <s v="RESEARCH &amp; DEVELOPMENT"/>
    <n v="284.49"/>
  </r>
  <r>
    <n v="640210"/>
    <x v="20"/>
    <s v="STORE EXPENSES"/>
    <n v="3268.63"/>
  </r>
  <r>
    <n v="640980"/>
    <x v="21"/>
    <s v="STORE EXPENSES"/>
    <n v="7919.2199999999993"/>
  </r>
  <r>
    <n v="611060"/>
    <x v="0"/>
    <s v="STORE EXPENSES"/>
    <n v="79663.12999999999"/>
  </r>
  <r>
    <n v="612020"/>
    <x v="26"/>
    <s v="STORE EXPENSES"/>
    <n v="200"/>
  </r>
  <r>
    <n v="613020"/>
    <x v="1"/>
    <s v="STORE EXPENSES"/>
    <n v="49671.229999999996"/>
  </r>
  <r>
    <n v="613050"/>
    <x v="2"/>
    <s v="STORE EXPENSES"/>
    <n v="500"/>
  </r>
  <r>
    <n v="614020"/>
    <x v="3"/>
    <s v="STORE EXPENSES"/>
    <n v="8875.130000000001"/>
  </r>
  <r>
    <n v="615020"/>
    <x v="4"/>
    <s v="COMMUNICATION EXPENSES"/>
    <n v="3290.66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229183.38000000003"/>
  </r>
  <r>
    <n v="618100"/>
    <x v="11"/>
    <s v="STORE EXPENSES"/>
    <n v="106985.47000000002"/>
  </r>
  <r>
    <n v="618110"/>
    <x v="12"/>
    <s v="STORE EXPENSES"/>
    <n v="13325"/>
  </r>
  <r>
    <n v="630130"/>
    <x v="15"/>
    <s v="DEPRECIATION"/>
    <n v="4466.67"/>
  </r>
  <r>
    <n v="640050"/>
    <x v="16"/>
    <s v="STORE EXPENSES"/>
    <n v="59036.670000000006"/>
  </r>
  <r>
    <n v="640060"/>
    <x v="17"/>
    <s v="STORE EXPENSES"/>
    <n v="4000"/>
  </r>
  <r>
    <n v="640090"/>
    <x v="18"/>
    <s v="RESEARCH &amp; DEVELOPMENT"/>
    <n v="154.47"/>
  </r>
  <r>
    <n v="640980"/>
    <x v="21"/>
    <s v="STORE EXPENSES"/>
    <n v="242.53"/>
  </r>
  <r>
    <n v="611060"/>
    <x v="0"/>
    <s v="STORE EXPENSES"/>
    <n v="71326.320000000007"/>
  </r>
  <r>
    <n v="613020"/>
    <x v="1"/>
    <s v="STORE EXPENSES"/>
    <n v="57284.599999999991"/>
  </r>
  <r>
    <n v="613050"/>
    <x v="2"/>
    <s v="STORE EXPENSES"/>
    <n v="500"/>
  </r>
  <r>
    <n v="614020"/>
    <x v="3"/>
    <s v="STORE EXPENSES"/>
    <n v="5976.9"/>
  </r>
  <r>
    <n v="615020"/>
    <x v="4"/>
    <s v="COMMUNICATION EXPENSES"/>
    <n v="3290.66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3300"/>
  </r>
  <r>
    <n v="618080"/>
    <x v="9"/>
    <s v="STORE EXPENSES"/>
    <n v="9720"/>
  </r>
  <r>
    <n v="618090"/>
    <x v="10"/>
    <s v="STORE EXPENSES"/>
    <n v="125678.47"/>
  </r>
  <r>
    <n v="618100"/>
    <x v="11"/>
    <s v="STORE EXPENSES"/>
    <n v="60247.649999999994"/>
  </r>
  <r>
    <n v="618110"/>
    <x v="12"/>
    <s v="STORE EXPENSES"/>
    <n v="1144"/>
  </r>
  <r>
    <n v="630130"/>
    <x v="15"/>
    <s v="DEPRECIATION"/>
    <n v="4196.3"/>
  </r>
  <r>
    <n v="640050"/>
    <x v="16"/>
    <s v="STORE EXPENSES"/>
    <n v="36870.229999999996"/>
  </r>
  <r>
    <n v="640060"/>
    <x v="17"/>
    <s v="STORE EXPENSES"/>
    <n v="4000"/>
  </r>
  <r>
    <n v="640210"/>
    <x v="20"/>
    <s v="STORE EXPENSES"/>
    <n v="2244.94"/>
  </r>
  <r>
    <n v="611060"/>
    <x v="0"/>
    <s v="STORE EXPENSES"/>
    <n v="101052.64"/>
  </r>
  <r>
    <n v="613020"/>
    <x v="1"/>
    <s v="STORE EXPENSES"/>
    <n v="66576.09"/>
  </r>
  <r>
    <n v="613050"/>
    <x v="2"/>
    <s v="STORE EXPENSES"/>
    <n v="500"/>
  </r>
  <r>
    <n v="614020"/>
    <x v="3"/>
    <s v="STORE EXPENSES"/>
    <n v="15700.690000000002"/>
  </r>
  <r>
    <n v="615020"/>
    <x v="4"/>
    <s v="COMMUNICATION EXPENSES"/>
    <n v="3290.66"/>
  </r>
  <r>
    <n v="615030"/>
    <x v="5"/>
    <s v="COMMUNICATION EXPENSES"/>
    <n v="4845.55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800"/>
  </r>
  <r>
    <n v="618090"/>
    <x v="10"/>
    <s v="STORE EXPENSES"/>
    <n v="229759.99"/>
  </r>
  <r>
    <n v="618100"/>
    <x v="11"/>
    <s v="STORE EXPENSES"/>
    <n v="111607.66"/>
  </r>
  <r>
    <n v="618110"/>
    <x v="12"/>
    <s v="STORE EXPENSES"/>
    <n v="25899"/>
  </r>
  <r>
    <n v="630050"/>
    <x v="14"/>
    <s v="DEPRECIATION"/>
    <n v="24099.95"/>
  </r>
  <r>
    <n v="630130"/>
    <x v="15"/>
    <s v="DEPRECIATION"/>
    <n v="5251.33"/>
  </r>
  <r>
    <n v="640050"/>
    <x v="16"/>
    <s v="STORE EXPENSES"/>
    <n v="77312.929999999993"/>
  </r>
  <r>
    <n v="640060"/>
    <x v="17"/>
    <s v="STORE EXPENSES"/>
    <n v="4300"/>
  </r>
  <r>
    <n v="640090"/>
    <x v="18"/>
    <s v="RESEARCH &amp; DEVELOPMENT"/>
    <n v="141.84"/>
  </r>
  <r>
    <n v="640210"/>
    <x v="20"/>
    <s v="STORE EXPENSES"/>
    <n v="11070"/>
  </r>
  <r>
    <n v="611060"/>
    <x v="0"/>
    <s v="STORE EXPENSES"/>
    <n v="74897.22"/>
  </r>
  <r>
    <n v="613020"/>
    <x v="1"/>
    <s v="STORE EXPENSES"/>
    <n v="53071.86"/>
  </r>
  <r>
    <n v="613050"/>
    <x v="2"/>
    <s v="STORE EXPENSES"/>
    <n v="500"/>
  </r>
  <r>
    <n v="614020"/>
    <x v="3"/>
    <s v="STORE EXPENSES"/>
    <n v="8901.25"/>
  </r>
  <r>
    <n v="615020"/>
    <x v="4"/>
    <s v="COMMUNICATION EXPENSES"/>
    <n v="3290.66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200665.36"/>
  </r>
  <r>
    <n v="618100"/>
    <x v="11"/>
    <s v="STORE EXPENSES"/>
    <n v="95045.779999999984"/>
  </r>
  <r>
    <n v="618110"/>
    <x v="12"/>
    <s v="STORE EXPENSES"/>
    <n v="1000"/>
  </r>
  <r>
    <n v="630050"/>
    <x v="14"/>
    <s v="DEPRECIATION"/>
    <n v="25315.440000000002"/>
  </r>
  <r>
    <n v="630130"/>
    <x v="15"/>
    <s v="DEPRECIATION"/>
    <n v="6484.66"/>
  </r>
  <r>
    <n v="640050"/>
    <x v="16"/>
    <s v="STORE EXPENSES"/>
    <n v="52737.01"/>
  </r>
  <r>
    <n v="640060"/>
    <x v="17"/>
    <s v="STORE EXPENSES"/>
    <n v="4000"/>
  </r>
  <r>
    <n v="640090"/>
    <x v="18"/>
    <s v="RESEARCH &amp; DEVELOPMENT"/>
    <n v="455.56000000000006"/>
  </r>
  <r>
    <n v="640210"/>
    <x v="20"/>
    <s v="STORE EXPENSES"/>
    <n v="3693.33"/>
  </r>
  <r>
    <n v="611060"/>
    <x v="0"/>
    <s v="STORE EXPENSES"/>
    <n v="36263.140000000007"/>
  </r>
  <r>
    <n v="612020"/>
    <x v="26"/>
    <s v="STORE EXPENSES"/>
    <n v="231"/>
  </r>
  <r>
    <n v="613020"/>
    <x v="1"/>
    <s v="STORE EXPENSES"/>
    <n v="47660.36"/>
  </r>
  <r>
    <n v="613050"/>
    <x v="2"/>
    <s v="STORE EXPENSES"/>
    <n v="500"/>
  </r>
  <r>
    <n v="614020"/>
    <x v="3"/>
    <s v="STORE EXPENSES"/>
    <n v="17942.489999999998"/>
  </r>
  <r>
    <n v="615020"/>
    <x v="4"/>
    <s v="COMMUNICATION EXPENSES"/>
    <n v="2600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3600"/>
  </r>
  <r>
    <n v="618080"/>
    <x v="9"/>
    <s v="STORE EXPENSES"/>
    <n v="9760"/>
  </r>
  <r>
    <n v="618090"/>
    <x v="10"/>
    <s v="STORE EXPENSES"/>
    <n v="124335.75"/>
  </r>
  <r>
    <n v="618100"/>
    <x v="11"/>
    <s v="STORE EXPENSES"/>
    <n v="58959.389999999992"/>
  </r>
  <r>
    <n v="618110"/>
    <x v="12"/>
    <s v="STORE EXPENSES"/>
    <n v="7812"/>
  </r>
  <r>
    <n v="630130"/>
    <x v="15"/>
    <s v="DEPRECIATION"/>
    <n v="1894.9999999999998"/>
  </r>
  <r>
    <n v="640050"/>
    <x v="16"/>
    <s v="STORE EXPENSES"/>
    <n v="51033.58"/>
  </r>
  <r>
    <n v="640060"/>
    <x v="17"/>
    <s v="STORE EXPENSES"/>
    <n v="4000"/>
  </r>
  <r>
    <n v="640210"/>
    <x v="20"/>
    <s v="STORE EXPENSES"/>
    <n v="380"/>
  </r>
  <r>
    <n v="611060"/>
    <x v="0"/>
    <s v="STORE EXPENSES"/>
    <n v="79663.12999999999"/>
  </r>
  <r>
    <n v="612020"/>
    <x v="26"/>
    <s v="STORE EXPENSES"/>
    <n v="48"/>
  </r>
  <r>
    <n v="613020"/>
    <x v="1"/>
    <s v="STORE EXPENSES"/>
    <n v="61929.280000000006"/>
  </r>
  <r>
    <n v="613050"/>
    <x v="2"/>
    <s v="STORE EXPENSES"/>
    <n v="500"/>
  </r>
  <r>
    <n v="614020"/>
    <x v="3"/>
    <s v="STORE EXPENSES"/>
    <n v="11148"/>
  </r>
  <r>
    <n v="615020"/>
    <x v="4"/>
    <s v="COMMUNICATION EXPENSES"/>
    <n v="3290.66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194828.53000000003"/>
  </r>
  <r>
    <n v="618100"/>
    <x v="11"/>
    <s v="STORE EXPENSES"/>
    <n v="92031.409999999989"/>
  </r>
  <r>
    <n v="618110"/>
    <x v="12"/>
    <s v="STORE EXPENSES"/>
    <n v="5000"/>
  </r>
  <r>
    <n v="630130"/>
    <x v="15"/>
    <s v="DEPRECIATION"/>
    <n v="7793.33"/>
  </r>
  <r>
    <n v="640050"/>
    <x v="16"/>
    <s v="STORE EXPENSES"/>
    <n v="57245.4"/>
  </r>
  <r>
    <n v="640060"/>
    <x v="17"/>
    <s v="STORE EXPENSES"/>
    <n v="4000"/>
  </r>
  <r>
    <n v="640090"/>
    <x v="18"/>
    <s v="RESEARCH &amp; DEVELOPMENT"/>
    <n v="446.29"/>
  </r>
  <r>
    <n v="640210"/>
    <x v="20"/>
    <s v="STORE EXPENSES"/>
    <n v="12520"/>
  </r>
  <r>
    <n v="611060"/>
    <x v="0"/>
    <s v="STORE EXPENSES"/>
    <n v="61157.89"/>
  </r>
  <r>
    <n v="613020"/>
    <x v="1"/>
    <s v="STORE EXPENSES"/>
    <n v="65248.58"/>
  </r>
  <r>
    <n v="613050"/>
    <x v="2"/>
    <s v="STORE EXPENSES"/>
    <n v="500"/>
  </r>
  <r>
    <n v="614020"/>
    <x v="3"/>
    <s v="STORE EXPENSES"/>
    <n v="4331.88"/>
  </r>
  <r>
    <n v="615020"/>
    <x v="4"/>
    <s v="COMMUNICATION EXPENSES"/>
    <n v="3290.66"/>
  </r>
  <r>
    <n v="615030"/>
    <x v="5"/>
    <s v="COMMUNICATION EXPENSES"/>
    <n v="3896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20"/>
  </r>
  <r>
    <n v="618090"/>
    <x v="10"/>
    <s v="STORE EXPENSES"/>
    <n v="237433.43"/>
  </r>
  <r>
    <n v="618100"/>
    <x v="11"/>
    <s v="STORE EXPENSES"/>
    <n v="114218.98"/>
  </r>
  <r>
    <n v="618110"/>
    <x v="12"/>
    <s v="STORE EXPENSES"/>
    <n v="5000"/>
  </r>
  <r>
    <n v="630130"/>
    <x v="15"/>
    <s v="DEPRECIATION"/>
    <n v="9639.66"/>
  </r>
  <r>
    <n v="640050"/>
    <x v="16"/>
    <s v="STORE EXPENSES"/>
    <n v="73576.56"/>
  </r>
  <r>
    <n v="640060"/>
    <x v="17"/>
    <s v="STORE EXPENSES"/>
    <n v="4000"/>
  </r>
  <r>
    <n v="640090"/>
    <x v="18"/>
    <s v="RESEARCH &amp; DEVELOPMENT"/>
    <n v="304.52999999999997"/>
  </r>
  <r>
    <n v="640210"/>
    <x v="20"/>
    <s v="STORE EXPENSES"/>
    <n v="1770"/>
  </r>
  <r>
    <n v="611060"/>
    <x v="0"/>
    <s v="STORE EXPENSES"/>
    <n v="83684.210000000006"/>
  </r>
  <r>
    <n v="613010"/>
    <x v="23"/>
    <s v="STORE EXPENSES"/>
    <n v="140"/>
  </r>
  <r>
    <n v="613020"/>
    <x v="1"/>
    <s v="STORE EXPENSES"/>
    <n v="30587.809999999998"/>
  </r>
  <r>
    <n v="613050"/>
    <x v="2"/>
    <s v="STORE EXPENSES"/>
    <n v="500"/>
  </r>
  <r>
    <n v="614020"/>
    <x v="3"/>
    <s v="STORE EXPENSES"/>
    <n v="39842.1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25335"/>
  </r>
  <r>
    <n v="618100"/>
    <x v="11"/>
    <s v="STORE EXPENSES"/>
    <n v="59056.969999999994"/>
  </r>
  <r>
    <n v="618110"/>
    <x v="12"/>
    <s v="STORE EXPENSES"/>
    <n v="5000"/>
  </r>
  <r>
    <n v="630130"/>
    <x v="15"/>
    <s v="DEPRECIATION"/>
    <n v="2233.3300000000004"/>
  </r>
  <r>
    <n v="640050"/>
    <x v="16"/>
    <s v="STORE EXPENSES"/>
    <n v="15500"/>
  </r>
  <r>
    <n v="640060"/>
    <x v="17"/>
    <s v="STORE EXPENSES"/>
    <n v="4000"/>
  </r>
  <r>
    <n v="640210"/>
    <x v="20"/>
    <s v="STORE EXPENSES"/>
    <n v="6706.02"/>
  </r>
  <r>
    <n v="611060"/>
    <x v="0"/>
    <s v="STORE EXPENSES"/>
    <n v="54315.810000000005"/>
  </r>
  <r>
    <n v="613020"/>
    <x v="1"/>
    <s v="STORE EXPENSES"/>
    <n v="48448.95"/>
  </r>
  <r>
    <n v="613050"/>
    <x v="2"/>
    <s v="STORE EXPENSES"/>
    <n v="500"/>
  </r>
  <r>
    <n v="614020"/>
    <x v="3"/>
    <s v="STORE EXPENSES"/>
    <n v="23562.1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20"/>
  </r>
  <r>
    <n v="618090"/>
    <x v="10"/>
    <s v="STORE EXPENSES"/>
    <n v="122573.14"/>
  </r>
  <r>
    <n v="618100"/>
    <x v="11"/>
    <s v="STORE EXPENSES"/>
    <n v="59047.28"/>
  </r>
  <r>
    <n v="618110"/>
    <x v="12"/>
    <s v="STORE EXPENSES"/>
    <n v="6222"/>
  </r>
  <r>
    <n v="630050"/>
    <x v="14"/>
    <s v="DEPRECIATION"/>
    <n v="16666.669999999998"/>
  </r>
  <r>
    <n v="630130"/>
    <x v="15"/>
    <s v="DEPRECIATION"/>
    <n v="6550.83"/>
  </r>
  <r>
    <n v="640050"/>
    <x v="16"/>
    <s v="STORE EXPENSES"/>
    <n v="14000"/>
  </r>
  <r>
    <n v="640060"/>
    <x v="17"/>
    <s v="STORE EXPENSES"/>
    <n v="4000"/>
  </r>
  <r>
    <n v="640090"/>
    <x v="18"/>
    <s v="RESEARCH &amp; DEVELOPMENT"/>
    <n v="281.36"/>
  </r>
  <r>
    <n v="640210"/>
    <x v="20"/>
    <s v="STORE EXPENSES"/>
    <n v="3048.77"/>
  </r>
  <r>
    <n v="630050"/>
    <x v="14"/>
    <s v="DEPRECIATION"/>
    <n v="13677.78"/>
  </r>
  <r>
    <n v="611060"/>
    <x v="0"/>
    <s v="STORE EXPENSES"/>
    <n v="42105.21"/>
  </r>
  <r>
    <n v="613050"/>
    <x v="2"/>
    <s v="STORE EXPENSES"/>
    <n v="500"/>
  </r>
  <r>
    <n v="614020"/>
    <x v="3"/>
    <s v="STORE EXPENSES"/>
    <n v="16628.97"/>
  </r>
  <r>
    <n v="615020"/>
    <x v="4"/>
    <s v="COMMUNICATION EXPENSES"/>
    <n v="2600"/>
  </r>
  <r>
    <n v="615030"/>
    <x v="5"/>
    <s v="COMMUNICATION EXPENSES"/>
    <n v="4319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10040"/>
  </r>
  <r>
    <n v="618090"/>
    <x v="10"/>
    <s v="STORE EXPENSES"/>
    <n v="241238.89999999997"/>
  </r>
  <r>
    <n v="618100"/>
    <x v="11"/>
    <s v="STORE EXPENSES"/>
    <n v="114600.75"/>
  </r>
  <r>
    <n v="618110"/>
    <x v="12"/>
    <s v="STORE EXPENSES"/>
    <n v="34053"/>
  </r>
  <r>
    <n v="630050"/>
    <x v="14"/>
    <s v="DEPRECIATION"/>
    <n v="57399.889999999985"/>
  </r>
  <r>
    <n v="630130"/>
    <x v="15"/>
    <s v="DEPRECIATION"/>
    <n v="5308.33"/>
  </r>
  <r>
    <n v="640050"/>
    <x v="16"/>
    <s v="STORE EXPENSES"/>
    <n v="73867.92"/>
  </r>
  <r>
    <n v="640060"/>
    <x v="17"/>
    <s v="STORE EXPENSES"/>
    <n v="4000"/>
  </r>
  <r>
    <n v="640090"/>
    <x v="18"/>
    <s v="RESEARCH &amp; DEVELOPMENT"/>
    <n v="5742.74"/>
  </r>
  <r>
    <n v="640210"/>
    <x v="20"/>
    <s v="STORE EXPENSES"/>
    <n v="380"/>
  </r>
  <r>
    <n v="611060"/>
    <x v="0"/>
    <s v="STORE EXPENSES"/>
    <n v="42105.26"/>
  </r>
  <r>
    <n v="612020"/>
    <x v="26"/>
    <s v="STORE EXPENSES"/>
    <n v="450"/>
  </r>
  <r>
    <n v="613020"/>
    <x v="1"/>
    <s v="STORE EXPENSES"/>
    <n v="47324.43"/>
  </r>
  <r>
    <n v="613050"/>
    <x v="2"/>
    <s v="STORE EXPENSES"/>
    <n v="500"/>
  </r>
  <r>
    <n v="614020"/>
    <x v="3"/>
    <s v="STORE EXPENSES"/>
    <n v="10915.140000000001"/>
  </r>
  <r>
    <n v="615020"/>
    <x v="4"/>
    <s v="COMMUNICATION EXPENSES"/>
    <n v="2600"/>
  </r>
  <r>
    <n v="615030"/>
    <x v="5"/>
    <s v="COMMUNICATION EXPENSES"/>
    <n v="3747.8999999999996"/>
  </r>
  <r>
    <n v="618060"/>
    <x v="7"/>
    <s v="CONTRACT SERVICES"/>
    <n v="9600"/>
  </r>
  <r>
    <n v="618070"/>
    <x v="8"/>
    <s v="STORE EXPENSES"/>
    <n v="2800"/>
  </r>
  <r>
    <n v="618080"/>
    <x v="9"/>
    <s v="STORE EXPENSES"/>
    <n v="9760"/>
  </r>
  <r>
    <n v="618090"/>
    <x v="10"/>
    <s v="STORE EXPENSES"/>
    <n v="125498.56999999998"/>
  </r>
  <r>
    <n v="618100"/>
    <x v="11"/>
    <s v="STORE EXPENSES"/>
    <n v="58936.51"/>
  </r>
  <r>
    <n v="618110"/>
    <x v="12"/>
    <s v="STORE EXPENSES"/>
    <n v="1000"/>
  </r>
  <r>
    <n v="630130"/>
    <x v="15"/>
    <s v="DEPRECIATION"/>
    <n v="12156.5"/>
  </r>
  <r>
    <n v="640050"/>
    <x v="16"/>
    <s v="STORE EXPENSES"/>
    <n v="15500"/>
  </r>
  <r>
    <n v="640060"/>
    <x v="17"/>
    <s v="STORE EXPENSES"/>
    <n v="4400"/>
  </r>
  <r>
    <n v="640210"/>
    <x v="20"/>
    <s v="STORE EXPENSES"/>
    <n v="13953.529999999999"/>
  </r>
  <r>
    <n v="611060"/>
    <x v="0"/>
    <s v="STORE EXPENSES"/>
    <n v="42105.26"/>
  </r>
  <r>
    <n v="613010"/>
    <x v="23"/>
    <s v="STORE EXPENSES"/>
    <n v="260"/>
  </r>
  <r>
    <n v="613050"/>
    <x v="2"/>
    <s v="STORE EXPENSES"/>
    <n v="500"/>
  </r>
  <r>
    <n v="614020"/>
    <x v="3"/>
    <s v="STORE EXPENSES"/>
    <n v="4545"/>
  </r>
  <r>
    <n v="615020"/>
    <x v="4"/>
    <s v="COMMUNICATION EXPENSES"/>
    <n v="3290.66"/>
  </r>
  <r>
    <n v="615030"/>
    <x v="5"/>
    <s v="COMMUNICATION EXPENSES"/>
    <n v="3597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60"/>
  </r>
  <r>
    <n v="618090"/>
    <x v="10"/>
    <s v="STORE EXPENSES"/>
    <n v="120187.9"/>
  </r>
  <r>
    <n v="618100"/>
    <x v="11"/>
    <s v="STORE EXPENSES"/>
    <n v="58676.869999999995"/>
  </r>
  <r>
    <n v="618110"/>
    <x v="12"/>
    <s v="STORE EXPENSES"/>
    <n v="1000"/>
  </r>
  <r>
    <n v="630050"/>
    <x v="14"/>
    <s v="DEPRECIATION"/>
    <n v="67311.109999999986"/>
  </r>
  <r>
    <n v="630130"/>
    <x v="15"/>
    <s v="DEPRECIATION"/>
    <n v="9409.16"/>
  </r>
  <r>
    <n v="640050"/>
    <x v="16"/>
    <s v="STORE EXPENSES"/>
    <n v="17500"/>
  </r>
  <r>
    <n v="640060"/>
    <x v="17"/>
    <s v="STORE EXPENSES"/>
    <n v="4000"/>
  </r>
  <r>
    <n v="613010"/>
    <x v="23"/>
    <s v="STORE EXPENSES"/>
    <n v="260"/>
  </r>
  <r>
    <n v="613050"/>
    <x v="2"/>
    <s v="STORE EXPENSES"/>
    <n v="500"/>
  </r>
  <r>
    <n v="614020"/>
    <x v="3"/>
    <s v="STORE EXPENSES"/>
    <n v="4545"/>
  </r>
  <r>
    <n v="615020"/>
    <x v="4"/>
    <s v="COMMUNICATION EXPENSES"/>
    <n v="3290.66"/>
  </r>
  <r>
    <n v="615030"/>
    <x v="5"/>
    <s v="COMMUNICATION EXPENSES"/>
    <n v="3597"/>
  </r>
  <r>
    <n v="618060"/>
    <x v="7"/>
    <s v="CONTRACT SERVICES"/>
    <n v="9600"/>
  </r>
  <r>
    <n v="618070"/>
    <x v="8"/>
    <s v="STORE EXPENSES"/>
    <n v="4000"/>
  </r>
  <r>
    <n v="618080"/>
    <x v="9"/>
    <s v="STORE EXPENSES"/>
    <n v="9760"/>
  </r>
  <r>
    <n v="618090"/>
    <x v="10"/>
    <s v="STORE EXPENSES"/>
    <n v="120187.9"/>
  </r>
  <r>
    <n v="618100"/>
    <x v="11"/>
    <s v="STORE EXPENSES"/>
    <n v="58676.869999999995"/>
  </r>
  <r>
    <n v="618110"/>
    <x v="12"/>
    <s v="STORE EXPENSES"/>
    <n v="1000"/>
  </r>
  <r>
    <n v="630050"/>
    <x v="14"/>
    <s v="DEPRECIATION"/>
    <n v="67311.109999999986"/>
  </r>
  <r>
    <n v="630130"/>
    <x v="15"/>
    <s v="DEPRECIATION"/>
    <n v="9409.16"/>
  </r>
  <r>
    <n v="640050"/>
    <x v="16"/>
    <s v="STORE EXPENSES"/>
    <n v="17500"/>
  </r>
  <r>
    <n v="640060"/>
    <x v="17"/>
    <s v="STORE EXPENSES"/>
    <n v="4000"/>
  </r>
  <r>
    <n v="600010"/>
    <x v="30"/>
    <s v="SALARIES &amp; WAGES"/>
    <n v="947304"/>
  </r>
  <r>
    <n v="600030"/>
    <x v="31"/>
    <s v="SALARIES &amp; WAGES"/>
    <n v="74130"/>
  </r>
  <r>
    <n v="600050"/>
    <x v="32"/>
    <s v="SALARIES &amp; WAGES"/>
    <n v="83280.149999999994"/>
  </r>
  <r>
    <n v="600080"/>
    <x v="33"/>
    <s v="SALARIES &amp; WAGES"/>
    <n v="4800"/>
  </r>
  <r>
    <n v="600110"/>
    <x v="34"/>
    <s v="SALARIES &amp; WAGES"/>
    <n v="18720"/>
  </r>
  <r>
    <n v="600120"/>
    <x v="35"/>
    <s v="SALARIES &amp; WAGES"/>
    <n v="166508.75722077547"/>
  </r>
  <r>
    <n v="612020"/>
    <x v="26"/>
    <s v="STORE EXPENSES"/>
    <n v="4021.33"/>
  </r>
  <r>
    <n v="612040"/>
    <x v="36"/>
    <s v="TRAVEL EXPENSES"/>
    <n v="53500"/>
  </r>
  <r>
    <n v="614030"/>
    <x v="37"/>
    <s v="TAXES AND LICENSES"/>
    <n v="22478.12"/>
  </r>
  <r>
    <n v="615020"/>
    <x v="4"/>
    <s v="COMMUNICATION EXPENSES"/>
    <n v="94460.5"/>
  </r>
  <r>
    <n v="617010"/>
    <x v="38"/>
    <s v="INSURANCE EXPENSE"/>
    <n v="81122.561333333346"/>
  </r>
  <r>
    <n v="617030"/>
    <x v="39"/>
    <s v="INSURANCE EXPENSE"/>
    <n v="9603"/>
  </r>
  <r>
    <n v="618020"/>
    <x v="6"/>
    <s v="STORE EXPENSES"/>
    <n v="406936"/>
  </r>
  <r>
    <n v="619010"/>
    <x v="40"/>
    <s v="EMPLOYEE BENEFITS"/>
    <n v="106775.5"/>
  </r>
  <r>
    <n v="630080"/>
    <x v="41"/>
    <s v="DEPRECIATION"/>
    <n v="7327.0924999999997"/>
  </r>
  <r>
    <n v="630110"/>
    <x v="42"/>
    <s v="DEPRECIATION"/>
    <n v="51916.124500000005"/>
  </r>
  <r>
    <n v="630180"/>
    <x v="43"/>
    <s v="DEPRECIATION"/>
    <n v="12072.39"/>
  </r>
  <r>
    <n v="640010"/>
    <x v="44"/>
    <s v="VEHICLE"/>
    <n v="375454.57"/>
  </r>
  <r>
    <n v="640020"/>
    <x v="45"/>
    <s v="VEHICLE"/>
    <n v="457655.06666666671"/>
  </r>
  <r>
    <n v="640210"/>
    <x v="20"/>
    <s v="STORE EXPENSES"/>
    <n v="106736.15500000003"/>
  </r>
  <r>
    <n v="600010"/>
    <x v="30"/>
    <s v="SALARIES &amp; WAGES"/>
    <n v="543861.46"/>
  </r>
  <r>
    <n v="600030"/>
    <x v="31"/>
    <s v="SALARIES &amp; WAGES"/>
    <n v="15660"/>
  </r>
  <r>
    <n v="600050"/>
    <x v="32"/>
    <s v="SALARIES &amp; WAGES"/>
    <n v="51629.97"/>
  </r>
  <r>
    <n v="600080"/>
    <x v="33"/>
    <s v="SALARIES &amp; WAGES"/>
    <n v="2400"/>
  </r>
  <r>
    <n v="600110"/>
    <x v="34"/>
    <s v="SALARIES &amp; WAGES"/>
    <n v="7140"/>
  </r>
  <r>
    <n v="600120"/>
    <x v="35"/>
    <s v="SALARIES &amp; WAGES"/>
    <n v="80000"/>
  </r>
  <r>
    <n v="613010"/>
    <x v="23"/>
    <s v="STORE EXPENSES"/>
    <n v="6000"/>
  </r>
  <r>
    <n v="613050"/>
    <x v="2"/>
    <s v="STORE EXPENSES"/>
    <n v="500"/>
  </r>
  <r>
    <n v="615020"/>
    <x v="4"/>
    <s v="COMMUNICATION EXPENSES"/>
    <n v="5700"/>
  </r>
  <r>
    <n v="617010"/>
    <x v="38"/>
    <s v="INSURANCE EXPENSE"/>
    <n v="52993.34"/>
  </r>
  <r>
    <n v="619100"/>
    <x v="46"/>
    <s v="HR EXPENSES"/>
    <n v="2000"/>
  </r>
  <r>
    <n v="619110"/>
    <x v="47"/>
    <s v="EMPLOYEE BENEFITS"/>
    <n v="1000"/>
  </r>
  <r>
    <n v="630070"/>
    <x v="48"/>
    <s v="DEPRECIATION"/>
    <n v="17761.111111999999"/>
  </r>
  <r>
    <n v="630090"/>
    <x v="49"/>
    <s v="DEPRECIATION"/>
    <n v="1973.3333320000002"/>
  </r>
  <r>
    <n v="630180"/>
    <x v="43"/>
    <s v="DEPRECIATION"/>
    <n v="5495.41"/>
  </r>
  <r>
    <n v="600010"/>
    <x v="30"/>
    <s v="SALARIES &amp; WAGES"/>
    <n v="246500"/>
  </r>
  <r>
    <n v="600030"/>
    <x v="50"/>
    <s v="SALARIES &amp; WAGES"/>
    <n v="27670.199999999993"/>
  </r>
  <r>
    <n v="600050"/>
    <x v="32"/>
    <s v="SALARIES &amp; WAGES"/>
    <n v="22000"/>
  </r>
  <r>
    <n v="600080"/>
    <x v="51"/>
    <s v="SALARIES &amp; WAGES"/>
    <n v="1200"/>
  </r>
  <r>
    <n v="600110"/>
    <x v="52"/>
    <s v="SALARIES &amp; WAGES"/>
    <n v="7140"/>
  </r>
  <r>
    <n v="600120"/>
    <x v="53"/>
    <s v="SALARIES &amp; WAGES"/>
    <n v="62500"/>
  </r>
  <r>
    <n v="612020"/>
    <x v="26"/>
    <s v="STORE EXPENSES"/>
    <n v="2325"/>
  </r>
  <r>
    <n v="612030"/>
    <x v="22"/>
    <s v="TRAVEL EXPENSES"/>
    <n v="4800"/>
  </r>
  <r>
    <n v="613010"/>
    <x v="23"/>
    <s v="STORE EXPENSES"/>
    <n v="3360"/>
  </r>
  <r>
    <n v="615020"/>
    <x v="4"/>
    <s v="COMMUNICATION EXPENSES"/>
    <n v="6172.4"/>
  </r>
  <r>
    <n v="615030"/>
    <x v="5"/>
    <s v="COMMUNICATION EXPENSES"/>
    <n v="31880"/>
  </r>
  <r>
    <n v="617010"/>
    <x v="54"/>
    <s v="INSURANCE EXPENSE"/>
    <n v="19843.560000000001"/>
  </r>
  <r>
    <n v="619140"/>
    <x v="55"/>
    <s v="EMPLOYEE BENEFITS"/>
    <n v="7416.67"/>
  </r>
  <r>
    <n v="630180"/>
    <x v="56"/>
    <s v="DEPRECIATION"/>
    <n v="2221.67"/>
  </r>
  <r>
    <n v="600010"/>
    <x v="30"/>
    <s v="SALARIES &amp; WAGES"/>
    <n v="420000"/>
  </r>
  <r>
    <n v="600020"/>
    <x v="57"/>
    <s v="SALARIES &amp; WAGES"/>
    <n v="2568.13"/>
  </r>
  <r>
    <n v="600030"/>
    <x v="31"/>
    <s v="SALARIES &amp; WAGES"/>
    <n v="36420"/>
  </r>
  <r>
    <n v="600050"/>
    <x v="32"/>
    <s v="SALARIES &amp; WAGES"/>
    <n v="32677.106666666674"/>
  </r>
  <r>
    <n v="600080"/>
    <x v="33"/>
    <s v="SALARIES &amp; WAGES"/>
    <n v="2900"/>
  </r>
  <r>
    <n v="600110"/>
    <x v="34"/>
    <s v="SALARIES &amp; WAGES"/>
    <n v="7525"/>
  </r>
  <r>
    <n v="600120"/>
    <x v="35"/>
    <s v="SALARIES &amp; WAGES"/>
    <n v="55000"/>
  </r>
  <r>
    <n v="611020"/>
    <x v="58"/>
    <s v="RENT EXPENSE"/>
    <n v="8780.7999999999993"/>
  </r>
  <r>
    <n v="612030"/>
    <x v="22"/>
    <s v="TRAVEL EXPENSES"/>
    <n v="19629.811000000002"/>
  </r>
  <r>
    <n v="615020"/>
    <x v="4"/>
    <s v="COMMUNICATION EXPENSES"/>
    <n v="20109"/>
  </r>
  <r>
    <n v="616030"/>
    <x v="28"/>
    <s v="STORE EXPENSES"/>
    <n v="2500"/>
  </r>
  <r>
    <n v="617010"/>
    <x v="38"/>
    <s v="INSURANCE EXPENSE"/>
    <n v="47843.372000000003"/>
  </r>
  <r>
    <n v="630080"/>
    <x v="41"/>
    <s v="DEPRECIATION"/>
    <n v="6480.5084999999999"/>
  </r>
  <r>
    <n v="630180"/>
    <x v="43"/>
    <s v="DEPRECIATION"/>
    <n v="493.05"/>
  </r>
  <r>
    <n v="640010"/>
    <x v="44"/>
    <s v="VEHICLE"/>
    <n v="71871.240000000005"/>
  </r>
  <r>
    <n v="800050"/>
    <x v="59"/>
    <e v="#N/A"/>
    <n v="18042.73"/>
  </r>
  <r>
    <n v="600010"/>
    <x v="30"/>
    <s v="SALARIES &amp; WAGES"/>
    <n v="587061.40899999999"/>
  </r>
  <r>
    <n v="600020"/>
    <x v="57"/>
    <s v="SALARIES &amp; WAGES"/>
    <n v="1920.3700000000001"/>
  </r>
  <r>
    <n v="600030"/>
    <x v="31"/>
    <s v="SALARIES &amp; WAGES"/>
    <n v="53912.5"/>
  </r>
  <r>
    <n v="600050"/>
    <x v="32"/>
    <s v="SALARIES &amp; WAGES"/>
    <n v="47501.215499999998"/>
  </r>
  <r>
    <n v="600080"/>
    <x v="33"/>
    <s v="SALARIES &amp; WAGES"/>
    <n v="3600"/>
  </r>
  <r>
    <n v="600110"/>
    <x v="34"/>
    <s v="SALARIES &amp; WAGES"/>
    <n v="10920"/>
  </r>
  <r>
    <n v="600120"/>
    <x v="35"/>
    <s v="SALARIES &amp; WAGES"/>
    <n v="90000"/>
  </r>
  <r>
    <n v="611020"/>
    <x v="58"/>
    <s v="RENT EXPENSE"/>
    <n v="-45000"/>
  </r>
  <r>
    <n v="612030"/>
    <x v="22"/>
    <s v="TRAVEL EXPENSES"/>
    <n v="33142"/>
  </r>
  <r>
    <n v="614030"/>
    <x v="37"/>
    <s v="TAXES AND LICENSES"/>
    <n v="3610"/>
  </r>
  <r>
    <n v="615020"/>
    <x v="4"/>
    <s v="COMMUNICATION EXPENSES"/>
    <n v="26291"/>
  </r>
  <r>
    <n v="615030"/>
    <x v="5"/>
    <s v="COMMUNICATION EXPENSES"/>
    <n v="18598"/>
  </r>
  <r>
    <n v="617010"/>
    <x v="38"/>
    <s v="INSURANCE EXPENSE"/>
    <n v="47698.203999999998"/>
  </r>
  <r>
    <n v="618020"/>
    <x v="6"/>
    <s v="STORE EXPENSES"/>
    <n v="1500"/>
  </r>
  <r>
    <n v="618070"/>
    <x v="8"/>
    <s v="STORE EXPENSES"/>
    <n v="2175"/>
  </r>
  <r>
    <n v="630060"/>
    <x v="60"/>
    <s v="DEPRECIATION"/>
    <n v="3715.2705000000001"/>
  </r>
  <r>
    <n v="630130"/>
    <x v="61"/>
    <s v="DEPRECIATION"/>
    <n v="6380.8979999999992"/>
  </r>
  <r>
    <n v="630140"/>
    <x v="62"/>
    <s v="DEPRECIATION"/>
    <n v="25484.944999999996"/>
  </r>
  <r>
    <n v="630180"/>
    <x v="43"/>
    <s v="DEPRECIATION"/>
    <n v="13529.086500000001"/>
  </r>
  <r>
    <n v="640010"/>
    <x v="44"/>
    <s v="VEHICLE"/>
    <n v="76921.48"/>
  </r>
  <r>
    <n v="640050"/>
    <x v="16"/>
    <s v="STORE EXPENSES"/>
    <n v="62099.97"/>
  </r>
  <r>
    <n v="640060"/>
    <x v="17"/>
    <s v="STORE EXPENSES"/>
    <n v="6175"/>
  </r>
  <r>
    <n v="800050"/>
    <x v="59"/>
    <e v="#N/A"/>
    <n v="59.98"/>
  </r>
  <r>
    <n v="600010"/>
    <x v="30"/>
    <s v="SALARIES &amp; WAGES"/>
    <n v="350000"/>
  </r>
  <r>
    <n v="600020"/>
    <x v="57"/>
    <s v="SALARIES &amp; WAGES"/>
    <n v="2870.0499999999997"/>
  </r>
  <r>
    <n v="600030"/>
    <x v="31"/>
    <s v="SALARIES &amp; WAGES"/>
    <n v="29190"/>
  </r>
  <r>
    <n v="600050"/>
    <x v="32"/>
    <s v="SALARIES &amp; WAGES"/>
    <n v="22814.6"/>
  </r>
  <r>
    <n v="600080"/>
    <x v="33"/>
    <s v="SALARIES &amp; WAGES"/>
    <n v="2200"/>
  </r>
  <r>
    <n v="600110"/>
    <x v="34"/>
    <s v="SALARIES &amp; WAGES"/>
    <n v="6030"/>
  </r>
  <r>
    <n v="600120"/>
    <x v="35"/>
    <s v="SALARIES &amp; WAGES"/>
    <n v="70000"/>
  </r>
  <r>
    <n v="612030"/>
    <x v="22"/>
    <s v="TRAVEL EXPENSES"/>
    <n v="4000"/>
  </r>
  <r>
    <n v="615020"/>
    <x v="4"/>
    <s v="COMMUNICATION EXPENSES"/>
    <n v="8270.5"/>
  </r>
  <r>
    <n v="617010"/>
    <x v="38"/>
    <s v="INSURANCE EXPENSE"/>
    <n v="24547.883000000002"/>
  </r>
  <r>
    <n v="618080"/>
    <x v="9"/>
    <s v="STORE EXPENSES"/>
    <n v="12658"/>
  </r>
  <r>
    <n v="619070"/>
    <x v="63"/>
    <s v="EMPLOYEE BENEFITS"/>
    <n v="1255"/>
  </r>
  <r>
    <n v="619110"/>
    <x v="47"/>
    <s v="EMPLOYEE BENEFITS"/>
    <n v="1000"/>
  </r>
  <r>
    <n v="623030"/>
    <x v="25"/>
    <s v="STORE EXPENSES"/>
    <n v="36507.050000000003"/>
  </r>
  <r>
    <n v="630180"/>
    <x v="43"/>
    <s v="DEPRECIATION"/>
    <n v="3000"/>
  </r>
  <r>
    <n v="600010"/>
    <x v="30"/>
    <s v="SALARIES &amp; WAGES"/>
    <n v="676207.04"/>
  </r>
  <r>
    <n v="600030"/>
    <x v="50"/>
    <s v="SALARIES &amp; WAGES"/>
    <n v="83825"/>
  </r>
  <r>
    <n v="600050"/>
    <x v="32"/>
    <s v="SALARIES &amp; WAGES"/>
    <n v="56260.84"/>
  </r>
  <r>
    <n v="600060"/>
    <x v="64"/>
    <s v="STORE EXPENSES"/>
    <n v="9287.83"/>
  </r>
  <r>
    <n v="600080"/>
    <x v="33"/>
    <s v="SALARIES &amp; WAGES"/>
    <n v="3350"/>
  </r>
  <r>
    <n v="600110"/>
    <x v="34"/>
    <s v="SALARIES &amp; WAGES"/>
    <n v="18535"/>
  </r>
  <r>
    <n v="600120"/>
    <x v="35"/>
    <s v="SALARIES &amp; WAGES"/>
    <n v="221000"/>
  </r>
  <r>
    <n v="611020"/>
    <x v="58"/>
    <s v="RENT EXPENSE"/>
    <n v="30956.85"/>
  </r>
  <r>
    <n v="611060"/>
    <x v="0"/>
    <s v="STORE EXPENSES"/>
    <n v="2060481.63"/>
  </r>
  <r>
    <n v="612020"/>
    <x v="26"/>
    <s v="STORE EXPENSES"/>
    <n v="23531.83"/>
  </r>
  <r>
    <n v="612030"/>
    <x v="22"/>
    <s v="TRAVEL EXPENSES"/>
    <n v="11001.188999999998"/>
  </r>
  <r>
    <n v="613010"/>
    <x v="23"/>
    <s v="STORE EXPENSES"/>
    <n v="61438"/>
  </r>
  <r>
    <n v="613070"/>
    <x v="65"/>
    <s v="MATERIALS AND SUPPLIES"/>
    <n v="25300"/>
  </r>
  <r>
    <n v="614030"/>
    <x v="37"/>
    <s v="TAXES AND LICENSES"/>
    <n v="3579.06"/>
  </r>
  <r>
    <n v="615040"/>
    <x v="66"/>
    <s v="COMMUNICATION EXPENSES"/>
    <n v="36646.550000000003"/>
  </r>
  <r>
    <n v="616030"/>
    <x v="28"/>
    <s v="STORE EXPENSES"/>
    <n v="27864"/>
  </r>
  <r>
    <n v="617010"/>
    <x v="67"/>
    <s v="INSURANCE EXPENSE"/>
    <n v="55365.72"/>
  </r>
  <r>
    <n v="617030"/>
    <x v="39"/>
    <s v="INSURANCE EXPENSE"/>
    <n v="31465.5"/>
  </r>
  <r>
    <n v="618060"/>
    <x v="7"/>
    <s v="CONTRACT SERVICES"/>
    <n v="183600"/>
  </r>
  <r>
    <n v="618070"/>
    <x v="8"/>
    <s v="STORE EXPENSES"/>
    <n v="247034.16666666669"/>
  </r>
  <r>
    <n v="618080"/>
    <x v="9"/>
    <s v="STORE EXPENSES"/>
    <n v="190480"/>
  </r>
  <r>
    <n v="618090"/>
    <x v="10"/>
    <s v="STORE EXPENSES"/>
    <n v="1570754.8058823529"/>
  </r>
  <r>
    <n v="618100"/>
    <x v="11"/>
    <s v="STORE EXPENSES"/>
    <n v="789999.25714285718"/>
  </r>
  <r>
    <n v="619010"/>
    <x v="40"/>
    <s v="EMPLOYEE BENEFITS"/>
    <n v="54145.5"/>
  </r>
  <r>
    <n v="619070"/>
    <x v="63"/>
    <s v="EMPLOYEE BENEFITS"/>
    <n v="1700"/>
  </r>
  <r>
    <n v="630050"/>
    <x v="14"/>
    <s v="DEPRECIATION"/>
    <n v="845644.0888840002"/>
  </r>
  <r>
    <n v="630110"/>
    <x v="68"/>
    <s v="DEPRECIATION"/>
    <n v="52344.450000000004"/>
  </r>
  <r>
    <n v="630130"/>
    <x v="15"/>
    <s v="DEPRECIATION"/>
    <n v="291036.44331599999"/>
  </r>
  <r>
    <n v="630180"/>
    <x v="69"/>
    <s v="DEPRECIATION"/>
    <n v="8247.9400000000023"/>
  </r>
  <r>
    <n v="640010"/>
    <x v="44"/>
    <s v="VEHICLE"/>
    <n v="577836.71"/>
  </r>
  <r>
    <n v="640020"/>
    <x v="45"/>
    <s v="VEHICLE"/>
    <n v="59140.72"/>
  </r>
  <r>
    <n v="640050"/>
    <x v="16"/>
    <s v="STORE EXPENSES"/>
    <n v="1090310.24"/>
  </r>
  <r>
    <n v="640060"/>
    <x v="17"/>
    <s v="STORE EXPENSES"/>
    <n v="70897.924999999988"/>
  </r>
  <r>
    <n v="640170"/>
    <x v="19"/>
    <s v="TAXES AND LICENSES"/>
    <n v="7643.5"/>
  </r>
  <r>
    <n v="640210"/>
    <x v="20"/>
    <s v="STORE EXPENSES"/>
    <n v="106736.15500000003"/>
  </r>
  <r>
    <n v="640990"/>
    <x v="70"/>
    <s v="STORE EXPENSES"/>
    <n v="100000"/>
  </r>
  <r>
    <n v="641000"/>
    <x v="71"/>
    <s v="OTHER EXPENSES"/>
    <n v="5868.72"/>
  </r>
  <r>
    <n v="600060"/>
    <x v="64"/>
    <s v="STORE EXPENSES"/>
    <n v="18315.18"/>
  </r>
  <r>
    <n v="611060"/>
    <x v="0"/>
    <s v="STORE EXPENSES"/>
    <n v="871564.94"/>
  </r>
  <r>
    <n v="614020"/>
    <x v="3"/>
    <s v="STORE EXPENSES"/>
    <n v="42877.520000000019"/>
  </r>
  <r>
    <n v="616030"/>
    <x v="28"/>
    <s v="STORE EXPENSES"/>
    <n v="7000"/>
  </r>
  <r>
    <n v="618060"/>
    <x v="7"/>
    <s v="CONTRACT SERVICES"/>
    <n v="126000"/>
  </r>
  <r>
    <n v="618070"/>
    <x v="8"/>
    <s v="STORE EXPENSES"/>
    <n v="130000"/>
  </r>
  <r>
    <n v="618080"/>
    <x v="9"/>
    <s v="STORE EXPENSES"/>
    <n v="151920"/>
  </r>
  <r>
    <n v="618090"/>
    <x v="10"/>
    <s v="STORE EXPENSES"/>
    <n v="1109440.7352941176"/>
  </r>
  <r>
    <n v="618100"/>
    <x v="11"/>
    <s v="STORE EXPENSES"/>
    <n v="513259.40714285721"/>
  </r>
  <r>
    <n v="630050"/>
    <x v="14"/>
    <s v="DEPRECIATION"/>
    <n v="458414.78332300007"/>
  </r>
  <r>
    <n v="630130"/>
    <x v="15"/>
    <s v="DEPRECIATION"/>
    <n v="178116.36443999998"/>
  </r>
  <r>
    <n v="640050"/>
    <x v="16"/>
    <s v="STORE EXPENSES"/>
    <n v="674862.4"/>
  </r>
  <r>
    <n v="640060"/>
    <x v="17"/>
    <s v="STORE EXPENSES"/>
    <n v="70897.924999999988"/>
  </r>
  <r>
    <n v="640990"/>
    <x v="70"/>
    <s v="STORE EXPENSES"/>
    <n v="100000"/>
  </r>
  <r>
    <n v="640990"/>
    <x v="70"/>
    <s v="STORE EXPENSES"/>
    <n v="100000"/>
  </r>
  <r>
    <n v="611010"/>
    <x v="72"/>
    <s v="RENT EXPENSE"/>
    <n v="268020"/>
  </r>
  <r>
    <n v="611020"/>
    <x v="58"/>
    <s v="RENT EXPENSE"/>
    <n v="702734.51463157905"/>
  </r>
  <r>
    <n v="615020"/>
    <x v="4"/>
    <s v="COMMUNICATION EXPENSES"/>
    <n v="50000"/>
  </r>
  <r>
    <n v="615030"/>
    <x v="5"/>
    <s v="COMMUNICATION EXPENSES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7" firstHeaderRow="1" firstDataRow="1" firstDataCol="1"/>
  <pivotFields count="4">
    <pivotField showAll="0"/>
    <pivotField axis="axisRow" showAll="0">
      <items count="74">
        <item x="3"/>
        <item x="10"/>
        <item x="11"/>
        <item x="6"/>
        <item x="48"/>
        <item x="60"/>
        <item x="41"/>
        <item x="49"/>
        <item x="61"/>
        <item x="42"/>
        <item x="43"/>
        <item x="62"/>
        <item x="56"/>
        <item x="69"/>
        <item x="14"/>
        <item x="15"/>
        <item x="68"/>
        <item x="19"/>
        <item x="40"/>
        <item x="63"/>
        <item x="21"/>
        <item x="36"/>
        <item x="44"/>
        <item x="8"/>
        <item x="71"/>
        <item x="55"/>
        <item x="47"/>
        <item x="29"/>
        <item x="38"/>
        <item x="54"/>
        <item x="67"/>
        <item x="39"/>
        <item x="46"/>
        <item x="16"/>
        <item x="17"/>
        <item x="65"/>
        <item x="23"/>
        <item x="22"/>
        <item x="24"/>
        <item x="7"/>
        <item x="28"/>
        <item x="59"/>
        <item x="2"/>
        <item x="9"/>
        <item x="72"/>
        <item x="58"/>
        <item x="0"/>
        <item x="20"/>
        <item x="45"/>
        <item x="32"/>
        <item x="30"/>
        <item x="53"/>
        <item x="35"/>
        <item x="57"/>
        <item x="51"/>
        <item x="33"/>
        <item x="52"/>
        <item x="34"/>
        <item x="31"/>
        <item x="50"/>
        <item x="12"/>
        <item x="18"/>
        <item x="37"/>
        <item x="70"/>
        <item x="1"/>
        <item x="4"/>
        <item x="66"/>
        <item x="5"/>
        <item x="27"/>
        <item x="25"/>
        <item x="13"/>
        <item x="26"/>
        <item x="64"/>
        <item t="default"/>
      </items>
    </pivotField>
    <pivotField showAll="0"/>
    <pivotField dataField="1" numFmtId="43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Cost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7"/>
  <sheetViews>
    <sheetView workbookViewId="0">
      <selection activeCell="D4" sqref="D4"/>
    </sheetView>
  </sheetViews>
  <sheetFormatPr defaultRowHeight="15" x14ac:dyDescent="0.25"/>
  <cols>
    <col min="1" max="1" width="35.28515625" bestFit="1" customWidth="1"/>
    <col min="2" max="2" width="12" bestFit="1" customWidth="1"/>
    <col min="3" max="3" width="11.5703125" bestFit="1" customWidth="1"/>
  </cols>
  <sheetData>
    <row r="3" spans="1:4" x14ac:dyDescent="0.25">
      <c r="A3" s="13" t="s">
        <v>431</v>
      </c>
      <c r="B3" s="11" t="s">
        <v>433</v>
      </c>
    </row>
    <row r="4" spans="1:4" x14ac:dyDescent="0.25">
      <c r="A4" s="14" t="s">
        <v>323</v>
      </c>
      <c r="B4" s="15">
        <v>1047018.1499999999</v>
      </c>
      <c r="C4">
        <v>1047018.1499999999</v>
      </c>
      <c r="D4">
        <f>+B4-C4</f>
        <v>0</v>
      </c>
    </row>
    <row r="5" spans="1:4" x14ac:dyDescent="0.25">
      <c r="A5" s="16" t="s">
        <v>326</v>
      </c>
      <c r="B5" s="17">
        <v>12791601.171176471</v>
      </c>
      <c r="C5">
        <v>12791601</v>
      </c>
      <c r="D5">
        <f t="shared" ref="D5:D7" si="0">+B5-C5</f>
        <v>0.17117647081613541</v>
      </c>
    </row>
    <row r="6" spans="1:4" x14ac:dyDescent="0.25">
      <c r="A6" s="16" t="s">
        <v>335</v>
      </c>
      <c r="B6" s="17">
        <v>6373715.3742857147</v>
      </c>
      <c r="C6">
        <v>6373715</v>
      </c>
      <c r="D6">
        <f t="shared" si="0"/>
        <v>0.37428571470081806</v>
      </c>
    </row>
    <row r="7" spans="1:4" x14ac:dyDescent="0.25">
      <c r="A7" s="16" t="s">
        <v>294</v>
      </c>
      <c r="B7" s="17">
        <v>425886</v>
      </c>
      <c r="C7">
        <v>425886</v>
      </c>
      <c r="D7">
        <f t="shared" si="0"/>
        <v>0</v>
      </c>
    </row>
    <row r="8" spans="1:4" x14ac:dyDescent="0.25">
      <c r="A8" s="16" t="s">
        <v>413</v>
      </c>
      <c r="B8" s="17">
        <v>17761.111111999999</v>
      </c>
    </row>
    <row r="9" spans="1:4" x14ac:dyDescent="0.25">
      <c r="A9" s="16" t="s">
        <v>428</v>
      </c>
      <c r="B9" s="17">
        <v>3715.2705000000001</v>
      </c>
    </row>
    <row r="10" spans="1:4" x14ac:dyDescent="0.25">
      <c r="A10" s="16" t="s">
        <v>425</v>
      </c>
      <c r="B10" s="17">
        <v>13807.600999999999</v>
      </c>
    </row>
    <row r="11" spans="1:4" x14ac:dyDescent="0.25">
      <c r="A11" s="16" t="s">
        <v>414</v>
      </c>
      <c r="B11" s="17">
        <v>1973.3333320000002</v>
      </c>
    </row>
    <row r="12" spans="1:4" x14ac:dyDescent="0.25">
      <c r="A12" s="16" t="s">
        <v>429</v>
      </c>
      <c r="B12" s="17">
        <v>6380.8979999999992</v>
      </c>
    </row>
    <row r="13" spans="1:4" x14ac:dyDescent="0.25">
      <c r="A13" s="16" t="s">
        <v>426</v>
      </c>
      <c r="B13" s="17">
        <v>51916.124500000005</v>
      </c>
    </row>
    <row r="14" spans="1:4" x14ac:dyDescent="0.25">
      <c r="A14" s="16" t="s">
        <v>415</v>
      </c>
      <c r="B14" s="17">
        <v>34589.936499999996</v>
      </c>
    </row>
    <row r="15" spans="1:4" x14ac:dyDescent="0.25">
      <c r="A15" s="16" t="s">
        <v>430</v>
      </c>
      <c r="B15" s="17">
        <v>25484.944999999996</v>
      </c>
    </row>
    <row r="16" spans="1:4" x14ac:dyDescent="0.25">
      <c r="A16" s="16" t="s">
        <v>423</v>
      </c>
      <c r="B16" s="17">
        <v>2221.67</v>
      </c>
    </row>
    <row r="17" spans="1:3" x14ac:dyDescent="0.25">
      <c r="A17" s="16" t="s">
        <v>313</v>
      </c>
      <c r="B17" s="17">
        <v>8247.9400000000023</v>
      </c>
    </row>
    <row r="18" spans="1:3" x14ac:dyDescent="0.25">
      <c r="A18" s="16" t="s">
        <v>328</v>
      </c>
      <c r="B18" s="17">
        <v>2280287.6022070004</v>
      </c>
    </row>
    <row r="19" spans="1:3" x14ac:dyDescent="0.25">
      <c r="A19" s="16" t="s">
        <v>330</v>
      </c>
      <c r="B19" s="17">
        <v>807060.46775599988</v>
      </c>
    </row>
    <row r="20" spans="1:3" x14ac:dyDescent="0.25">
      <c r="A20" s="16" t="s">
        <v>329</v>
      </c>
      <c r="B20" s="17">
        <v>52344.450000000004</v>
      </c>
    </row>
    <row r="21" spans="1:3" x14ac:dyDescent="0.25">
      <c r="A21" s="16" t="s">
        <v>331</v>
      </c>
      <c r="B21" s="17">
        <v>7913.5</v>
      </c>
    </row>
    <row r="22" spans="1:3" x14ac:dyDescent="0.25">
      <c r="A22" s="16" t="s">
        <v>295</v>
      </c>
      <c r="B22" s="17">
        <v>160921</v>
      </c>
      <c r="C22">
        <v>160921</v>
      </c>
    </row>
    <row r="23" spans="1:3" x14ac:dyDescent="0.25">
      <c r="A23" s="16" t="s">
        <v>310</v>
      </c>
      <c r="B23" s="17">
        <v>2955</v>
      </c>
    </row>
    <row r="24" spans="1:3" x14ac:dyDescent="0.25">
      <c r="A24" s="16" t="s">
        <v>332</v>
      </c>
      <c r="B24" s="17">
        <v>389121.12</v>
      </c>
      <c r="C24">
        <v>389121.12000000005</v>
      </c>
    </row>
    <row r="25" spans="1:3" x14ac:dyDescent="0.25">
      <c r="A25" s="16" t="s">
        <v>424</v>
      </c>
      <c r="B25" s="17">
        <v>53500</v>
      </c>
    </row>
    <row r="26" spans="1:3" x14ac:dyDescent="0.25">
      <c r="A26" s="16" t="s">
        <v>296</v>
      </c>
      <c r="B26" s="17">
        <v>1102084</v>
      </c>
      <c r="C26">
        <v>1102084</v>
      </c>
    </row>
    <row r="27" spans="1:3" x14ac:dyDescent="0.25">
      <c r="A27" s="16" t="s">
        <v>305</v>
      </c>
      <c r="B27" s="17">
        <v>591309.16666666674</v>
      </c>
      <c r="C27">
        <v>591309</v>
      </c>
    </row>
    <row r="28" spans="1:3" x14ac:dyDescent="0.25">
      <c r="A28" s="16" t="s">
        <v>334</v>
      </c>
      <c r="B28" s="17">
        <v>5868.72</v>
      </c>
    </row>
    <row r="29" spans="1:3" x14ac:dyDescent="0.25">
      <c r="A29" s="16" t="s">
        <v>422</v>
      </c>
      <c r="B29" s="17">
        <v>7416.67</v>
      </c>
    </row>
    <row r="30" spans="1:3" x14ac:dyDescent="0.25">
      <c r="A30" s="16" t="s">
        <v>311</v>
      </c>
      <c r="B30" s="17">
        <v>2000</v>
      </c>
    </row>
    <row r="31" spans="1:3" x14ac:dyDescent="0.25">
      <c r="A31" s="16" t="s">
        <v>369</v>
      </c>
      <c r="B31" s="17">
        <v>900</v>
      </c>
    </row>
    <row r="32" spans="1:3" x14ac:dyDescent="0.25">
      <c r="A32" s="16" t="s">
        <v>411</v>
      </c>
      <c r="B32" s="17">
        <v>254205.36033333334</v>
      </c>
    </row>
    <row r="33" spans="1:3" x14ac:dyDescent="0.25">
      <c r="A33" s="16" t="s">
        <v>421</v>
      </c>
      <c r="B33" s="17">
        <v>19843.560000000001</v>
      </c>
    </row>
    <row r="34" spans="1:3" x14ac:dyDescent="0.25">
      <c r="A34" s="16" t="s">
        <v>308</v>
      </c>
      <c r="B34" s="17">
        <v>55365.72</v>
      </c>
      <c r="C34">
        <v>329415</v>
      </c>
    </row>
    <row r="35" spans="1:3" x14ac:dyDescent="0.25">
      <c r="A35" s="16" t="s">
        <v>293</v>
      </c>
      <c r="B35" s="17">
        <v>41068.5</v>
      </c>
      <c r="C35">
        <v>41069</v>
      </c>
    </row>
    <row r="36" spans="1:3" x14ac:dyDescent="0.25">
      <c r="A36" s="16" t="s">
        <v>412</v>
      </c>
      <c r="B36" s="17">
        <v>2000</v>
      </c>
    </row>
    <row r="37" spans="1:3" x14ac:dyDescent="0.25">
      <c r="A37" s="16" t="s">
        <v>306</v>
      </c>
      <c r="B37" s="17">
        <v>5485324.6000000006</v>
      </c>
      <c r="C37">
        <v>5485325</v>
      </c>
    </row>
    <row r="38" spans="1:3" x14ac:dyDescent="0.25">
      <c r="A38" s="16" t="s">
        <v>307</v>
      </c>
      <c r="B38" s="17">
        <v>396918.85</v>
      </c>
      <c r="C38">
        <v>396918.85</v>
      </c>
    </row>
    <row r="39" spans="1:3" x14ac:dyDescent="0.25">
      <c r="A39" s="16" t="s">
        <v>322</v>
      </c>
      <c r="B39" s="17">
        <v>25300</v>
      </c>
    </row>
    <row r="40" spans="1:3" x14ac:dyDescent="0.25">
      <c r="A40" s="16" t="s">
        <v>320</v>
      </c>
      <c r="B40" s="17">
        <v>72544.25</v>
      </c>
    </row>
    <row r="41" spans="1:3" x14ac:dyDescent="0.25">
      <c r="A41" s="16" t="s">
        <v>290</v>
      </c>
      <c r="B41" s="17">
        <v>72783</v>
      </c>
      <c r="C41">
        <v>72783</v>
      </c>
    </row>
    <row r="42" spans="1:3" x14ac:dyDescent="0.25">
      <c r="A42" s="16" t="s">
        <v>367</v>
      </c>
      <c r="B42" s="17">
        <v>2128</v>
      </c>
    </row>
    <row r="43" spans="1:3" x14ac:dyDescent="0.25">
      <c r="A43" s="16" t="s">
        <v>325</v>
      </c>
      <c r="B43" s="17">
        <v>896400</v>
      </c>
    </row>
    <row r="44" spans="1:3" x14ac:dyDescent="0.25">
      <c r="A44" s="16" t="s">
        <v>301</v>
      </c>
      <c r="B44" s="17">
        <v>37624</v>
      </c>
      <c r="C44">
        <v>37624</v>
      </c>
    </row>
    <row r="45" spans="1:3" x14ac:dyDescent="0.25">
      <c r="A45" s="16" t="s">
        <v>427</v>
      </c>
      <c r="B45" s="17">
        <v>18102.71</v>
      </c>
    </row>
    <row r="46" spans="1:3" x14ac:dyDescent="0.25">
      <c r="A46" s="16" t="s">
        <v>364</v>
      </c>
      <c r="B46" s="17">
        <v>31000</v>
      </c>
      <c r="C46">
        <v>31000</v>
      </c>
    </row>
    <row r="47" spans="1:3" x14ac:dyDescent="0.25">
      <c r="A47" s="16" t="s">
        <v>309</v>
      </c>
      <c r="B47" s="17">
        <v>957938</v>
      </c>
      <c r="C47">
        <v>957938</v>
      </c>
    </row>
    <row r="48" spans="1:3" x14ac:dyDescent="0.25">
      <c r="A48" s="16" t="s">
        <v>189</v>
      </c>
      <c r="B48" s="17">
        <v>268020</v>
      </c>
    </row>
    <row r="49" spans="1:3" x14ac:dyDescent="0.25">
      <c r="A49" s="16" t="s">
        <v>317</v>
      </c>
      <c r="B49" s="17">
        <v>697472.16463157907</v>
      </c>
    </row>
    <row r="50" spans="1:3" x14ac:dyDescent="0.25">
      <c r="A50" s="16" t="s">
        <v>318</v>
      </c>
      <c r="B50" s="17">
        <v>9056298.5799999982</v>
      </c>
      <c r="C50">
        <v>9056299</v>
      </c>
    </row>
    <row r="51" spans="1:3" x14ac:dyDescent="0.25">
      <c r="A51" s="16" t="s">
        <v>298</v>
      </c>
      <c r="B51" s="17">
        <v>900642.64999999991</v>
      </c>
      <c r="C51">
        <v>900642.64999999991</v>
      </c>
    </row>
    <row r="52" spans="1:3" x14ac:dyDescent="0.25">
      <c r="A52" s="16" t="s">
        <v>297</v>
      </c>
      <c r="B52" s="17">
        <v>516795.78666666674</v>
      </c>
      <c r="C52" s="5">
        <v>516796</v>
      </c>
    </row>
    <row r="53" spans="1:3" x14ac:dyDescent="0.25">
      <c r="A53" s="16" t="s">
        <v>286</v>
      </c>
      <c r="B53" s="17">
        <v>316163.88216666668</v>
      </c>
    </row>
    <row r="54" spans="1:3" x14ac:dyDescent="0.25">
      <c r="A54" s="16" t="s">
        <v>284</v>
      </c>
      <c r="B54" s="17">
        <v>3770933.909</v>
      </c>
    </row>
    <row r="55" spans="1:3" x14ac:dyDescent="0.25">
      <c r="A55" s="16" t="s">
        <v>420</v>
      </c>
      <c r="B55" s="17">
        <v>62500</v>
      </c>
    </row>
    <row r="56" spans="1:3" x14ac:dyDescent="0.25">
      <c r="A56" s="16" t="s">
        <v>289</v>
      </c>
      <c r="B56" s="17">
        <v>682508.75722077547</v>
      </c>
      <c r="C56">
        <v>745009</v>
      </c>
    </row>
    <row r="57" spans="1:3" x14ac:dyDescent="0.25">
      <c r="A57" s="16" t="s">
        <v>300</v>
      </c>
      <c r="B57" s="17">
        <v>7358.5499999999993</v>
      </c>
    </row>
    <row r="58" spans="1:3" x14ac:dyDescent="0.25">
      <c r="A58" s="16" t="s">
        <v>418</v>
      </c>
      <c r="B58" s="17">
        <v>1200</v>
      </c>
    </row>
    <row r="59" spans="1:3" x14ac:dyDescent="0.25">
      <c r="A59" s="16" t="s">
        <v>287</v>
      </c>
      <c r="B59" s="17">
        <v>19250</v>
      </c>
      <c r="C59">
        <v>20450</v>
      </c>
    </row>
    <row r="60" spans="1:3" x14ac:dyDescent="0.25">
      <c r="A60" s="16" t="s">
        <v>419</v>
      </c>
      <c r="B60" s="17">
        <v>7140</v>
      </c>
    </row>
    <row r="61" spans="1:3" x14ac:dyDescent="0.25">
      <c r="A61" s="16" t="s">
        <v>288</v>
      </c>
      <c r="B61" s="17">
        <v>68870</v>
      </c>
    </row>
    <row r="62" spans="1:3" x14ac:dyDescent="0.25">
      <c r="A62" s="16" t="s">
        <v>410</v>
      </c>
      <c r="B62" s="17">
        <v>209312.5</v>
      </c>
    </row>
    <row r="63" spans="1:3" x14ac:dyDescent="0.25">
      <c r="A63" s="16" t="s">
        <v>285</v>
      </c>
      <c r="B63" s="17">
        <v>111495.2</v>
      </c>
    </row>
    <row r="64" spans="1:3" x14ac:dyDescent="0.25">
      <c r="A64" s="16" t="s">
        <v>327</v>
      </c>
      <c r="B64" s="17">
        <v>898386.99999999988</v>
      </c>
      <c r="C64">
        <v>898387</v>
      </c>
    </row>
    <row r="65" spans="1:3" x14ac:dyDescent="0.25">
      <c r="A65" s="16" t="s">
        <v>366</v>
      </c>
      <c r="B65" s="17">
        <v>49524.699999999975</v>
      </c>
    </row>
    <row r="66" spans="1:3" x14ac:dyDescent="0.25">
      <c r="A66" s="16" t="s">
        <v>324</v>
      </c>
      <c r="B66" s="17">
        <v>29667.18</v>
      </c>
      <c r="C66">
        <v>29667</v>
      </c>
    </row>
    <row r="67" spans="1:3" x14ac:dyDescent="0.25">
      <c r="A67" s="16" t="s">
        <v>333</v>
      </c>
      <c r="B67" s="17">
        <v>300000</v>
      </c>
    </row>
    <row r="68" spans="1:3" x14ac:dyDescent="0.25">
      <c r="A68" s="16" t="s">
        <v>321</v>
      </c>
      <c r="B68" s="17">
        <v>2083350</v>
      </c>
      <c r="C68">
        <v>2083350</v>
      </c>
    </row>
    <row r="69" spans="1:3" x14ac:dyDescent="0.25">
      <c r="A69" s="16" t="s">
        <v>291</v>
      </c>
      <c r="B69" s="17">
        <v>406089.00000000012</v>
      </c>
      <c r="C69">
        <v>406089</v>
      </c>
    </row>
    <row r="70" spans="1:3" x14ac:dyDescent="0.25">
      <c r="A70" s="16" t="s">
        <v>292</v>
      </c>
      <c r="B70" s="17">
        <v>36646.550000000003</v>
      </c>
      <c r="C70">
        <v>36647</v>
      </c>
    </row>
    <row r="71" spans="1:3" x14ac:dyDescent="0.25">
      <c r="A71" s="16" t="s">
        <v>304</v>
      </c>
      <c r="B71" s="17">
        <v>437102.51</v>
      </c>
      <c r="C71">
        <v>437103</v>
      </c>
    </row>
    <row r="72" spans="1:3" x14ac:dyDescent="0.25">
      <c r="A72" s="16" t="s">
        <v>368</v>
      </c>
      <c r="B72" s="17">
        <v>589.19000000000005</v>
      </c>
    </row>
    <row r="73" spans="1:3" x14ac:dyDescent="0.25">
      <c r="A73" s="16" t="s">
        <v>312</v>
      </c>
      <c r="B73" s="17">
        <v>41560.54</v>
      </c>
    </row>
    <row r="74" spans="1:3" x14ac:dyDescent="0.25">
      <c r="A74" s="16" t="s">
        <v>365</v>
      </c>
      <c r="B74" s="17">
        <v>14423.710000000005</v>
      </c>
    </row>
    <row r="75" spans="1:3" x14ac:dyDescent="0.25">
      <c r="A75" s="16" t="s">
        <v>319</v>
      </c>
      <c r="B75" s="17">
        <v>36000</v>
      </c>
      <c r="C75">
        <v>36000</v>
      </c>
    </row>
    <row r="76" spans="1:3" x14ac:dyDescent="0.25">
      <c r="A76" s="16" t="s">
        <v>316</v>
      </c>
      <c r="B76" s="17">
        <v>27603.010000000002</v>
      </c>
    </row>
    <row r="77" spans="1:3" x14ac:dyDescent="0.25">
      <c r="A77" s="18" t="s">
        <v>432</v>
      </c>
      <c r="B77" s="12">
        <v>55693453.142054871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8"/>
  <sheetViews>
    <sheetView tabSelected="1" topLeftCell="A8" workbookViewId="0">
      <selection activeCell="F21" sqref="F2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8.5703125" bestFit="1" customWidth="1"/>
    <col min="5" max="5" width="12.85546875" bestFit="1" customWidth="1"/>
    <col min="6" max="6" width="30.5703125" bestFit="1" customWidth="1"/>
    <col min="7" max="7" width="26.85546875" bestFit="1" customWidth="1"/>
    <col min="8" max="8" width="14.28515625" style="5" bestFit="1" customWidth="1"/>
    <col min="10" max="10" width="13.28515625" bestFit="1" customWidth="1"/>
    <col min="11" max="11" width="7" bestFit="1" customWidth="1"/>
    <col min="12" max="12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8</v>
      </c>
    </row>
    <row r="3" spans="1:8" x14ac:dyDescent="0.25">
      <c r="A3">
        <v>1030</v>
      </c>
      <c r="B3" s="4" t="s">
        <v>280</v>
      </c>
      <c r="C3">
        <v>107001</v>
      </c>
      <c r="D3" t="s">
        <v>340</v>
      </c>
      <c r="E3">
        <v>611060</v>
      </c>
      <c r="F3" t="s">
        <v>318</v>
      </c>
      <c r="G3" t="s">
        <v>53</v>
      </c>
      <c r="H3" s="5">
        <v>151313.67999999996</v>
      </c>
    </row>
    <row r="4" spans="1:8" x14ac:dyDescent="0.25">
      <c r="C4">
        <v>107001</v>
      </c>
      <c r="D4" t="s">
        <v>340</v>
      </c>
      <c r="E4">
        <v>613020</v>
      </c>
      <c r="F4" t="s">
        <v>321</v>
      </c>
      <c r="G4" t="s">
        <v>53</v>
      </c>
      <c r="H4" s="5">
        <v>20803.650000000001</v>
      </c>
    </row>
    <row r="5" spans="1:8" x14ac:dyDescent="0.25">
      <c r="C5">
        <v>107001</v>
      </c>
      <c r="D5" t="s">
        <v>340</v>
      </c>
      <c r="E5">
        <v>613050</v>
      </c>
      <c r="F5" t="s">
        <v>364</v>
      </c>
      <c r="G5" t="s">
        <v>53</v>
      </c>
      <c r="H5" s="5">
        <v>500</v>
      </c>
    </row>
    <row r="6" spans="1:8" x14ac:dyDescent="0.25">
      <c r="C6">
        <v>107001</v>
      </c>
      <c r="D6" t="s">
        <v>340</v>
      </c>
      <c r="E6">
        <v>614020</v>
      </c>
      <c r="F6" t="s">
        <v>323</v>
      </c>
      <c r="G6" t="s">
        <v>53</v>
      </c>
      <c r="H6" s="5">
        <v>10928.63</v>
      </c>
    </row>
    <row r="7" spans="1:8" x14ac:dyDescent="0.25">
      <c r="C7">
        <v>107001</v>
      </c>
      <c r="D7" t="s">
        <v>340</v>
      </c>
      <c r="E7">
        <v>615020</v>
      </c>
      <c r="F7" t="s">
        <v>291</v>
      </c>
      <c r="G7" t="s">
        <v>15</v>
      </c>
      <c r="H7" s="5">
        <v>3290.66</v>
      </c>
    </row>
    <row r="8" spans="1:8" x14ac:dyDescent="0.25">
      <c r="C8">
        <v>107001</v>
      </c>
      <c r="D8" t="s">
        <v>340</v>
      </c>
      <c r="E8">
        <v>615030</v>
      </c>
      <c r="F8" t="s">
        <v>304</v>
      </c>
      <c r="G8" t="s">
        <v>15</v>
      </c>
      <c r="H8" s="5">
        <v>10648.9</v>
      </c>
    </row>
    <row r="9" spans="1:8" x14ac:dyDescent="0.25">
      <c r="C9">
        <v>107001</v>
      </c>
      <c r="D9" t="s">
        <v>340</v>
      </c>
      <c r="E9">
        <v>618020</v>
      </c>
      <c r="F9" t="s">
        <v>294</v>
      </c>
      <c r="G9" t="s">
        <v>53</v>
      </c>
      <c r="H9" s="5">
        <v>1000</v>
      </c>
    </row>
    <row r="10" spans="1:8" x14ac:dyDescent="0.25">
      <c r="C10">
        <v>107001</v>
      </c>
      <c r="D10" t="s">
        <v>340</v>
      </c>
      <c r="E10">
        <v>618060</v>
      </c>
      <c r="F10" t="s">
        <v>325</v>
      </c>
      <c r="G10" t="s">
        <v>114</v>
      </c>
      <c r="H10" s="5">
        <v>9600</v>
      </c>
    </row>
    <row r="11" spans="1:8" x14ac:dyDescent="0.25">
      <c r="C11">
        <v>107001</v>
      </c>
      <c r="D11" t="s">
        <v>340</v>
      </c>
      <c r="E11">
        <v>618070</v>
      </c>
      <c r="F11" t="s">
        <v>305</v>
      </c>
      <c r="G11" t="s">
        <v>53</v>
      </c>
      <c r="H11" s="5">
        <v>4000</v>
      </c>
    </row>
    <row r="12" spans="1:8" x14ac:dyDescent="0.25">
      <c r="C12">
        <v>107001</v>
      </c>
      <c r="D12" t="s">
        <v>340</v>
      </c>
      <c r="E12">
        <v>618080</v>
      </c>
      <c r="F12" t="s">
        <v>309</v>
      </c>
      <c r="G12" t="s">
        <v>53</v>
      </c>
      <c r="H12" s="5">
        <v>10080</v>
      </c>
    </row>
    <row r="13" spans="1:8" x14ac:dyDescent="0.25">
      <c r="C13">
        <v>107001</v>
      </c>
      <c r="D13" t="s">
        <v>340</v>
      </c>
      <c r="E13">
        <v>618090</v>
      </c>
      <c r="F13" t="s">
        <v>326</v>
      </c>
      <c r="G13" t="s">
        <v>53</v>
      </c>
      <c r="H13" s="5">
        <v>222722.26</v>
      </c>
    </row>
    <row r="14" spans="1:8" x14ac:dyDescent="0.25">
      <c r="C14">
        <v>107001</v>
      </c>
      <c r="D14" t="s">
        <v>340</v>
      </c>
      <c r="E14">
        <v>618100</v>
      </c>
      <c r="F14" t="s">
        <v>335</v>
      </c>
      <c r="G14" t="s">
        <v>53</v>
      </c>
      <c r="H14" s="5">
        <v>116196.21</v>
      </c>
    </row>
    <row r="15" spans="1:8" x14ac:dyDescent="0.25">
      <c r="C15">
        <v>107001</v>
      </c>
      <c r="D15" t="s">
        <v>340</v>
      </c>
      <c r="E15">
        <v>618110</v>
      </c>
      <c r="F15" t="s">
        <v>327</v>
      </c>
      <c r="G15" t="s">
        <v>53</v>
      </c>
      <c r="H15" s="5">
        <v>36967</v>
      </c>
    </row>
    <row r="16" spans="1:8" x14ac:dyDescent="0.25">
      <c r="C16">
        <v>107001</v>
      </c>
      <c r="D16" t="s">
        <v>340</v>
      </c>
      <c r="E16">
        <v>623010</v>
      </c>
      <c r="F16" t="s">
        <v>365</v>
      </c>
      <c r="G16" t="s">
        <v>208</v>
      </c>
      <c r="H16" s="5">
        <v>1019.88</v>
      </c>
    </row>
    <row r="17" spans="3:10" x14ac:dyDescent="0.25">
      <c r="C17">
        <v>107001</v>
      </c>
      <c r="D17" t="s">
        <v>340</v>
      </c>
      <c r="E17">
        <v>630050</v>
      </c>
      <c r="F17" t="s">
        <v>328</v>
      </c>
      <c r="G17" t="s">
        <v>97</v>
      </c>
      <c r="H17" s="5">
        <v>28498.65</v>
      </c>
      <c r="J17" s="4"/>
    </row>
    <row r="18" spans="3:10" x14ac:dyDescent="0.25">
      <c r="C18">
        <v>107001</v>
      </c>
      <c r="D18" t="s">
        <v>340</v>
      </c>
      <c r="E18">
        <v>630130</v>
      </c>
      <c r="F18" t="s">
        <v>330</v>
      </c>
      <c r="G18" t="s">
        <v>97</v>
      </c>
      <c r="H18" s="5">
        <v>7830.83</v>
      </c>
    </row>
    <row r="19" spans="3:10" x14ac:dyDescent="0.25">
      <c r="C19">
        <v>107001</v>
      </c>
      <c r="D19" t="s">
        <v>340</v>
      </c>
      <c r="E19">
        <v>640050</v>
      </c>
      <c r="F19" t="s">
        <v>306</v>
      </c>
      <c r="G19" t="s">
        <v>53</v>
      </c>
      <c r="H19" s="5">
        <v>91331.34</v>
      </c>
    </row>
    <row r="20" spans="3:10" x14ac:dyDescent="0.25">
      <c r="C20">
        <v>107001</v>
      </c>
      <c r="D20" t="s">
        <v>340</v>
      </c>
      <c r="E20">
        <v>640060</v>
      </c>
      <c r="F20" t="s">
        <v>307</v>
      </c>
      <c r="G20" t="s">
        <v>53</v>
      </c>
      <c r="H20" s="5">
        <v>4000</v>
      </c>
    </row>
    <row r="21" spans="3:10" x14ac:dyDescent="0.25">
      <c r="C21">
        <v>107001</v>
      </c>
      <c r="D21" t="s">
        <v>340</v>
      </c>
      <c r="E21">
        <v>640090</v>
      </c>
      <c r="F21" t="s">
        <v>366</v>
      </c>
      <c r="G21" t="s">
        <v>40</v>
      </c>
      <c r="H21" s="5">
        <v>171.79</v>
      </c>
    </row>
    <row r="22" spans="3:10" x14ac:dyDescent="0.25">
      <c r="C22">
        <v>107001</v>
      </c>
      <c r="D22" t="s">
        <v>340</v>
      </c>
      <c r="E22">
        <v>640170</v>
      </c>
      <c r="F22" t="s">
        <v>331</v>
      </c>
      <c r="G22" t="s">
        <v>200</v>
      </c>
      <c r="H22" s="5">
        <v>30</v>
      </c>
    </row>
    <row r="23" spans="3:10" x14ac:dyDescent="0.25">
      <c r="C23">
        <v>107001</v>
      </c>
      <c r="D23" t="s">
        <v>340</v>
      </c>
      <c r="E23">
        <v>640210</v>
      </c>
      <c r="F23" t="s">
        <v>298</v>
      </c>
      <c r="G23" t="s">
        <v>53</v>
      </c>
      <c r="H23" s="5">
        <v>18653.900000000001</v>
      </c>
    </row>
    <row r="24" spans="3:10" x14ac:dyDescent="0.25">
      <c r="C24">
        <v>107001</v>
      </c>
      <c r="D24" t="s">
        <v>340</v>
      </c>
      <c r="E24">
        <v>640980</v>
      </c>
      <c r="F24" t="s">
        <v>332</v>
      </c>
      <c r="G24" t="s">
        <v>53</v>
      </c>
      <c r="H24" s="5">
        <v>5316.18</v>
      </c>
    </row>
    <row r="25" spans="3:10" x14ac:dyDescent="0.25">
      <c r="C25">
        <v>107002</v>
      </c>
      <c r="D25" t="s">
        <v>341</v>
      </c>
      <c r="E25">
        <v>611060</v>
      </c>
      <c r="F25" t="s">
        <v>318</v>
      </c>
      <c r="G25" t="s">
        <v>53</v>
      </c>
      <c r="H25" s="5">
        <v>82053.039999999994</v>
      </c>
    </row>
    <row r="26" spans="3:10" x14ac:dyDescent="0.25">
      <c r="C26">
        <v>107002</v>
      </c>
      <c r="D26" t="s">
        <v>341</v>
      </c>
      <c r="E26">
        <v>613020</v>
      </c>
      <c r="F26" t="s">
        <v>321</v>
      </c>
      <c r="G26" t="s">
        <v>53</v>
      </c>
      <c r="H26" s="5">
        <v>15963.59</v>
      </c>
    </row>
    <row r="27" spans="3:10" x14ac:dyDescent="0.25">
      <c r="C27">
        <v>107002</v>
      </c>
      <c r="D27" t="s">
        <v>341</v>
      </c>
      <c r="E27">
        <v>613050</v>
      </c>
      <c r="F27" t="s">
        <v>364</v>
      </c>
      <c r="G27" t="s">
        <v>53</v>
      </c>
      <c r="H27" s="5">
        <v>500</v>
      </c>
    </row>
    <row r="28" spans="3:10" x14ac:dyDescent="0.25">
      <c r="C28">
        <v>107002</v>
      </c>
      <c r="D28" t="s">
        <v>341</v>
      </c>
      <c r="E28">
        <v>614020</v>
      </c>
      <c r="F28" t="s">
        <v>323</v>
      </c>
      <c r="G28" t="s">
        <v>53</v>
      </c>
      <c r="H28" s="5">
        <v>13710.33</v>
      </c>
    </row>
    <row r="29" spans="3:10" x14ac:dyDescent="0.25">
      <c r="C29">
        <v>107002</v>
      </c>
      <c r="D29" t="s">
        <v>341</v>
      </c>
      <c r="E29">
        <v>615020</v>
      </c>
      <c r="F29" t="s">
        <v>291</v>
      </c>
      <c r="G29" t="s">
        <v>15</v>
      </c>
      <c r="H29" s="5">
        <v>7890.01</v>
      </c>
    </row>
    <row r="30" spans="3:10" x14ac:dyDescent="0.25">
      <c r="C30">
        <v>107002</v>
      </c>
      <c r="D30" t="s">
        <v>341</v>
      </c>
      <c r="E30">
        <v>615030</v>
      </c>
      <c r="F30" t="s">
        <v>304</v>
      </c>
      <c r="G30" t="s">
        <v>15</v>
      </c>
      <c r="H30" s="5">
        <v>3747.8999999999996</v>
      </c>
    </row>
    <row r="31" spans="3:10" x14ac:dyDescent="0.25">
      <c r="C31">
        <v>107002</v>
      </c>
      <c r="D31" t="s">
        <v>341</v>
      </c>
      <c r="E31">
        <v>618060</v>
      </c>
      <c r="F31" t="s">
        <v>325</v>
      </c>
      <c r="G31" t="s">
        <v>114</v>
      </c>
      <c r="H31" s="5">
        <v>9600</v>
      </c>
    </row>
    <row r="32" spans="3:10" x14ac:dyDescent="0.25">
      <c r="C32">
        <v>107002</v>
      </c>
      <c r="D32" t="s">
        <v>341</v>
      </c>
      <c r="E32">
        <v>618070</v>
      </c>
      <c r="F32" t="s">
        <v>305</v>
      </c>
      <c r="G32" t="s">
        <v>53</v>
      </c>
      <c r="H32" s="5">
        <v>4000</v>
      </c>
    </row>
    <row r="33" spans="3:8" x14ac:dyDescent="0.25">
      <c r="C33">
        <v>107002</v>
      </c>
      <c r="D33" t="s">
        <v>341</v>
      </c>
      <c r="E33">
        <v>618080</v>
      </c>
      <c r="F33" t="s">
        <v>309</v>
      </c>
      <c r="G33" t="s">
        <v>53</v>
      </c>
      <c r="H33" s="5">
        <v>9720</v>
      </c>
    </row>
    <row r="34" spans="3:8" x14ac:dyDescent="0.25">
      <c r="C34">
        <v>107002</v>
      </c>
      <c r="D34" t="s">
        <v>341</v>
      </c>
      <c r="E34">
        <v>618090</v>
      </c>
      <c r="F34" t="s">
        <v>326</v>
      </c>
      <c r="G34" t="s">
        <v>53</v>
      </c>
      <c r="H34" s="5">
        <v>120153.3</v>
      </c>
    </row>
    <row r="35" spans="3:8" x14ac:dyDescent="0.25">
      <c r="C35">
        <v>107002</v>
      </c>
      <c r="D35" t="s">
        <v>341</v>
      </c>
      <c r="E35">
        <v>618100</v>
      </c>
      <c r="F35" t="s">
        <v>335</v>
      </c>
      <c r="G35" t="s">
        <v>53</v>
      </c>
      <c r="H35" s="5">
        <v>63113.479999999996</v>
      </c>
    </row>
    <row r="36" spans="3:8" x14ac:dyDescent="0.25">
      <c r="C36">
        <v>107002</v>
      </c>
      <c r="D36" t="s">
        <v>341</v>
      </c>
      <c r="E36">
        <v>618110</v>
      </c>
      <c r="F36" t="s">
        <v>327</v>
      </c>
      <c r="G36" t="s">
        <v>53</v>
      </c>
      <c r="H36" s="5">
        <v>6250</v>
      </c>
    </row>
    <row r="37" spans="3:8" x14ac:dyDescent="0.25">
      <c r="C37">
        <v>107002</v>
      </c>
      <c r="D37" t="s">
        <v>341</v>
      </c>
      <c r="E37">
        <v>623010</v>
      </c>
      <c r="F37" t="s">
        <v>365</v>
      </c>
      <c r="G37" t="s">
        <v>208</v>
      </c>
      <c r="H37" s="5">
        <v>350.20000000000005</v>
      </c>
    </row>
    <row r="38" spans="3:8" x14ac:dyDescent="0.25">
      <c r="C38">
        <v>107002</v>
      </c>
      <c r="D38" t="s">
        <v>341</v>
      </c>
      <c r="E38">
        <v>630130</v>
      </c>
      <c r="F38" t="s">
        <v>330</v>
      </c>
      <c r="G38" t="s">
        <v>97</v>
      </c>
      <c r="H38" s="5">
        <v>7258.8899999999994</v>
      </c>
    </row>
    <row r="39" spans="3:8" x14ac:dyDescent="0.25">
      <c r="C39">
        <v>107002</v>
      </c>
      <c r="D39" t="s">
        <v>341</v>
      </c>
      <c r="E39">
        <v>640050</v>
      </c>
      <c r="F39" t="s">
        <v>306</v>
      </c>
      <c r="G39" t="s">
        <v>53</v>
      </c>
      <c r="H39" s="5">
        <v>52328.56</v>
      </c>
    </row>
    <row r="40" spans="3:8" x14ac:dyDescent="0.25">
      <c r="C40">
        <v>107002</v>
      </c>
      <c r="D40" t="s">
        <v>341</v>
      </c>
      <c r="E40">
        <v>640060</v>
      </c>
      <c r="F40" t="s">
        <v>307</v>
      </c>
      <c r="G40" t="s">
        <v>53</v>
      </c>
      <c r="H40" s="5">
        <v>4000</v>
      </c>
    </row>
    <row r="41" spans="3:8" x14ac:dyDescent="0.25">
      <c r="C41">
        <v>107002</v>
      </c>
      <c r="D41" t="s">
        <v>341</v>
      </c>
      <c r="E41">
        <v>640170</v>
      </c>
      <c r="F41" t="s">
        <v>331</v>
      </c>
      <c r="G41" t="s">
        <v>200</v>
      </c>
      <c r="H41" s="5">
        <v>30</v>
      </c>
    </row>
    <row r="42" spans="3:8" x14ac:dyDescent="0.25">
      <c r="C42">
        <v>107002</v>
      </c>
      <c r="D42" t="s">
        <v>341</v>
      </c>
      <c r="E42">
        <v>640210</v>
      </c>
      <c r="F42" t="s">
        <v>298</v>
      </c>
      <c r="G42" t="s">
        <v>53</v>
      </c>
      <c r="H42" s="5">
        <v>14213.87</v>
      </c>
    </row>
    <row r="43" spans="3:8" x14ac:dyDescent="0.25">
      <c r="C43">
        <v>107002</v>
      </c>
      <c r="D43" t="s">
        <v>341</v>
      </c>
      <c r="E43">
        <v>640980</v>
      </c>
      <c r="F43" t="s">
        <v>332</v>
      </c>
      <c r="G43" t="s">
        <v>53</v>
      </c>
      <c r="H43" s="5">
        <v>3445.67</v>
      </c>
    </row>
    <row r="44" spans="3:8" x14ac:dyDescent="0.25">
      <c r="C44">
        <v>107003</v>
      </c>
      <c r="D44" t="s">
        <v>342</v>
      </c>
      <c r="E44">
        <v>611060</v>
      </c>
      <c r="F44" t="s">
        <v>318</v>
      </c>
      <c r="G44" t="s">
        <v>53</v>
      </c>
      <c r="H44" s="5">
        <v>116576.83999999997</v>
      </c>
    </row>
    <row r="45" spans="3:8" x14ac:dyDescent="0.25">
      <c r="C45">
        <v>107003</v>
      </c>
      <c r="D45" t="s">
        <v>342</v>
      </c>
      <c r="E45">
        <v>612030</v>
      </c>
      <c r="F45" t="s">
        <v>290</v>
      </c>
      <c r="G45" t="s">
        <v>214</v>
      </c>
      <c r="H45" s="5">
        <v>210</v>
      </c>
    </row>
    <row r="46" spans="3:8" x14ac:dyDescent="0.25">
      <c r="C46">
        <v>107003</v>
      </c>
      <c r="D46" t="s">
        <v>342</v>
      </c>
      <c r="E46">
        <v>613010</v>
      </c>
      <c r="F46" t="s">
        <v>320</v>
      </c>
      <c r="G46" t="s">
        <v>53</v>
      </c>
      <c r="H46" s="5">
        <v>231.5</v>
      </c>
    </row>
    <row r="47" spans="3:8" x14ac:dyDescent="0.25">
      <c r="C47">
        <v>107003</v>
      </c>
      <c r="D47" t="s">
        <v>342</v>
      </c>
      <c r="E47">
        <v>613020</v>
      </c>
      <c r="F47" t="s">
        <v>321</v>
      </c>
      <c r="G47" t="s">
        <v>53</v>
      </c>
      <c r="H47" s="5">
        <v>25614.579999999998</v>
      </c>
    </row>
    <row r="48" spans="3:8" x14ac:dyDescent="0.25">
      <c r="C48">
        <v>107003</v>
      </c>
      <c r="D48" t="s">
        <v>342</v>
      </c>
      <c r="E48">
        <v>613050</v>
      </c>
      <c r="F48" t="s">
        <v>364</v>
      </c>
      <c r="G48" t="s">
        <v>53</v>
      </c>
      <c r="H48" s="5">
        <v>500</v>
      </c>
    </row>
    <row r="49" spans="3:8" x14ac:dyDescent="0.25">
      <c r="C49">
        <v>107003</v>
      </c>
      <c r="D49" t="s">
        <v>342</v>
      </c>
      <c r="E49">
        <v>614020</v>
      </c>
      <c r="F49" t="s">
        <v>323</v>
      </c>
      <c r="G49" t="s">
        <v>53</v>
      </c>
      <c r="H49" s="5">
        <v>11423.630000000001</v>
      </c>
    </row>
    <row r="50" spans="3:8" x14ac:dyDescent="0.25">
      <c r="C50">
        <v>107003</v>
      </c>
      <c r="D50" t="s">
        <v>342</v>
      </c>
      <c r="E50">
        <v>614070</v>
      </c>
      <c r="F50" t="s">
        <v>367</v>
      </c>
      <c r="G50" t="s">
        <v>53</v>
      </c>
      <c r="H50" s="5">
        <v>112</v>
      </c>
    </row>
    <row r="51" spans="3:8" x14ac:dyDescent="0.25">
      <c r="C51">
        <v>107003</v>
      </c>
      <c r="D51" t="s">
        <v>342</v>
      </c>
      <c r="E51">
        <v>615020</v>
      </c>
      <c r="F51" t="s">
        <v>291</v>
      </c>
      <c r="G51" t="s">
        <v>15</v>
      </c>
      <c r="H51" s="5">
        <v>7890.01</v>
      </c>
    </row>
    <row r="52" spans="3:8" x14ac:dyDescent="0.25">
      <c r="C52">
        <v>107003</v>
      </c>
      <c r="D52" t="s">
        <v>342</v>
      </c>
      <c r="E52">
        <v>615030</v>
      </c>
      <c r="F52" t="s">
        <v>304</v>
      </c>
      <c r="G52" t="s">
        <v>15</v>
      </c>
      <c r="H52" s="5">
        <v>7498.02</v>
      </c>
    </row>
    <row r="53" spans="3:8" x14ac:dyDescent="0.25">
      <c r="C53">
        <v>107003</v>
      </c>
      <c r="D53" t="s">
        <v>342</v>
      </c>
      <c r="E53">
        <v>618020</v>
      </c>
      <c r="F53" t="s">
        <v>294</v>
      </c>
      <c r="G53" t="s">
        <v>53</v>
      </c>
      <c r="H53" s="5">
        <v>1350</v>
      </c>
    </row>
    <row r="54" spans="3:8" x14ac:dyDescent="0.25">
      <c r="C54">
        <v>107003</v>
      </c>
      <c r="D54" t="s">
        <v>342</v>
      </c>
      <c r="E54">
        <v>618060</v>
      </c>
      <c r="F54" t="s">
        <v>325</v>
      </c>
      <c r="G54" t="s">
        <v>114</v>
      </c>
      <c r="H54" s="5">
        <v>9600</v>
      </c>
    </row>
    <row r="55" spans="3:8" x14ac:dyDescent="0.25">
      <c r="C55">
        <v>107003</v>
      </c>
      <c r="D55" t="s">
        <v>342</v>
      </c>
      <c r="E55">
        <v>618070</v>
      </c>
      <c r="F55" t="s">
        <v>305</v>
      </c>
      <c r="G55" t="s">
        <v>53</v>
      </c>
      <c r="H55" s="5">
        <v>4000</v>
      </c>
    </row>
    <row r="56" spans="3:8" x14ac:dyDescent="0.25">
      <c r="C56">
        <v>107003</v>
      </c>
      <c r="D56" t="s">
        <v>342</v>
      </c>
      <c r="E56">
        <v>618080</v>
      </c>
      <c r="F56" t="s">
        <v>309</v>
      </c>
      <c r="G56" t="s">
        <v>53</v>
      </c>
      <c r="H56" s="5">
        <v>10880</v>
      </c>
    </row>
    <row r="57" spans="3:8" x14ac:dyDescent="0.25">
      <c r="C57">
        <v>107003</v>
      </c>
      <c r="D57" t="s">
        <v>342</v>
      </c>
      <c r="E57">
        <v>618090</v>
      </c>
      <c r="F57" t="s">
        <v>326</v>
      </c>
      <c r="G57" t="s">
        <v>53</v>
      </c>
      <c r="H57" s="5">
        <v>218510.90000000002</v>
      </c>
    </row>
    <row r="58" spans="3:8" x14ac:dyDescent="0.25">
      <c r="C58">
        <v>107003</v>
      </c>
      <c r="D58" t="s">
        <v>342</v>
      </c>
      <c r="E58">
        <v>618100</v>
      </c>
      <c r="F58" t="s">
        <v>335</v>
      </c>
      <c r="G58" t="s">
        <v>53</v>
      </c>
      <c r="H58" s="5">
        <v>113870.73000000001</v>
      </c>
    </row>
    <row r="59" spans="3:8" x14ac:dyDescent="0.25">
      <c r="C59">
        <v>107003</v>
      </c>
      <c r="D59" t="s">
        <v>342</v>
      </c>
      <c r="E59">
        <v>618110</v>
      </c>
      <c r="F59" t="s">
        <v>327</v>
      </c>
      <c r="G59" t="s">
        <v>53</v>
      </c>
      <c r="H59" s="5">
        <v>33032.67</v>
      </c>
    </row>
    <row r="60" spans="3:8" x14ac:dyDescent="0.25">
      <c r="C60">
        <v>107003</v>
      </c>
      <c r="D60" t="s">
        <v>342</v>
      </c>
      <c r="E60">
        <v>623010</v>
      </c>
      <c r="F60" t="s">
        <v>365</v>
      </c>
      <c r="G60" t="s">
        <v>208</v>
      </c>
      <c r="H60" s="5">
        <v>683.17000000000007</v>
      </c>
    </row>
    <row r="61" spans="3:8" x14ac:dyDescent="0.25">
      <c r="C61">
        <v>107003</v>
      </c>
      <c r="D61" t="s">
        <v>342</v>
      </c>
      <c r="E61">
        <v>623030</v>
      </c>
      <c r="F61" t="s">
        <v>312</v>
      </c>
      <c r="G61" t="s">
        <v>53</v>
      </c>
      <c r="H61" s="5">
        <v>494.28</v>
      </c>
    </row>
    <row r="62" spans="3:8" x14ac:dyDescent="0.25">
      <c r="C62">
        <v>107003</v>
      </c>
      <c r="D62" t="s">
        <v>342</v>
      </c>
      <c r="E62">
        <v>630050</v>
      </c>
      <c r="F62" t="s">
        <v>328</v>
      </c>
      <c r="G62" t="s">
        <v>97</v>
      </c>
      <c r="H62" s="5">
        <v>30629.11</v>
      </c>
    </row>
    <row r="63" spans="3:8" x14ac:dyDescent="0.25">
      <c r="C63">
        <v>107003</v>
      </c>
      <c r="D63" t="s">
        <v>342</v>
      </c>
      <c r="E63">
        <v>630130</v>
      </c>
      <c r="F63" t="s">
        <v>330</v>
      </c>
      <c r="G63" t="s">
        <v>97</v>
      </c>
      <c r="H63" s="5">
        <v>4140</v>
      </c>
    </row>
    <row r="64" spans="3:8" x14ac:dyDescent="0.25">
      <c r="C64">
        <v>107003</v>
      </c>
      <c r="D64" t="s">
        <v>342</v>
      </c>
      <c r="E64">
        <v>640050</v>
      </c>
      <c r="F64" t="s">
        <v>306</v>
      </c>
      <c r="G64" t="s">
        <v>53</v>
      </c>
      <c r="H64" s="5">
        <v>102869.3</v>
      </c>
    </row>
    <row r="65" spans="3:8" x14ac:dyDescent="0.25">
      <c r="C65">
        <v>107003</v>
      </c>
      <c r="D65" t="s">
        <v>342</v>
      </c>
      <c r="E65">
        <v>640060</v>
      </c>
      <c r="F65" t="s">
        <v>307</v>
      </c>
      <c r="G65" t="s">
        <v>53</v>
      </c>
      <c r="H65" s="5">
        <v>4000</v>
      </c>
    </row>
    <row r="66" spans="3:8" x14ac:dyDescent="0.25">
      <c r="C66">
        <v>107003</v>
      </c>
      <c r="D66" t="s">
        <v>342</v>
      </c>
      <c r="E66">
        <v>640090</v>
      </c>
      <c r="F66" t="s">
        <v>366</v>
      </c>
      <c r="G66" t="s">
        <v>40</v>
      </c>
      <c r="H66" s="5">
        <v>170.86</v>
      </c>
    </row>
    <row r="67" spans="3:8" x14ac:dyDescent="0.25">
      <c r="C67">
        <v>107003</v>
      </c>
      <c r="D67" t="s">
        <v>342</v>
      </c>
      <c r="E67">
        <v>640210</v>
      </c>
      <c r="F67" t="s">
        <v>298</v>
      </c>
      <c r="G67" t="s">
        <v>53</v>
      </c>
      <c r="H67" s="5">
        <v>17233.07</v>
      </c>
    </row>
    <row r="68" spans="3:8" x14ac:dyDescent="0.25">
      <c r="C68">
        <v>107003</v>
      </c>
      <c r="D68" t="s">
        <v>342</v>
      </c>
      <c r="E68">
        <v>640980</v>
      </c>
      <c r="F68" t="s">
        <v>332</v>
      </c>
      <c r="G68" t="s">
        <v>53</v>
      </c>
      <c r="H68" s="5">
        <v>13588.859999999999</v>
      </c>
    </row>
    <row r="69" spans="3:8" x14ac:dyDescent="0.25">
      <c r="C69">
        <v>107005</v>
      </c>
      <c r="D69" t="s">
        <v>343</v>
      </c>
      <c r="E69">
        <v>611060</v>
      </c>
      <c r="F69" t="s">
        <v>318</v>
      </c>
      <c r="G69" t="s">
        <v>53</v>
      </c>
      <c r="H69" s="5">
        <v>88320</v>
      </c>
    </row>
    <row r="70" spans="3:8" x14ac:dyDescent="0.25">
      <c r="C70">
        <v>107005</v>
      </c>
      <c r="D70" t="s">
        <v>343</v>
      </c>
      <c r="E70">
        <v>613020</v>
      </c>
      <c r="F70" t="s">
        <v>321</v>
      </c>
      <c r="G70" t="s">
        <v>53</v>
      </c>
      <c r="H70" s="5">
        <v>13885.100000000002</v>
      </c>
    </row>
    <row r="71" spans="3:8" x14ac:dyDescent="0.25">
      <c r="C71">
        <v>107005</v>
      </c>
      <c r="D71" t="s">
        <v>343</v>
      </c>
      <c r="E71">
        <v>613050</v>
      </c>
      <c r="F71" t="s">
        <v>364</v>
      </c>
      <c r="G71" t="s">
        <v>53</v>
      </c>
      <c r="H71" s="5">
        <v>500</v>
      </c>
    </row>
    <row r="72" spans="3:8" x14ac:dyDescent="0.25">
      <c r="C72">
        <v>107005</v>
      </c>
      <c r="D72" t="s">
        <v>343</v>
      </c>
      <c r="E72">
        <v>614020</v>
      </c>
      <c r="F72" t="s">
        <v>323</v>
      </c>
      <c r="G72" t="s">
        <v>53</v>
      </c>
      <c r="H72" s="5">
        <v>10596</v>
      </c>
    </row>
    <row r="73" spans="3:8" x14ac:dyDescent="0.25">
      <c r="C73">
        <v>107005</v>
      </c>
      <c r="D73" t="s">
        <v>343</v>
      </c>
      <c r="E73">
        <v>615020</v>
      </c>
      <c r="F73" t="s">
        <v>291</v>
      </c>
      <c r="G73" t="s">
        <v>15</v>
      </c>
      <c r="H73" s="5">
        <v>7154.99</v>
      </c>
    </row>
    <row r="74" spans="3:8" x14ac:dyDescent="0.25">
      <c r="C74">
        <v>107005</v>
      </c>
      <c r="D74" t="s">
        <v>343</v>
      </c>
      <c r="E74">
        <v>615030</v>
      </c>
      <c r="F74" t="s">
        <v>304</v>
      </c>
      <c r="G74" t="s">
        <v>15</v>
      </c>
      <c r="H74" s="5">
        <v>2847.8999999999996</v>
      </c>
    </row>
    <row r="75" spans="3:8" x14ac:dyDescent="0.25">
      <c r="C75">
        <v>107005</v>
      </c>
      <c r="D75" t="s">
        <v>343</v>
      </c>
      <c r="E75">
        <v>618060</v>
      </c>
      <c r="F75" t="s">
        <v>325</v>
      </c>
      <c r="G75" t="s">
        <v>114</v>
      </c>
      <c r="H75" s="5">
        <v>7200</v>
      </c>
    </row>
    <row r="76" spans="3:8" x14ac:dyDescent="0.25">
      <c r="C76">
        <v>107005</v>
      </c>
      <c r="D76" t="s">
        <v>343</v>
      </c>
      <c r="E76">
        <v>618070</v>
      </c>
      <c r="F76" t="s">
        <v>305</v>
      </c>
      <c r="G76" t="s">
        <v>53</v>
      </c>
      <c r="H76" s="5">
        <v>3000</v>
      </c>
    </row>
    <row r="77" spans="3:8" x14ac:dyDescent="0.25">
      <c r="C77">
        <v>107005</v>
      </c>
      <c r="D77" t="s">
        <v>343</v>
      </c>
      <c r="E77">
        <v>618080</v>
      </c>
      <c r="F77" t="s">
        <v>309</v>
      </c>
      <c r="G77" t="s">
        <v>53</v>
      </c>
      <c r="H77" s="5">
        <v>7440</v>
      </c>
    </row>
    <row r="78" spans="3:8" x14ac:dyDescent="0.25">
      <c r="C78">
        <v>107005</v>
      </c>
      <c r="D78" t="s">
        <v>343</v>
      </c>
      <c r="E78">
        <v>618090</v>
      </c>
      <c r="F78" t="s">
        <v>326</v>
      </c>
      <c r="G78" t="s">
        <v>53</v>
      </c>
      <c r="H78" s="5">
        <v>81731.520000000019</v>
      </c>
    </row>
    <row r="79" spans="3:8" x14ac:dyDescent="0.25">
      <c r="C79">
        <v>107005</v>
      </c>
      <c r="D79" t="s">
        <v>343</v>
      </c>
      <c r="E79">
        <v>618100</v>
      </c>
      <c r="F79" t="s">
        <v>335</v>
      </c>
      <c r="G79" t="s">
        <v>53</v>
      </c>
      <c r="H79" s="5">
        <v>43284.600000000006</v>
      </c>
    </row>
    <row r="80" spans="3:8" x14ac:dyDescent="0.25">
      <c r="C80">
        <v>107005</v>
      </c>
      <c r="D80" t="s">
        <v>343</v>
      </c>
      <c r="E80">
        <v>623010</v>
      </c>
      <c r="F80" t="s">
        <v>365</v>
      </c>
      <c r="G80" t="s">
        <v>208</v>
      </c>
      <c r="H80" s="5">
        <v>166.86</v>
      </c>
    </row>
    <row r="81" spans="3:8" x14ac:dyDescent="0.25">
      <c r="C81">
        <v>107005</v>
      </c>
      <c r="D81" t="s">
        <v>343</v>
      </c>
      <c r="E81">
        <v>630130</v>
      </c>
      <c r="F81" t="s">
        <v>330</v>
      </c>
      <c r="G81" t="s">
        <v>97</v>
      </c>
      <c r="H81" s="5">
        <v>1600.4099999999999</v>
      </c>
    </row>
    <row r="82" spans="3:8" x14ac:dyDescent="0.25">
      <c r="C82">
        <v>107005</v>
      </c>
      <c r="D82" t="s">
        <v>343</v>
      </c>
      <c r="E82">
        <v>640050</v>
      </c>
      <c r="F82" t="s">
        <v>306</v>
      </c>
      <c r="G82" t="s">
        <v>53</v>
      </c>
      <c r="H82" s="5">
        <v>29533.93</v>
      </c>
    </row>
    <row r="83" spans="3:8" x14ac:dyDescent="0.25">
      <c r="C83">
        <v>107005</v>
      </c>
      <c r="D83" t="s">
        <v>343</v>
      </c>
      <c r="E83">
        <v>640060</v>
      </c>
      <c r="F83" t="s">
        <v>307</v>
      </c>
      <c r="G83" t="s">
        <v>53</v>
      </c>
      <c r="H83" s="5">
        <v>3000</v>
      </c>
    </row>
    <row r="84" spans="3:8" x14ac:dyDescent="0.25">
      <c r="C84">
        <v>107005</v>
      </c>
      <c r="D84" t="s">
        <v>343</v>
      </c>
      <c r="E84">
        <v>640210</v>
      </c>
      <c r="F84" t="s">
        <v>298</v>
      </c>
      <c r="G84" t="s">
        <v>53</v>
      </c>
      <c r="H84" s="5">
        <v>15707.15</v>
      </c>
    </row>
    <row r="85" spans="3:8" x14ac:dyDescent="0.25">
      <c r="C85">
        <v>107005</v>
      </c>
      <c r="D85" t="s">
        <v>343</v>
      </c>
      <c r="E85">
        <v>640980</v>
      </c>
      <c r="F85" t="s">
        <v>332</v>
      </c>
      <c r="G85" t="s">
        <v>53</v>
      </c>
      <c r="H85" s="5">
        <v>5569.9600000000009</v>
      </c>
    </row>
    <row r="86" spans="3:8" x14ac:dyDescent="0.25">
      <c r="C86">
        <v>107006</v>
      </c>
      <c r="D86" t="s">
        <v>344</v>
      </c>
      <c r="E86">
        <v>611060</v>
      </c>
      <c r="F86" t="s">
        <v>318</v>
      </c>
      <c r="G86" t="s">
        <v>53</v>
      </c>
      <c r="H86" s="5">
        <v>127916.08999999998</v>
      </c>
    </row>
    <row r="87" spans="3:8" x14ac:dyDescent="0.25">
      <c r="C87">
        <v>107006</v>
      </c>
      <c r="D87" t="s">
        <v>344</v>
      </c>
      <c r="E87">
        <v>612020</v>
      </c>
      <c r="F87" t="s">
        <v>319</v>
      </c>
      <c r="G87" t="s">
        <v>53</v>
      </c>
      <c r="H87" s="5">
        <v>400</v>
      </c>
    </row>
    <row r="88" spans="3:8" x14ac:dyDescent="0.25">
      <c r="C88">
        <v>107006</v>
      </c>
      <c r="D88" t="s">
        <v>344</v>
      </c>
      <c r="E88">
        <v>613020</v>
      </c>
      <c r="F88" t="s">
        <v>321</v>
      </c>
      <c r="G88" t="s">
        <v>53</v>
      </c>
      <c r="H88" s="5">
        <v>55403.969999999994</v>
      </c>
    </row>
    <row r="89" spans="3:8" x14ac:dyDescent="0.25">
      <c r="C89">
        <v>107006</v>
      </c>
      <c r="D89" t="s">
        <v>344</v>
      </c>
      <c r="E89">
        <v>613050</v>
      </c>
      <c r="F89" t="s">
        <v>364</v>
      </c>
      <c r="G89" t="s">
        <v>53</v>
      </c>
      <c r="H89" s="5">
        <v>500</v>
      </c>
    </row>
    <row r="90" spans="3:8" x14ac:dyDescent="0.25">
      <c r="C90">
        <v>107006</v>
      </c>
      <c r="D90" t="s">
        <v>344</v>
      </c>
      <c r="E90">
        <v>614020</v>
      </c>
      <c r="F90" t="s">
        <v>323</v>
      </c>
      <c r="G90" t="s">
        <v>53</v>
      </c>
      <c r="H90" s="5">
        <v>16627.260000000002</v>
      </c>
    </row>
    <row r="91" spans="3:8" x14ac:dyDescent="0.25">
      <c r="C91">
        <v>107006</v>
      </c>
      <c r="D91" t="s">
        <v>344</v>
      </c>
      <c r="E91">
        <v>615020</v>
      </c>
      <c r="F91" t="s">
        <v>291</v>
      </c>
      <c r="G91" t="s">
        <v>15</v>
      </c>
      <c r="H91" s="5">
        <v>2600</v>
      </c>
    </row>
    <row r="92" spans="3:8" x14ac:dyDescent="0.25">
      <c r="C92">
        <v>107006</v>
      </c>
      <c r="D92" t="s">
        <v>344</v>
      </c>
      <c r="E92">
        <v>615030</v>
      </c>
      <c r="F92" t="s">
        <v>304</v>
      </c>
      <c r="G92" t="s">
        <v>15</v>
      </c>
      <c r="H92" s="5">
        <v>7502.4800000000005</v>
      </c>
    </row>
    <row r="93" spans="3:8" x14ac:dyDescent="0.25">
      <c r="C93">
        <v>107006</v>
      </c>
      <c r="D93" t="s">
        <v>344</v>
      </c>
      <c r="E93">
        <v>618020</v>
      </c>
      <c r="F93" t="s">
        <v>294</v>
      </c>
      <c r="G93" t="s">
        <v>53</v>
      </c>
      <c r="H93" s="5">
        <v>1350</v>
      </c>
    </row>
    <row r="94" spans="3:8" x14ac:dyDescent="0.25">
      <c r="C94">
        <v>107006</v>
      </c>
      <c r="D94" t="s">
        <v>344</v>
      </c>
      <c r="E94">
        <v>618060</v>
      </c>
      <c r="F94" t="s">
        <v>325</v>
      </c>
      <c r="G94" t="s">
        <v>114</v>
      </c>
      <c r="H94" s="5">
        <v>9600</v>
      </c>
    </row>
    <row r="95" spans="3:8" x14ac:dyDescent="0.25">
      <c r="C95">
        <v>107006</v>
      </c>
      <c r="D95" t="s">
        <v>344</v>
      </c>
      <c r="E95">
        <v>618070</v>
      </c>
      <c r="F95" t="s">
        <v>305</v>
      </c>
      <c r="G95" t="s">
        <v>53</v>
      </c>
      <c r="H95" s="5">
        <v>5200</v>
      </c>
    </row>
    <row r="96" spans="3:8" x14ac:dyDescent="0.25">
      <c r="C96">
        <v>107006</v>
      </c>
      <c r="D96" t="s">
        <v>344</v>
      </c>
      <c r="E96">
        <v>618080</v>
      </c>
      <c r="F96" t="s">
        <v>309</v>
      </c>
      <c r="G96" t="s">
        <v>53</v>
      </c>
      <c r="H96" s="5">
        <v>10640</v>
      </c>
    </row>
    <row r="97" spans="3:8" x14ac:dyDescent="0.25">
      <c r="C97">
        <v>107006</v>
      </c>
      <c r="D97" t="s">
        <v>344</v>
      </c>
      <c r="E97">
        <v>618090</v>
      </c>
      <c r="F97" t="s">
        <v>326</v>
      </c>
      <c r="G97" t="s">
        <v>53</v>
      </c>
      <c r="H97" s="5">
        <v>223865.17999999996</v>
      </c>
    </row>
    <row r="98" spans="3:8" x14ac:dyDescent="0.25">
      <c r="C98">
        <v>107006</v>
      </c>
      <c r="D98" t="s">
        <v>344</v>
      </c>
      <c r="E98">
        <v>618100</v>
      </c>
      <c r="F98" t="s">
        <v>335</v>
      </c>
      <c r="G98" t="s">
        <v>53</v>
      </c>
      <c r="H98" s="5">
        <v>117304.37</v>
      </c>
    </row>
    <row r="99" spans="3:8" x14ac:dyDescent="0.25">
      <c r="C99">
        <v>107006</v>
      </c>
      <c r="D99" t="s">
        <v>344</v>
      </c>
      <c r="E99">
        <v>618110</v>
      </c>
      <c r="F99" t="s">
        <v>327</v>
      </c>
      <c r="G99" t="s">
        <v>53</v>
      </c>
      <c r="H99" s="5">
        <v>39570.33</v>
      </c>
    </row>
    <row r="100" spans="3:8" x14ac:dyDescent="0.25">
      <c r="C100">
        <v>107006</v>
      </c>
      <c r="D100" t="s">
        <v>344</v>
      </c>
      <c r="E100">
        <v>623010</v>
      </c>
      <c r="F100" t="s">
        <v>365</v>
      </c>
      <c r="G100" t="s">
        <v>208</v>
      </c>
      <c r="H100" s="5">
        <v>2038.9899999999998</v>
      </c>
    </row>
    <row r="101" spans="3:8" x14ac:dyDescent="0.25">
      <c r="C101">
        <v>107006</v>
      </c>
      <c r="D101" t="s">
        <v>344</v>
      </c>
      <c r="E101">
        <v>623030</v>
      </c>
      <c r="F101" t="s">
        <v>312</v>
      </c>
      <c r="G101" t="s">
        <v>53</v>
      </c>
      <c r="H101" s="5">
        <v>519.55999999999995</v>
      </c>
    </row>
    <row r="102" spans="3:8" x14ac:dyDescent="0.25">
      <c r="C102">
        <v>107006</v>
      </c>
      <c r="D102" t="s">
        <v>344</v>
      </c>
      <c r="E102">
        <v>623080</v>
      </c>
      <c r="F102" t="s">
        <v>368</v>
      </c>
      <c r="G102" t="s">
        <v>53</v>
      </c>
      <c r="H102" s="5">
        <v>29.37</v>
      </c>
    </row>
    <row r="103" spans="3:8" x14ac:dyDescent="0.25">
      <c r="C103">
        <v>107006</v>
      </c>
      <c r="D103" t="s">
        <v>344</v>
      </c>
      <c r="E103">
        <v>630050</v>
      </c>
      <c r="F103" t="s">
        <v>328</v>
      </c>
      <c r="G103" t="s">
        <v>97</v>
      </c>
      <c r="H103" s="5">
        <v>32454.03</v>
      </c>
    </row>
    <row r="104" spans="3:8" x14ac:dyDescent="0.25">
      <c r="C104">
        <v>107006</v>
      </c>
      <c r="D104" t="s">
        <v>344</v>
      </c>
      <c r="E104">
        <v>630130</v>
      </c>
      <c r="F104" t="s">
        <v>330</v>
      </c>
      <c r="G104" t="s">
        <v>97</v>
      </c>
      <c r="H104" s="5">
        <v>12864.440000000002</v>
      </c>
    </row>
    <row r="105" spans="3:8" x14ac:dyDescent="0.25">
      <c r="C105">
        <v>107006</v>
      </c>
      <c r="D105" t="s">
        <v>344</v>
      </c>
      <c r="E105">
        <v>640050</v>
      </c>
      <c r="F105" t="s">
        <v>306</v>
      </c>
      <c r="G105" t="s">
        <v>53</v>
      </c>
      <c r="H105" s="5">
        <v>106891.56000000001</v>
      </c>
    </row>
    <row r="106" spans="3:8" x14ac:dyDescent="0.25">
      <c r="C106">
        <v>107006</v>
      </c>
      <c r="D106" t="s">
        <v>344</v>
      </c>
      <c r="E106">
        <v>640060</v>
      </c>
      <c r="F106" t="s">
        <v>307</v>
      </c>
      <c r="G106" t="s">
        <v>53</v>
      </c>
      <c r="H106" s="5">
        <v>4886</v>
      </c>
    </row>
    <row r="107" spans="3:8" x14ac:dyDescent="0.25">
      <c r="C107">
        <v>107006</v>
      </c>
      <c r="D107" t="s">
        <v>344</v>
      </c>
      <c r="E107">
        <v>640090</v>
      </c>
      <c r="F107" t="s">
        <v>366</v>
      </c>
      <c r="G107" t="s">
        <v>40</v>
      </c>
      <c r="H107" s="5">
        <v>8019.6</v>
      </c>
    </row>
    <row r="108" spans="3:8" x14ac:dyDescent="0.25">
      <c r="C108">
        <v>107006</v>
      </c>
      <c r="D108" t="s">
        <v>344</v>
      </c>
      <c r="E108">
        <v>640210</v>
      </c>
      <c r="F108" t="s">
        <v>298</v>
      </c>
      <c r="G108" t="s">
        <v>53</v>
      </c>
      <c r="H108" s="5">
        <v>38563.409999999996</v>
      </c>
    </row>
    <row r="109" spans="3:8" x14ac:dyDescent="0.25">
      <c r="C109">
        <v>107006</v>
      </c>
      <c r="D109" t="s">
        <v>344</v>
      </c>
      <c r="E109">
        <v>640980</v>
      </c>
      <c r="F109" t="s">
        <v>332</v>
      </c>
      <c r="G109" t="s">
        <v>53</v>
      </c>
      <c r="H109" s="5">
        <v>7672.93</v>
      </c>
    </row>
    <row r="110" spans="3:8" x14ac:dyDescent="0.25">
      <c r="C110">
        <v>107007</v>
      </c>
      <c r="D110" t="s">
        <v>345</v>
      </c>
      <c r="E110">
        <v>611060</v>
      </c>
      <c r="F110" t="s">
        <v>318</v>
      </c>
      <c r="G110" t="s">
        <v>53</v>
      </c>
      <c r="H110" s="5">
        <v>168421.04</v>
      </c>
    </row>
    <row r="111" spans="3:8" x14ac:dyDescent="0.25">
      <c r="C111">
        <v>107007</v>
      </c>
      <c r="D111" t="s">
        <v>345</v>
      </c>
      <c r="E111">
        <v>613020</v>
      </c>
      <c r="F111" t="s">
        <v>321</v>
      </c>
      <c r="G111" t="s">
        <v>53</v>
      </c>
      <c r="H111" s="5">
        <v>15967.130000000001</v>
      </c>
    </row>
    <row r="112" spans="3:8" x14ac:dyDescent="0.25">
      <c r="C112">
        <v>107007</v>
      </c>
      <c r="D112" t="s">
        <v>345</v>
      </c>
      <c r="E112">
        <v>613050</v>
      </c>
      <c r="F112" t="s">
        <v>364</v>
      </c>
      <c r="G112" t="s">
        <v>53</v>
      </c>
      <c r="H112" s="5">
        <v>500</v>
      </c>
    </row>
    <row r="113" spans="3:8" x14ac:dyDescent="0.25">
      <c r="C113">
        <v>107007</v>
      </c>
      <c r="D113" t="s">
        <v>345</v>
      </c>
      <c r="E113">
        <v>614020</v>
      </c>
      <c r="F113" t="s">
        <v>323</v>
      </c>
      <c r="G113" t="s">
        <v>53</v>
      </c>
      <c r="H113" s="5">
        <v>9818.5</v>
      </c>
    </row>
    <row r="114" spans="3:8" x14ac:dyDescent="0.25">
      <c r="C114">
        <v>107007</v>
      </c>
      <c r="D114" t="s">
        <v>345</v>
      </c>
      <c r="E114">
        <v>614070</v>
      </c>
      <c r="F114" t="s">
        <v>367</v>
      </c>
      <c r="G114" t="s">
        <v>53</v>
      </c>
      <c r="H114" s="5">
        <v>56</v>
      </c>
    </row>
    <row r="115" spans="3:8" x14ac:dyDescent="0.25">
      <c r="C115">
        <v>107007</v>
      </c>
      <c r="D115" t="s">
        <v>345</v>
      </c>
      <c r="E115">
        <v>615020</v>
      </c>
      <c r="F115" t="s">
        <v>291</v>
      </c>
      <c r="G115" t="s">
        <v>15</v>
      </c>
      <c r="H115" s="5">
        <v>7890.01</v>
      </c>
    </row>
    <row r="116" spans="3:8" x14ac:dyDescent="0.25">
      <c r="C116">
        <v>107007</v>
      </c>
      <c r="D116" t="s">
        <v>345</v>
      </c>
      <c r="E116">
        <v>615030</v>
      </c>
      <c r="F116" t="s">
        <v>304</v>
      </c>
      <c r="G116" t="s">
        <v>15</v>
      </c>
      <c r="H116" s="5">
        <v>6497.99</v>
      </c>
    </row>
    <row r="117" spans="3:8" x14ac:dyDescent="0.25">
      <c r="C117">
        <v>107007</v>
      </c>
      <c r="D117" t="s">
        <v>345</v>
      </c>
      <c r="E117">
        <v>618020</v>
      </c>
      <c r="F117" t="s">
        <v>294</v>
      </c>
      <c r="G117" t="s">
        <v>53</v>
      </c>
      <c r="H117" s="5">
        <v>3000</v>
      </c>
    </row>
    <row r="118" spans="3:8" x14ac:dyDescent="0.25">
      <c r="C118">
        <v>107007</v>
      </c>
      <c r="D118" t="s">
        <v>345</v>
      </c>
      <c r="E118">
        <v>618060</v>
      </c>
      <c r="F118" t="s">
        <v>325</v>
      </c>
      <c r="G118" t="s">
        <v>114</v>
      </c>
      <c r="H118" s="5">
        <v>9600</v>
      </c>
    </row>
    <row r="119" spans="3:8" x14ac:dyDescent="0.25">
      <c r="C119">
        <v>107007</v>
      </c>
      <c r="D119" t="s">
        <v>345</v>
      </c>
      <c r="E119">
        <v>618070</v>
      </c>
      <c r="F119" t="s">
        <v>305</v>
      </c>
      <c r="G119" t="s">
        <v>53</v>
      </c>
      <c r="H119" s="5">
        <v>2800</v>
      </c>
    </row>
    <row r="120" spans="3:8" x14ac:dyDescent="0.25">
      <c r="C120">
        <v>107007</v>
      </c>
      <c r="D120" t="s">
        <v>345</v>
      </c>
      <c r="E120">
        <v>618080</v>
      </c>
      <c r="F120" t="s">
        <v>309</v>
      </c>
      <c r="G120" t="s">
        <v>53</v>
      </c>
      <c r="H120" s="5">
        <v>9760</v>
      </c>
    </row>
    <row r="121" spans="3:8" x14ac:dyDescent="0.25">
      <c r="C121">
        <v>107007</v>
      </c>
      <c r="D121" t="s">
        <v>345</v>
      </c>
      <c r="E121">
        <v>618090</v>
      </c>
      <c r="F121" t="s">
        <v>326</v>
      </c>
      <c r="G121" t="s">
        <v>53</v>
      </c>
      <c r="H121" s="5">
        <v>124869.28</v>
      </c>
    </row>
    <row r="122" spans="3:8" x14ac:dyDescent="0.25">
      <c r="C122">
        <v>107007</v>
      </c>
      <c r="D122" t="s">
        <v>345</v>
      </c>
      <c r="E122">
        <v>618100</v>
      </c>
      <c r="F122" t="s">
        <v>335</v>
      </c>
      <c r="G122" t="s">
        <v>53</v>
      </c>
      <c r="H122" s="5">
        <v>59965.99</v>
      </c>
    </row>
    <row r="123" spans="3:8" x14ac:dyDescent="0.25">
      <c r="C123">
        <v>107007</v>
      </c>
      <c r="D123" t="s">
        <v>345</v>
      </c>
      <c r="E123">
        <v>618110</v>
      </c>
      <c r="F123" t="s">
        <v>327</v>
      </c>
      <c r="G123" t="s">
        <v>53</v>
      </c>
      <c r="H123" s="5">
        <v>24272</v>
      </c>
    </row>
    <row r="124" spans="3:8" x14ac:dyDescent="0.25">
      <c r="C124">
        <v>107007</v>
      </c>
      <c r="D124" t="s">
        <v>345</v>
      </c>
      <c r="E124">
        <v>623010</v>
      </c>
      <c r="F124" t="s">
        <v>365</v>
      </c>
      <c r="G124" t="s">
        <v>208</v>
      </c>
      <c r="H124" s="5">
        <v>171.79</v>
      </c>
    </row>
    <row r="125" spans="3:8" x14ac:dyDescent="0.25">
      <c r="C125">
        <v>107007</v>
      </c>
      <c r="D125" t="s">
        <v>345</v>
      </c>
      <c r="E125">
        <v>623030</v>
      </c>
      <c r="F125" t="s">
        <v>312</v>
      </c>
      <c r="G125" t="s">
        <v>53</v>
      </c>
      <c r="H125" s="5">
        <v>346.3</v>
      </c>
    </row>
    <row r="126" spans="3:8" x14ac:dyDescent="0.25">
      <c r="C126">
        <v>107007</v>
      </c>
      <c r="D126" t="s">
        <v>345</v>
      </c>
      <c r="E126">
        <v>623080</v>
      </c>
      <c r="F126" t="s">
        <v>368</v>
      </c>
      <c r="G126" t="s">
        <v>53</v>
      </c>
      <c r="H126" s="5">
        <v>29.37</v>
      </c>
    </row>
    <row r="127" spans="3:8" x14ac:dyDescent="0.25">
      <c r="C127">
        <v>107007</v>
      </c>
      <c r="D127" t="s">
        <v>345</v>
      </c>
      <c r="E127">
        <v>630050</v>
      </c>
      <c r="F127" t="s">
        <v>328</v>
      </c>
      <c r="G127" t="s">
        <v>97</v>
      </c>
      <c r="H127" s="5">
        <v>30554.019999999997</v>
      </c>
    </row>
    <row r="128" spans="3:8" x14ac:dyDescent="0.25">
      <c r="C128">
        <v>107007</v>
      </c>
      <c r="D128" t="s">
        <v>345</v>
      </c>
      <c r="E128">
        <v>630130</v>
      </c>
      <c r="F128" t="s">
        <v>330</v>
      </c>
      <c r="G128" t="s">
        <v>97</v>
      </c>
      <c r="H128" s="5">
        <v>3462.1499999999996</v>
      </c>
    </row>
    <row r="129" spans="3:8" x14ac:dyDescent="0.25">
      <c r="C129">
        <v>107007</v>
      </c>
      <c r="D129" t="s">
        <v>345</v>
      </c>
      <c r="E129">
        <v>640050</v>
      </c>
      <c r="F129" t="s">
        <v>306</v>
      </c>
      <c r="G129" t="s">
        <v>53</v>
      </c>
      <c r="H129" s="5">
        <v>60119.729999999996</v>
      </c>
    </row>
    <row r="130" spans="3:8" x14ac:dyDescent="0.25">
      <c r="C130">
        <v>107007</v>
      </c>
      <c r="D130" t="s">
        <v>345</v>
      </c>
      <c r="E130">
        <v>640060</v>
      </c>
      <c r="F130" t="s">
        <v>307</v>
      </c>
      <c r="G130" t="s">
        <v>53</v>
      </c>
      <c r="H130" s="5">
        <v>4000</v>
      </c>
    </row>
    <row r="131" spans="3:8" x14ac:dyDescent="0.25">
      <c r="C131">
        <v>107007</v>
      </c>
      <c r="D131" t="s">
        <v>345</v>
      </c>
      <c r="E131">
        <v>640090</v>
      </c>
      <c r="F131" t="s">
        <v>366</v>
      </c>
      <c r="G131" t="s">
        <v>40</v>
      </c>
      <c r="H131" s="5">
        <v>343.21000000000004</v>
      </c>
    </row>
    <row r="132" spans="3:8" x14ac:dyDescent="0.25">
      <c r="C132">
        <v>107007</v>
      </c>
      <c r="D132" t="s">
        <v>345</v>
      </c>
      <c r="E132">
        <v>640170</v>
      </c>
      <c r="F132" t="s">
        <v>331</v>
      </c>
      <c r="G132" t="s">
        <v>200</v>
      </c>
      <c r="H132" s="5">
        <v>30</v>
      </c>
    </row>
    <row r="133" spans="3:8" x14ac:dyDescent="0.25">
      <c r="C133">
        <v>107007</v>
      </c>
      <c r="D133" t="s">
        <v>345</v>
      </c>
      <c r="E133">
        <v>640210</v>
      </c>
      <c r="F133" t="s">
        <v>298</v>
      </c>
      <c r="G133" t="s">
        <v>53</v>
      </c>
      <c r="H133" s="5">
        <v>6704.0199999999995</v>
      </c>
    </row>
    <row r="134" spans="3:8" x14ac:dyDescent="0.25">
      <c r="C134">
        <v>107007</v>
      </c>
      <c r="D134" t="s">
        <v>345</v>
      </c>
      <c r="E134">
        <v>640980</v>
      </c>
      <c r="F134" t="s">
        <v>332</v>
      </c>
      <c r="G134" t="s">
        <v>53</v>
      </c>
      <c r="H134" s="5">
        <v>7284.9500000000007</v>
      </c>
    </row>
    <row r="135" spans="3:8" x14ac:dyDescent="0.25">
      <c r="C135">
        <v>107009</v>
      </c>
      <c r="D135" t="s">
        <v>370</v>
      </c>
      <c r="E135">
        <v>611060</v>
      </c>
      <c r="F135" t="s">
        <v>318</v>
      </c>
      <c r="G135" t="s">
        <v>53</v>
      </c>
      <c r="H135" s="5">
        <v>169347.37</v>
      </c>
    </row>
    <row r="136" spans="3:8" x14ac:dyDescent="0.25">
      <c r="C136">
        <v>107009</v>
      </c>
      <c r="D136" t="s">
        <v>370</v>
      </c>
      <c r="E136">
        <v>613020</v>
      </c>
      <c r="F136" t="s">
        <v>321</v>
      </c>
      <c r="G136" t="s">
        <v>53</v>
      </c>
      <c r="H136" s="5">
        <v>13278.9</v>
      </c>
    </row>
    <row r="137" spans="3:8" x14ac:dyDescent="0.25">
      <c r="C137">
        <v>107009</v>
      </c>
      <c r="D137" t="s">
        <v>370</v>
      </c>
      <c r="E137">
        <v>613050</v>
      </c>
      <c r="F137" t="s">
        <v>364</v>
      </c>
      <c r="G137" t="s">
        <v>53</v>
      </c>
      <c r="H137" s="5">
        <v>500</v>
      </c>
    </row>
    <row r="138" spans="3:8" x14ac:dyDescent="0.25">
      <c r="C138">
        <v>107009</v>
      </c>
      <c r="D138" t="s">
        <v>370</v>
      </c>
      <c r="E138">
        <v>614020</v>
      </c>
      <c r="F138" t="s">
        <v>323</v>
      </c>
      <c r="G138" t="s">
        <v>53</v>
      </c>
      <c r="H138" s="5">
        <v>17457.5</v>
      </c>
    </row>
    <row r="139" spans="3:8" x14ac:dyDescent="0.25">
      <c r="C139">
        <v>107009</v>
      </c>
      <c r="D139" t="s">
        <v>370</v>
      </c>
      <c r="E139">
        <v>615020</v>
      </c>
      <c r="F139" t="s">
        <v>291</v>
      </c>
      <c r="G139" t="s">
        <v>15</v>
      </c>
      <c r="H139" s="5">
        <v>2600</v>
      </c>
    </row>
    <row r="140" spans="3:8" x14ac:dyDescent="0.25">
      <c r="C140">
        <v>107009</v>
      </c>
      <c r="D140" t="s">
        <v>370</v>
      </c>
      <c r="E140">
        <v>615030</v>
      </c>
      <c r="F140" t="s">
        <v>304</v>
      </c>
      <c r="G140" t="s">
        <v>15</v>
      </c>
      <c r="H140" s="5">
        <v>3977.31</v>
      </c>
    </row>
    <row r="141" spans="3:8" x14ac:dyDescent="0.25">
      <c r="C141">
        <v>107009</v>
      </c>
      <c r="D141" t="s">
        <v>370</v>
      </c>
      <c r="E141">
        <v>618020</v>
      </c>
      <c r="F141" t="s">
        <v>294</v>
      </c>
      <c r="G141" t="s">
        <v>53</v>
      </c>
      <c r="H141" s="5">
        <v>3300</v>
      </c>
    </row>
    <row r="142" spans="3:8" x14ac:dyDescent="0.25">
      <c r="C142">
        <v>107009</v>
      </c>
      <c r="D142" t="s">
        <v>370</v>
      </c>
      <c r="E142">
        <v>618060</v>
      </c>
      <c r="F142" t="s">
        <v>325</v>
      </c>
      <c r="G142" t="s">
        <v>114</v>
      </c>
      <c r="H142" s="5">
        <v>9600</v>
      </c>
    </row>
    <row r="143" spans="3:8" x14ac:dyDescent="0.25">
      <c r="C143">
        <v>107009</v>
      </c>
      <c r="D143" t="s">
        <v>370</v>
      </c>
      <c r="E143">
        <v>618070</v>
      </c>
      <c r="F143" t="s">
        <v>305</v>
      </c>
      <c r="G143" t="s">
        <v>53</v>
      </c>
      <c r="H143" s="5">
        <v>2800</v>
      </c>
    </row>
    <row r="144" spans="3:8" x14ac:dyDescent="0.25">
      <c r="C144">
        <v>107009</v>
      </c>
      <c r="D144" t="s">
        <v>370</v>
      </c>
      <c r="E144">
        <v>618080</v>
      </c>
      <c r="F144" t="s">
        <v>309</v>
      </c>
      <c r="G144" t="s">
        <v>53</v>
      </c>
      <c r="H144" s="5">
        <v>9760</v>
      </c>
    </row>
    <row r="145" spans="3:8" x14ac:dyDescent="0.25">
      <c r="C145">
        <v>107009</v>
      </c>
      <c r="D145" t="s">
        <v>370</v>
      </c>
      <c r="E145">
        <v>618090</v>
      </c>
      <c r="F145" t="s">
        <v>326</v>
      </c>
      <c r="G145" t="s">
        <v>53</v>
      </c>
      <c r="H145" s="5">
        <v>209921.09</v>
      </c>
    </row>
    <row r="146" spans="3:8" x14ac:dyDescent="0.25">
      <c r="C146">
        <v>107009</v>
      </c>
      <c r="D146" t="s">
        <v>370</v>
      </c>
      <c r="E146">
        <v>618100</v>
      </c>
      <c r="F146" t="s">
        <v>335</v>
      </c>
      <c r="G146" t="s">
        <v>53</v>
      </c>
      <c r="H146" s="5">
        <v>108250.09999999999</v>
      </c>
    </row>
    <row r="147" spans="3:8" x14ac:dyDescent="0.25">
      <c r="C147">
        <v>107009</v>
      </c>
      <c r="D147" t="s">
        <v>370</v>
      </c>
      <c r="E147">
        <v>618110</v>
      </c>
      <c r="F147" t="s">
        <v>327</v>
      </c>
      <c r="G147" t="s">
        <v>53</v>
      </c>
      <c r="H147" s="5">
        <v>46117</v>
      </c>
    </row>
    <row r="148" spans="3:8" x14ac:dyDescent="0.25">
      <c r="C148">
        <v>107009</v>
      </c>
      <c r="D148" t="s">
        <v>370</v>
      </c>
      <c r="E148">
        <v>623010</v>
      </c>
      <c r="F148" t="s">
        <v>365</v>
      </c>
      <c r="G148" t="s">
        <v>208</v>
      </c>
      <c r="H148" s="5">
        <v>348.41999999999996</v>
      </c>
    </row>
    <row r="149" spans="3:8" x14ac:dyDescent="0.25">
      <c r="C149">
        <v>107009</v>
      </c>
      <c r="D149" t="s">
        <v>370</v>
      </c>
      <c r="E149">
        <v>630050</v>
      </c>
      <c r="F149" t="s">
        <v>328</v>
      </c>
      <c r="G149" t="s">
        <v>97</v>
      </c>
      <c r="H149" s="5">
        <v>53354.32</v>
      </c>
    </row>
    <row r="150" spans="3:8" x14ac:dyDescent="0.25">
      <c r="C150">
        <v>107009</v>
      </c>
      <c r="D150" t="s">
        <v>370</v>
      </c>
      <c r="E150">
        <v>630130</v>
      </c>
      <c r="F150" t="s">
        <v>330</v>
      </c>
      <c r="G150" t="s">
        <v>97</v>
      </c>
      <c r="H150" s="5">
        <v>8395.5499999999993</v>
      </c>
    </row>
    <row r="151" spans="3:8" x14ac:dyDescent="0.25">
      <c r="C151">
        <v>107009</v>
      </c>
      <c r="D151" t="s">
        <v>370</v>
      </c>
      <c r="E151">
        <v>640050</v>
      </c>
      <c r="F151" t="s">
        <v>306</v>
      </c>
      <c r="G151" t="s">
        <v>53</v>
      </c>
      <c r="H151" s="5">
        <v>94146.150000000009</v>
      </c>
    </row>
    <row r="152" spans="3:8" x14ac:dyDescent="0.25">
      <c r="C152">
        <v>107009</v>
      </c>
      <c r="D152" t="s">
        <v>370</v>
      </c>
      <c r="E152">
        <v>640060</v>
      </c>
      <c r="F152" t="s">
        <v>307</v>
      </c>
      <c r="G152" t="s">
        <v>53</v>
      </c>
      <c r="H152" s="5">
        <v>4000</v>
      </c>
    </row>
    <row r="153" spans="3:8" x14ac:dyDescent="0.25">
      <c r="C153">
        <v>107009</v>
      </c>
      <c r="D153" t="s">
        <v>370</v>
      </c>
      <c r="E153">
        <v>640090</v>
      </c>
      <c r="F153" t="s">
        <v>366</v>
      </c>
      <c r="G153" t="s">
        <v>40</v>
      </c>
      <c r="H153" s="5">
        <v>697.53</v>
      </c>
    </row>
    <row r="154" spans="3:8" x14ac:dyDescent="0.25">
      <c r="C154">
        <v>107009</v>
      </c>
      <c r="D154" t="s">
        <v>370</v>
      </c>
      <c r="E154">
        <v>640210</v>
      </c>
      <c r="F154" t="s">
        <v>298</v>
      </c>
      <c r="G154" t="s">
        <v>53</v>
      </c>
      <c r="H154" s="5">
        <v>13305.23</v>
      </c>
    </row>
    <row r="155" spans="3:8" x14ac:dyDescent="0.25">
      <c r="C155">
        <v>107009</v>
      </c>
      <c r="D155" t="s">
        <v>370</v>
      </c>
      <c r="E155">
        <v>640980</v>
      </c>
      <c r="F155" t="s">
        <v>332</v>
      </c>
      <c r="G155" t="s">
        <v>53</v>
      </c>
      <c r="H155" s="5">
        <v>16805.98</v>
      </c>
    </row>
    <row r="156" spans="3:8" x14ac:dyDescent="0.25">
      <c r="C156">
        <v>107011</v>
      </c>
      <c r="D156" t="s">
        <v>346</v>
      </c>
      <c r="E156">
        <v>611060</v>
      </c>
      <c r="F156" t="s">
        <v>318</v>
      </c>
      <c r="G156" t="s">
        <v>53</v>
      </c>
      <c r="H156" s="5">
        <v>104204.02999999998</v>
      </c>
    </row>
    <row r="157" spans="3:8" x14ac:dyDescent="0.25">
      <c r="C157">
        <v>107011</v>
      </c>
      <c r="D157" t="s">
        <v>346</v>
      </c>
      <c r="E157">
        <v>612020</v>
      </c>
      <c r="F157" t="s">
        <v>319</v>
      </c>
      <c r="G157" t="s">
        <v>53</v>
      </c>
      <c r="H157" s="5">
        <v>132</v>
      </c>
    </row>
    <row r="158" spans="3:8" x14ac:dyDescent="0.25">
      <c r="C158">
        <v>107011</v>
      </c>
      <c r="D158" t="s">
        <v>346</v>
      </c>
      <c r="E158">
        <v>613020</v>
      </c>
      <c r="F158" t="s">
        <v>321</v>
      </c>
      <c r="G158" t="s">
        <v>53</v>
      </c>
      <c r="H158" s="5">
        <v>24249.19</v>
      </c>
    </row>
    <row r="159" spans="3:8" x14ac:dyDescent="0.25">
      <c r="C159">
        <v>107011</v>
      </c>
      <c r="D159" t="s">
        <v>346</v>
      </c>
      <c r="E159">
        <v>613050</v>
      </c>
      <c r="F159" t="s">
        <v>364</v>
      </c>
      <c r="G159" t="s">
        <v>53</v>
      </c>
      <c r="H159" s="5">
        <v>500</v>
      </c>
    </row>
    <row r="160" spans="3:8" x14ac:dyDescent="0.25">
      <c r="C160">
        <v>107011</v>
      </c>
      <c r="D160" t="s">
        <v>346</v>
      </c>
      <c r="E160">
        <v>614020</v>
      </c>
      <c r="F160" t="s">
        <v>323</v>
      </c>
      <c r="G160" t="s">
        <v>53</v>
      </c>
      <c r="H160" s="5">
        <v>16097.179999999998</v>
      </c>
    </row>
    <row r="161" spans="3:8" x14ac:dyDescent="0.25">
      <c r="C161">
        <v>107011</v>
      </c>
      <c r="D161" t="s">
        <v>346</v>
      </c>
      <c r="E161">
        <v>615020</v>
      </c>
      <c r="F161" t="s">
        <v>291</v>
      </c>
      <c r="G161" t="s">
        <v>15</v>
      </c>
      <c r="H161" s="5">
        <v>2600</v>
      </c>
    </row>
    <row r="162" spans="3:8" x14ac:dyDescent="0.25">
      <c r="C162">
        <v>107011</v>
      </c>
      <c r="D162" t="s">
        <v>346</v>
      </c>
      <c r="E162">
        <v>615030</v>
      </c>
      <c r="F162" t="s">
        <v>304</v>
      </c>
      <c r="G162" t="s">
        <v>15</v>
      </c>
      <c r="H162" s="5">
        <v>4099.13</v>
      </c>
    </row>
    <row r="163" spans="3:8" x14ac:dyDescent="0.25">
      <c r="C163">
        <v>107011</v>
      </c>
      <c r="D163" t="s">
        <v>346</v>
      </c>
      <c r="E163">
        <v>618060</v>
      </c>
      <c r="F163" t="s">
        <v>325</v>
      </c>
      <c r="G163" t="s">
        <v>114</v>
      </c>
      <c r="H163" s="5">
        <v>9600</v>
      </c>
    </row>
    <row r="164" spans="3:8" x14ac:dyDescent="0.25">
      <c r="C164">
        <v>107011</v>
      </c>
      <c r="D164" t="s">
        <v>346</v>
      </c>
      <c r="E164">
        <v>618070</v>
      </c>
      <c r="F164" t="s">
        <v>305</v>
      </c>
      <c r="G164" t="s">
        <v>53</v>
      </c>
      <c r="H164" s="5">
        <v>4000</v>
      </c>
    </row>
    <row r="165" spans="3:8" x14ac:dyDescent="0.25">
      <c r="C165">
        <v>107011</v>
      </c>
      <c r="D165" t="s">
        <v>346</v>
      </c>
      <c r="E165">
        <v>618080</v>
      </c>
      <c r="F165" t="s">
        <v>309</v>
      </c>
      <c r="G165" t="s">
        <v>53</v>
      </c>
      <c r="H165" s="5">
        <v>10240</v>
      </c>
    </row>
    <row r="166" spans="3:8" x14ac:dyDescent="0.25">
      <c r="C166">
        <v>107011</v>
      </c>
      <c r="D166" t="s">
        <v>346</v>
      </c>
      <c r="E166">
        <v>618090</v>
      </c>
      <c r="F166" t="s">
        <v>326</v>
      </c>
      <c r="G166" t="s">
        <v>53</v>
      </c>
      <c r="H166" s="5">
        <v>183266.84</v>
      </c>
    </row>
    <row r="167" spans="3:8" x14ac:dyDescent="0.25">
      <c r="C167">
        <v>107011</v>
      </c>
      <c r="D167" t="s">
        <v>346</v>
      </c>
      <c r="E167">
        <v>618100</v>
      </c>
      <c r="F167" t="s">
        <v>335</v>
      </c>
      <c r="G167" t="s">
        <v>53</v>
      </c>
      <c r="H167" s="5">
        <v>96216.35</v>
      </c>
    </row>
    <row r="168" spans="3:8" x14ac:dyDescent="0.25">
      <c r="C168">
        <v>107011</v>
      </c>
      <c r="D168" t="s">
        <v>346</v>
      </c>
      <c r="E168">
        <v>618110</v>
      </c>
      <c r="F168" t="s">
        <v>327</v>
      </c>
      <c r="G168" t="s">
        <v>53</v>
      </c>
      <c r="H168" s="5">
        <v>28823</v>
      </c>
    </row>
    <row r="169" spans="3:8" x14ac:dyDescent="0.25">
      <c r="C169">
        <v>107011</v>
      </c>
      <c r="D169" t="s">
        <v>346</v>
      </c>
      <c r="E169">
        <v>623010</v>
      </c>
      <c r="F169" t="s">
        <v>365</v>
      </c>
      <c r="G169" t="s">
        <v>208</v>
      </c>
      <c r="H169" s="5">
        <v>159.6</v>
      </c>
    </row>
    <row r="170" spans="3:8" x14ac:dyDescent="0.25">
      <c r="C170">
        <v>107011</v>
      </c>
      <c r="D170" t="s">
        <v>346</v>
      </c>
      <c r="E170">
        <v>623030</v>
      </c>
      <c r="F170" t="s">
        <v>312</v>
      </c>
      <c r="G170" t="s">
        <v>53</v>
      </c>
      <c r="H170" s="5">
        <v>175.44</v>
      </c>
    </row>
    <row r="171" spans="3:8" x14ac:dyDescent="0.25">
      <c r="C171">
        <v>107011</v>
      </c>
      <c r="D171" t="s">
        <v>346</v>
      </c>
      <c r="E171">
        <v>623080</v>
      </c>
      <c r="F171" t="s">
        <v>368</v>
      </c>
      <c r="G171" t="s">
        <v>53</v>
      </c>
      <c r="H171" s="5">
        <v>29.37</v>
      </c>
    </row>
    <row r="172" spans="3:8" x14ac:dyDescent="0.25">
      <c r="C172">
        <v>107011</v>
      </c>
      <c r="D172" t="s">
        <v>346</v>
      </c>
      <c r="E172">
        <v>630050</v>
      </c>
      <c r="F172" t="s">
        <v>328</v>
      </c>
      <c r="G172" t="s">
        <v>97</v>
      </c>
      <c r="H172" s="5">
        <v>31504.379999999997</v>
      </c>
    </row>
    <row r="173" spans="3:8" x14ac:dyDescent="0.25">
      <c r="C173">
        <v>107011</v>
      </c>
      <c r="D173" t="s">
        <v>346</v>
      </c>
      <c r="E173">
        <v>630130</v>
      </c>
      <c r="F173" t="s">
        <v>330</v>
      </c>
      <c r="G173" t="s">
        <v>97</v>
      </c>
      <c r="H173" s="5">
        <v>15561.040000000003</v>
      </c>
    </row>
    <row r="174" spans="3:8" x14ac:dyDescent="0.25">
      <c r="C174">
        <v>107011</v>
      </c>
      <c r="D174" t="s">
        <v>346</v>
      </c>
      <c r="E174">
        <v>640050</v>
      </c>
      <c r="F174" t="s">
        <v>306</v>
      </c>
      <c r="G174" t="s">
        <v>53</v>
      </c>
      <c r="H174" s="5">
        <v>84034.880000000005</v>
      </c>
    </row>
    <row r="175" spans="3:8" x14ac:dyDescent="0.25">
      <c r="C175">
        <v>107011</v>
      </c>
      <c r="D175" t="s">
        <v>346</v>
      </c>
      <c r="E175">
        <v>640060</v>
      </c>
      <c r="F175" t="s">
        <v>307</v>
      </c>
      <c r="G175" t="s">
        <v>53</v>
      </c>
      <c r="H175" s="5">
        <v>4000</v>
      </c>
    </row>
    <row r="176" spans="3:8" x14ac:dyDescent="0.25">
      <c r="C176">
        <v>107011</v>
      </c>
      <c r="D176" t="s">
        <v>346</v>
      </c>
      <c r="E176">
        <v>640090</v>
      </c>
      <c r="F176" t="s">
        <v>366</v>
      </c>
      <c r="G176" t="s">
        <v>40</v>
      </c>
      <c r="H176" s="5">
        <v>526.33000000000004</v>
      </c>
    </row>
    <row r="177" spans="3:8" x14ac:dyDescent="0.25">
      <c r="C177">
        <v>107011</v>
      </c>
      <c r="D177" t="s">
        <v>346</v>
      </c>
      <c r="E177">
        <v>640210</v>
      </c>
      <c r="F177" t="s">
        <v>298</v>
      </c>
      <c r="G177" t="s">
        <v>53</v>
      </c>
      <c r="H177" s="5">
        <v>23134.65</v>
      </c>
    </row>
    <row r="178" spans="3:8" x14ac:dyDescent="0.25">
      <c r="C178">
        <v>107011</v>
      </c>
      <c r="D178" t="s">
        <v>346</v>
      </c>
      <c r="E178">
        <v>640980</v>
      </c>
      <c r="F178" t="s">
        <v>332</v>
      </c>
      <c r="G178" t="s">
        <v>53</v>
      </c>
      <c r="H178" s="5">
        <v>8346.69</v>
      </c>
    </row>
    <row r="179" spans="3:8" x14ac:dyDescent="0.25">
      <c r="C179">
        <v>107013</v>
      </c>
      <c r="D179" t="s">
        <v>347</v>
      </c>
      <c r="E179">
        <v>611060</v>
      </c>
      <c r="F179" t="s">
        <v>318</v>
      </c>
      <c r="G179" t="s">
        <v>53</v>
      </c>
      <c r="H179" s="5">
        <v>81515.759999999995</v>
      </c>
    </row>
    <row r="180" spans="3:8" x14ac:dyDescent="0.25">
      <c r="C180">
        <v>107013</v>
      </c>
      <c r="D180" t="s">
        <v>347</v>
      </c>
      <c r="E180">
        <v>612020</v>
      </c>
      <c r="F180" t="s">
        <v>319</v>
      </c>
      <c r="G180" t="s">
        <v>53</v>
      </c>
      <c r="H180" s="5">
        <v>30</v>
      </c>
    </row>
    <row r="181" spans="3:8" x14ac:dyDescent="0.25">
      <c r="C181">
        <v>107013</v>
      </c>
      <c r="D181" t="s">
        <v>347</v>
      </c>
      <c r="E181">
        <v>613020</v>
      </c>
      <c r="F181" t="s">
        <v>321</v>
      </c>
      <c r="G181" t="s">
        <v>53</v>
      </c>
      <c r="H181" s="5">
        <v>20845.87</v>
      </c>
    </row>
    <row r="182" spans="3:8" x14ac:dyDescent="0.25">
      <c r="C182">
        <v>107013</v>
      </c>
      <c r="D182" t="s">
        <v>347</v>
      </c>
      <c r="E182">
        <v>613050</v>
      </c>
      <c r="F182" t="s">
        <v>364</v>
      </c>
      <c r="G182" t="s">
        <v>53</v>
      </c>
      <c r="H182" s="5">
        <v>500</v>
      </c>
    </row>
    <row r="183" spans="3:8" x14ac:dyDescent="0.25">
      <c r="C183">
        <v>107013</v>
      </c>
      <c r="D183" t="s">
        <v>347</v>
      </c>
      <c r="E183">
        <v>614020</v>
      </c>
      <c r="F183" t="s">
        <v>323</v>
      </c>
      <c r="G183" t="s">
        <v>53</v>
      </c>
      <c r="H183" s="5">
        <v>23182.800000000003</v>
      </c>
    </row>
    <row r="184" spans="3:8" x14ac:dyDescent="0.25">
      <c r="C184">
        <v>107013</v>
      </c>
      <c r="D184" t="s">
        <v>347</v>
      </c>
      <c r="E184">
        <v>615020</v>
      </c>
      <c r="F184" t="s">
        <v>291</v>
      </c>
      <c r="G184" t="s">
        <v>15</v>
      </c>
      <c r="H184" s="5">
        <v>2600</v>
      </c>
    </row>
    <row r="185" spans="3:8" x14ac:dyDescent="0.25">
      <c r="C185">
        <v>107013</v>
      </c>
      <c r="D185" t="s">
        <v>347</v>
      </c>
      <c r="E185">
        <v>615030</v>
      </c>
      <c r="F185" t="s">
        <v>304</v>
      </c>
      <c r="G185" t="s">
        <v>15</v>
      </c>
      <c r="H185" s="5">
        <v>3747.8999999999996</v>
      </c>
    </row>
    <row r="186" spans="3:8" x14ac:dyDescent="0.25">
      <c r="C186">
        <v>107013</v>
      </c>
      <c r="D186" t="s">
        <v>347</v>
      </c>
      <c r="E186">
        <v>618060</v>
      </c>
      <c r="F186" t="s">
        <v>325</v>
      </c>
      <c r="G186" t="s">
        <v>114</v>
      </c>
      <c r="H186" s="5">
        <v>9600</v>
      </c>
    </row>
    <row r="187" spans="3:8" x14ac:dyDescent="0.25">
      <c r="C187">
        <v>107013</v>
      </c>
      <c r="D187" t="s">
        <v>347</v>
      </c>
      <c r="E187">
        <v>618070</v>
      </c>
      <c r="F187" t="s">
        <v>305</v>
      </c>
      <c r="G187" t="s">
        <v>53</v>
      </c>
      <c r="H187" s="5">
        <v>2800</v>
      </c>
    </row>
    <row r="188" spans="3:8" x14ac:dyDescent="0.25">
      <c r="C188">
        <v>107013</v>
      </c>
      <c r="D188" t="s">
        <v>347</v>
      </c>
      <c r="E188">
        <v>618080</v>
      </c>
      <c r="F188" t="s">
        <v>309</v>
      </c>
      <c r="G188" t="s">
        <v>53</v>
      </c>
      <c r="H188" s="5">
        <v>9960</v>
      </c>
    </row>
    <row r="189" spans="3:8" x14ac:dyDescent="0.25">
      <c r="C189">
        <v>107013</v>
      </c>
      <c r="D189" t="s">
        <v>347</v>
      </c>
      <c r="E189">
        <v>618090</v>
      </c>
      <c r="F189" t="s">
        <v>326</v>
      </c>
      <c r="G189" t="s">
        <v>53</v>
      </c>
      <c r="H189" s="5">
        <v>220463.08</v>
      </c>
    </row>
    <row r="190" spans="3:8" x14ac:dyDescent="0.25">
      <c r="C190">
        <v>107013</v>
      </c>
      <c r="D190" t="s">
        <v>347</v>
      </c>
      <c r="E190">
        <v>618100</v>
      </c>
      <c r="F190" t="s">
        <v>335</v>
      </c>
      <c r="G190" t="s">
        <v>53</v>
      </c>
      <c r="H190" s="5">
        <v>112767.56</v>
      </c>
    </row>
    <row r="191" spans="3:8" x14ac:dyDescent="0.25">
      <c r="C191">
        <v>107013</v>
      </c>
      <c r="D191" t="s">
        <v>347</v>
      </c>
      <c r="E191">
        <v>618110</v>
      </c>
      <c r="F191" t="s">
        <v>327</v>
      </c>
      <c r="G191" t="s">
        <v>53</v>
      </c>
      <c r="H191" s="5">
        <v>42304</v>
      </c>
    </row>
    <row r="192" spans="3:8" x14ac:dyDescent="0.25">
      <c r="C192">
        <v>107013</v>
      </c>
      <c r="D192" t="s">
        <v>347</v>
      </c>
      <c r="E192">
        <v>623010</v>
      </c>
      <c r="F192" t="s">
        <v>365</v>
      </c>
      <c r="G192" t="s">
        <v>208</v>
      </c>
      <c r="H192" s="5">
        <v>1019.03</v>
      </c>
    </row>
    <row r="193" spans="3:8" x14ac:dyDescent="0.25">
      <c r="C193">
        <v>107013</v>
      </c>
      <c r="D193" t="s">
        <v>347</v>
      </c>
      <c r="E193">
        <v>623080</v>
      </c>
      <c r="F193" t="s">
        <v>368</v>
      </c>
      <c r="G193" t="s">
        <v>53</v>
      </c>
      <c r="H193" s="5">
        <v>143.01</v>
      </c>
    </row>
    <row r="194" spans="3:8" x14ac:dyDescent="0.25">
      <c r="C194">
        <v>107013</v>
      </c>
      <c r="D194" t="s">
        <v>347</v>
      </c>
      <c r="E194">
        <v>630050</v>
      </c>
      <c r="F194" t="s">
        <v>328</v>
      </c>
      <c r="G194" t="s">
        <v>97</v>
      </c>
      <c r="H194" s="5">
        <v>27048.81</v>
      </c>
    </row>
    <row r="195" spans="3:8" x14ac:dyDescent="0.25">
      <c r="C195">
        <v>107013</v>
      </c>
      <c r="D195" t="s">
        <v>347</v>
      </c>
      <c r="E195">
        <v>630130</v>
      </c>
      <c r="F195" t="s">
        <v>330</v>
      </c>
      <c r="G195" t="s">
        <v>97</v>
      </c>
      <c r="H195" s="5">
        <v>4715.67</v>
      </c>
    </row>
    <row r="196" spans="3:8" x14ac:dyDescent="0.25">
      <c r="C196">
        <v>107013</v>
      </c>
      <c r="D196" t="s">
        <v>347</v>
      </c>
      <c r="E196">
        <v>640050</v>
      </c>
      <c r="F196" t="s">
        <v>306</v>
      </c>
      <c r="G196" t="s">
        <v>53</v>
      </c>
      <c r="H196" s="5">
        <v>98743.97</v>
      </c>
    </row>
    <row r="197" spans="3:8" x14ac:dyDescent="0.25">
      <c r="C197">
        <v>107013</v>
      </c>
      <c r="D197" t="s">
        <v>347</v>
      </c>
      <c r="E197">
        <v>640060</v>
      </c>
      <c r="F197" t="s">
        <v>307</v>
      </c>
      <c r="G197" t="s">
        <v>53</v>
      </c>
      <c r="H197" s="5">
        <v>4000</v>
      </c>
    </row>
    <row r="198" spans="3:8" x14ac:dyDescent="0.25">
      <c r="C198">
        <v>107013</v>
      </c>
      <c r="D198" t="s">
        <v>347</v>
      </c>
      <c r="E198">
        <v>640210</v>
      </c>
      <c r="F198" t="s">
        <v>298</v>
      </c>
      <c r="G198" t="s">
        <v>53</v>
      </c>
      <c r="H198" s="5">
        <v>21474.959999999999</v>
      </c>
    </row>
    <row r="199" spans="3:8" x14ac:dyDescent="0.25">
      <c r="C199">
        <v>107013</v>
      </c>
      <c r="D199" t="s">
        <v>347</v>
      </c>
      <c r="E199">
        <v>640980</v>
      </c>
      <c r="F199" t="s">
        <v>332</v>
      </c>
      <c r="G199" t="s">
        <v>53</v>
      </c>
      <c r="H199" s="5">
        <v>21464.739999999998</v>
      </c>
    </row>
    <row r="200" spans="3:8" x14ac:dyDescent="0.25">
      <c r="C200">
        <v>107014</v>
      </c>
      <c r="D200" t="s">
        <v>348</v>
      </c>
      <c r="E200">
        <v>611060</v>
      </c>
      <c r="F200" t="s">
        <v>318</v>
      </c>
      <c r="G200" t="s">
        <v>53</v>
      </c>
      <c r="H200" s="5">
        <v>84210.53</v>
      </c>
    </row>
    <row r="201" spans="3:8" x14ac:dyDescent="0.25">
      <c r="C201">
        <v>107014</v>
      </c>
      <c r="D201" t="s">
        <v>348</v>
      </c>
      <c r="E201">
        <v>612020</v>
      </c>
      <c r="F201" t="s">
        <v>319</v>
      </c>
      <c r="G201" t="s">
        <v>53</v>
      </c>
      <c r="H201" s="5">
        <v>150</v>
      </c>
    </row>
    <row r="202" spans="3:8" x14ac:dyDescent="0.25">
      <c r="C202">
        <v>107014</v>
      </c>
      <c r="D202" t="s">
        <v>348</v>
      </c>
      <c r="E202">
        <v>613010</v>
      </c>
      <c r="F202" t="s">
        <v>320</v>
      </c>
      <c r="G202" t="s">
        <v>53</v>
      </c>
      <c r="H202" s="5">
        <v>140</v>
      </c>
    </row>
    <row r="203" spans="3:8" x14ac:dyDescent="0.25">
      <c r="C203">
        <v>107014</v>
      </c>
      <c r="D203" t="s">
        <v>348</v>
      </c>
      <c r="E203">
        <v>613020</v>
      </c>
      <c r="F203" t="s">
        <v>321</v>
      </c>
      <c r="G203" t="s">
        <v>53</v>
      </c>
      <c r="H203" s="5">
        <v>15801.14</v>
      </c>
    </row>
    <row r="204" spans="3:8" x14ac:dyDescent="0.25">
      <c r="C204">
        <v>107014</v>
      </c>
      <c r="D204" t="s">
        <v>348</v>
      </c>
      <c r="E204">
        <v>613050</v>
      </c>
      <c r="F204" t="s">
        <v>364</v>
      </c>
      <c r="G204" t="s">
        <v>53</v>
      </c>
      <c r="H204" s="5">
        <v>500</v>
      </c>
    </row>
    <row r="205" spans="3:8" x14ac:dyDescent="0.25">
      <c r="C205">
        <v>107014</v>
      </c>
      <c r="D205" t="s">
        <v>348</v>
      </c>
      <c r="E205">
        <v>614020</v>
      </c>
      <c r="F205" t="s">
        <v>323</v>
      </c>
      <c r="G205" t="s">
        <v>53</v>
      </c>
      <c r="H205" s="5">
        <v>45170</v>
      </c>
    </row>
    <row r="206" spans="3:8" x14ac:dyDescent="0.25">
      <c r="C206">
        <v>107014</v>
      </c>
      <c r="D206" t="s">
        <v>348</v>
      </c>
      <c r="E206">
        <v>615020</v>
      </c>
      <c r="F206" t="s">
        <v>291</v>
      </c>
      <c r="G206" t="s">
        <v>15</v>
      </c>
      <c r="H206" s="5">
        <v>2600</v>
      </c>
    </row>
    <row r="207" spans="3:8" x14ac:dyDescent="0.25">
      <c r="C207">
        <v>107014</v>
      </c>
      <c r="D207" t="s">
        <v>348</v>
      </c>
      <c r="E207">
        <v>615030</v>
      </c>
      <c r="F207" t="s">
        <v>304</v>
      </c>
      <c r="G207" t="s">
        <v>15</v>
      </c>
      <c r="H207" s="5">
        <v>3747.8999999999996</v>
      </c>
    </row>
    <row r="208" spans="3:8" x14ac:dyDescent="0.25">
      <c r="C208">
        <v>107014</v>
      </c>
      <c r="D208" t="s">
        <v>348</v>
      </c>
      <c r="E208">
        <v>618060</v>
      </c>
      <c r="F208" t="s">
        <v>325</v>
      </c>
      <c r="G208" t="s">
        <v>114</v>
      </c>
      <c r="H208" s="5">
        <v>9600</v>
      </c>
    </row>
    <row r="209" spans="3:8" x14ac:dyDescent="0.25">
      <c r="C209">
        <v>107014</v>
      </c>
      <c r="D209" t="s">
        <v>348</v>
      </c>
      <c r="E209">
        <v>618070</v>
      </c>
      <c r="F209" t="s">
        <v>305</v>
      </c>
      <c r="G209" t="s">
        <v>53</v>
      </c>
      <c r="H209" s="5">
        <v>2800</v>
      </c>
    </row>
    <row r="210" spans="3:8" x14ac:dyDescent="0.25">
      <c r="C210">
        <v>107014</v>
      </c>
      <c r="D210" t="s">
        <v>348</v>
      </c>
      <c r="E210">
        <v>618080</v>
      </c>
      <c r="F210" t="s">
        <v>309</v>
      </c>
      <c r="G210" t="s">
        <v>53</v>
      </c>
      <c r="H210" s="5">
        <v>9760</v>
      </c>
    </row>
    <row r="211" spans="3:8" x14ac:dyDescent="0.25">
      <c r="C211">
        <v>107014</v>
      </c>
      <c r="D211" t="s">
        <v>348</v>
      </c>
      <c r="E211">
        <v>618090</v>
      </c>
      <c r="F211" t="s">
        <v>326</v>
      </c>
      <c r="G211" t="s">
        <v>53</v>
      </c>
      <c r="H211" s="5">
        <v>111020.81</v>
      </c>
    </row>
    <row r="212" spans="3:8" x14ac:dyDescent="0.25">
      <c r="C212">
        <v>107014</v>
      </c>
      <c r="D212" t="s">
        <v>348</v>
      </c>
      <c r="E212">
        <v>618100</v>
      </c>
      <c r="F212" t="s">
        <v>335</v>
      </c>
      <c r="G212" t="s">
        <v>53</v>
      </c>
      <c r="H212" s="5">
        <v>59176.31</v>
      </c>
    </row>
    <row r="213" spans="3:8" x14ac:dyDescent="0.25">
      <c r="C213">
        <v>107014</v>
      </c>
      <c r="D213" t="s">
        <v>348</v>
      </c>
      <c r="E213">
        <v>618110</v>
      </c>
      <c r="F213" t="s">
        <v>327</v>
      </c>
      <c r="G213" t="s">
        <v>53</v>
      </c>
      <c r="H213" s="5">
        <v>10879</v>
      </c>
    </row>
    <row r="214" spans="3:8" x14ac:dyDescent="0.25">
      <c r="C214">
        <v>107014</v>
      </c>
      <c r="D214" t="s">
        <v>348</v>
      </c>
      <c r="E214">
        <v>623030</v>
      </c>
      <c r="F214" t="s">
        <v>312</v>
      </c>
      <c r="G214" t="s">
        <v>53</v>
      </c>
      <c r="H214" s="5">
        <v>157.88999999999999</v>
      </c>
    </row>
    <row r="215" spans="3:8" x14ac:dyDescent="0.25">
      <c r="C215">
        <v>107014</v>
      </c>
      <c r="D215" t="s">
        <v>348</v>
      </c>
      <c r="E215">
        <v>630130</v>
      </c>
      <c r="F215" t="s">
        <v>330</v>
      </c>
      <c r="G215" t="s">
        <v>97</v>
      </c>
      <c r="H215" s="5">
        <v>6893.01</v>
      </c>
    </row>
    <row r="216" spans="3:8" x14ac:dyDescent="0.25">
      <c r="C216">
        <v>107014</v>
      </c>
      <c r="D216" t="s">
        <v>348</v>
      </c>
      <c r="E216">
        <v>640050</v>
      </c>
      <c r="F216" t="s">
        <v>306</v>
      </c>
      <c r="G216" t="s">
        <v>53</v>
      </c>
      <c r="H216" s="5">
        <v>53634.090000000011</v>
      </c>
    </row>
    <row r="217" spans="3:8" x14ac:dyDescent="0.25">
      <c r="C217">
        <v>107014</v>
      </c>
      <c r="D217" t="s">
        <v>348</v>
      </c>
      <c r="E217">
        <v>640060</v>
      </c>
      <c r="F217" t="s">
        <v>307</v>
      </c>
      <c r="G217" t="s">
        <v>53</v>
      </c>
      <c r="H217" s="5">
        <v>4000</v>
      </c>
    </row>
    <row r="218" spans="3:8" x14ac:dyDescent="0.25">
      <c r="C218">
        <v>107014</v>
      </c>
      <c r="D218" t="s">
        <v>348</v>
      </c>
      <c r="E218">
        <v>640090</v>
      </c>
      <c r="F218" t="s">
        <v>366</v>
      </c>
      <c r="G218" t="s">
        <v>40</v>
      </c>
      <c r="H218" s="5">
        <v>360.32</v>
      </c>
    </row>
    <row r="219" spans="3:8" x14ac:dyDescent="0.25">
      <c r="C219">
        <v>107014</v>
      </c>
      <c r="D219" t="s">
        <v>348</v>
      </c>
      <c r="E219">
        <v>640210</v>
      </c>
      <c r="F219" t="s">
        <v>298</v>
      </c>
      <c r="G219" t="s">
        <v>53</v>
      </c>
      <c r="H219" s="5">
        <v>11721.3</v>
      </c>
    </row>
    <row r="220" spans="3:8" x14ac:dyDescent="0.25">
      <c r="C220">
        <v>107014</v>
      </c>
      <c r="D220" t="s">
        <v>348</v>
      </c>
      <c r="E220">
        <v>640980</v>
      </c>
      <c r="F220" t="s">
        <v>332</v>
      </c>
      <c r="G220" t="s">
        <v>53</v>
      </c>
      <c r="H220" s="5">
        <v>11208.380000000001</v>
      </c>
    </row>
    <row r="221" spans="3:8" x14ac:dyDescent="0.25">
      <c r="C221">
        <v>107016</v>
      </c>
      <c r="D221" t="s">
        <v>349</v>
      </c>
      <c r="E221">
        <v>611060</v>
      </c>
      <c r="F221" t="s">
        <v>318</v>
      </c>
      <c r="G221" t="s">
        <v>53</v>
      </c>
      <c r="H221" s="5">
        <v>118216.84</v>
      </c>
    </row>
    <row r="222" spans="3:8" x14ac:dyDescent="0.25">
      <c r="C222">
        <v>107016</v>
      </c>
      <c r="D222" t="s">
        <v>349</v>
      </c>
      <c r="E222">
        <v>612020</v>
      </c>
      <c r="F222" t="s">
        <v>319</v>
      </c>
      <c r="G222" t="s">
        <v>53</v>
      </c>
      <c r="H222" s="5">
        <v>152.01</v>
      </c>
    </row>
    <row r="223" spans="3:8" x14ac:dyDescent="0.25">
      <c r="C223">
        <v>107016</v>
      </c>
      <c r="D223" t="s">
        <v>349</v>
      </c>
      <c r="E223">
        <v>613020</v>
      </c>
      <c r="F223" t="s">
        <v>321</v>
      </c>
      <c r="G223" t="s">
        <v>53</v>
      </c>
      <c r="H223" s="5">
        <v>17864.809999999998</v>
      </c>
    </row>
    <row r="224" spans="3:8" x14ac:dyDescent="0.25">
      <c r="C224">
        <v>107016</v>
      </c>
      <c r="D224" t="s">
        <v>349</v>
      </c>
      <c r="E224">
        <v>613050</v>
      </c>
      <c r="F224" t="s">
        <v>364</v>
      </c>
      <c r="G224" t="s">
        <v>53</v>
      </c>
      <c r="H224" s="5">
        <v>500</v>
      </c>
    </row>
    <row r="225" spans="3:8" x14ac:dyDescent="0.25">
      <c r="C225">
        <v>107016</v>
      </c>
      <c r="D225" t="s">
        <v>349</v>
      </c>
      <c r="E225">
        <v>614020</v>
      </c>
      <c r="F225" t="s">
        <v>323</v>
      </c>
      <c r="G225" t="s">
        <v>53</v>
      </c>
      <c r="H225" s="5">
        <v>12015.599999999999</v>
      </c>
    </row>
    <row r="226" spans="3:8" x14ac:dyDescent="0.25">
      <c r="C226">
        <v>107016</v>
      </c>
      <c r="D226" t="s">
        <v>349</v>
      </c>
      <c r="E226">
        <v>615020</v>
      </c>
      <c r="F226" t="s">
        <v>291</v>
      </c>
      <c r="G226" t="s">
        <v>15</v>
      </c>
      <c r="H226" s="5">
        <v>2600</v>
      </c>
    </row>
    <row r="227" spans="3:8" x14ac:dyDescent="0.25">
      <c r="C227">
        <v>107016</v>
      </c>
      <c r="D227" t="s">
        <v>349</v>
      </c>
      <c r="E227">
        <v>615030</v>
      </c>
      <c r="F227" t="s">
        <v>304</v>
      </c>
      <c r="G227" t="s">
        <v>15</v>
      </c>
      <c r="H227" s="5">
        <v>3747.8999999999996</v>
      </c>
    </row>
    <row r="228" spans="3:8" x14ac:dyDescent="0.25">
      <c r="C228">
        <v>107016</v>
      </c>
      <c r="D228" t="s">
        <v>349</v>
      </c>
      <c r="E228">
        <v>618060</v>
      </c>
      <c r="F228" t="s">
        <v>325</v>
      </c>
      <c r="G228" t="s">
        <v>114</v>
      </c>
      <c r="H228" s="5">
        <v>9600</v>
      </c>
    </row>
    <row r="229" spans="3:8" x14ac:dyDescent="0.25">
      <c r="C229">
        <v>107016</v>
      </c>
      <c r="D229" t="s">
        <v>349</v>
      </c>
      <c r="E229">
        <v>618070</v>
      </c>
      <c r="F229" t="s">
        <v>305</v>
      </c>
      <c r="G229" t="s">
        <v>53</v>
      </c>
      <c r="H229" s="5">
        <v>2800</v>
      </c>
    </row>
    <row r="230" spans="3:8" x14ac:dyDescent="0.25">
      <c r="C230">
        <v>107016</v>
      </c>
      <c r="D230" t="s">
        <v>349</v>
      </c>
      <c r="E230">
        <v>618080</v>
      </c>
      <c r="F230" t="s">
        <v>309</v>
      </c>
      <c r="G230" t="s">
        <v>53</v>
      </c>
      <c r="H230" s="5">
        <v>9720</v>
      </c>
    </row>
    <row r="231" spans="3:8" x14ac:dyDescent="0.25">
      <c r="C231">
        <v>107016</v>
      </c>
      <c r="D231" t="s">
        <v>349</v>
      </c>
      <c r="E231">
        <v>618090</v>
      </c>
      <c r="F231" t="s">
        <v>326</v>
      </c>
      <c r="G231" t="s">
        <v>53</v>
      </c>
      <c r="H231" s="5">
        <v>113077.90000000001</v>
      </c>
    </row>
    <row r="232" spans="3:8" x14ac:dyDescent="0.25">
      <c r="C232">
        <v>107016</v>
      </c>
      <c r="D232" t="s">
        <v>349</v>
      </c>
      <c r="E232">
        <v>618100</v>
      </c>
      <c r="F232" t="s">
        <v>335</v>
      </c>
      <c r="G232" t="s">
        <v>53</v>
      </c>
      <c r="H232" s="5">
        <v>59475.489999999991</v>
      </c>
    </row>
    <row r="233" spans="3:8" x14ac:dyDescent="0.25">
      <c r="C233">
        <v>107016</v>
      </c>
      <c r="D233" t="s">
        <v>349</v>
      </c>
      <c r="E233">
        <v>618110</v>
      </c>
      <c r="F233" t="s">
        <v>327</v>
      </c>
      <c r="G233" t="s">
        <v>53</v>
      </c>
      <c r="H233" s="5">
        <v>1451</v>
      </c>
    </row>
    <row r="234" spans="3:8" x14ac:dyDescent="0.25">
      <c r="C234">
        <v>107016</v>
      </c>
      <c r="D234" t="s">
        <v>349</v>
      </c>
      <c r="E234">
        <v>623010</v>
      </c>
      <c r="F234" t="s">
        <v>365</v>
      </c>
      <c r="G234" t="s">
        <v>208</v>
      </c>
      <c r="H234" s="5">
        <v>175.76</v>
      </c>
    </row>
    <row r="235" spans="3:8" x14ac:dyDescent="0.25">
      <c r="C235">
        <v>107016</v>
      </c>
      <c r="D235" t="s">
        <v>349</v>
      </c>
      <c r="E235">
        <v>630130</v>
      </c>
      <c r="F235" t="s">
        <v>330</v>
      </c>
      <c r="G235" t="s">
        <v>97</v>
      </c>
      <c r="H235" s="5">
        <v>8150.2800000000007</v>
      </c>
    </row>
    <row r="236" spans="3:8" x14ac:dyDescent="0.25">
      <c r="C236">
        <v>107016</v>
      </c>
      <c r="D236" t="s">
        <v>349</v>
      </c>
      <c r="E236">
        <v>640050</v>
      </c>
      <c r="F236" t="s">
        <v>306</v>
      </c>
      <c r="G236" t="s">
        <v>53</v>
      </c>
      <c r="H236" s="5">
        <v>51132.590000000004</v>
      </c>
    </row>
    <row r="237" spans="3:8" x14ac:dyDescent="0.25">
      <c r="C237">
        <v>107016</v>
      </c>
      <c r="D237" t="s">
        <v>349</v>
      </c>
      <c r="E237">
        <v>640060</v>
      </c>
      <c r="F237" t="s">
        <v>307</v>
      </c>
      <c r="G237" t="s">
        <v>53</v>
      </c>
      <c r="H237" s="5">
        <v>4000</v>
      </c>
    </row>
    <row r="238" spans="3:8" x14ac:dyDescent="0.25">
      <c r="C238">
        <v>107016</v>
      </c>
      <c r="D238" t="s">
        <v>349</v>
      </c>
      <c r="E238">
        <v>640210</v>
      </c>
      <c r="F238" t="s">
        <v>298</v>
      </c>
      <c r="G238" t="s">
        <v>53</v>
      </c>
      <c r="H238" s="5">
        <v>19206.830000000002</v>
      </c>
    </row>
    <row r="239" spans="3:8" x14ac:dyDescent="0.25">
      <c r="C239">
        <v>107016</v>
      </c>
      <c r="D239" t="s">
        <v>349</v>
      </c>
      <c r="E239">
        <v>640980</v>
      </c>
      <c r="F239" t="s">
        <v>332</v>
      </c>
      <c r="G239" t="s">
        <v>53</v>
      </c>
      <c r="H239" s="5">
        <v>11309.04</v>
      </c>
    </row>
    <row r="240" spans="3:8" x14ac:dyDescent="0.25">
      <c r="C240">
        <v>107018</v>
      </c>
      <c r="D240" t="s">
        <v>350</v>
      </c>
      <c r="E240">
        <v>611060</v>
      </c>
      <c r="F240" t="s">
        <v>318</v>
      </c>
      <c r="G240" t="s">
        <v>53</v>
      </c>
      <c r="H240" s="5">
        <v>887446.77999999991</v>
      </c>
    </row>
    <row r="241" spans="3:8" x14ac:dyDescent="0.25">
      <c r="C241">
        <v>107018</v>
      </c>
      <c r="D241" t="s">
        <v>350</v>
      </c>
      <c r="E241">
        <v>613020</v>
      </c>
      <c r="F241" t="s">
        <v>321</v>
      </c>
      <c r="G241" t="s">
        <v>53</v>
      </c>
      <c r="H241" s="5">
        <v>35861.050000000003</v>
      </c>
    </row>
    <row r="242" spans="3:8" x14ac:dyDescent="0.25">
      <c r="C242">
        <v>107018</v>
      </c>
      <c r="D242" t="s">
        <v>350</v>
      </c>
      <c r="E242">
        <v>613050</v>
      </c>
      <c r="F242" t="s">
        <v>364</v>
      </c>
      <c r="G242" t="s">
        <v>53</v>
      </c>
      <c r="H242" s="5">
        <v>500</v>
      </c>
    </row>
    <row r="243" spans="3:8" x14ac:dyDescent="0.25">
      <c r="C243">
        <v>107018</v>
      </c>
      <c r="D243" t="s">
        <v>350</v>
      </c>
      <c r="E243">
        <v>614020</v>
      </c>
      <c r="F243" t="s">
        <v>323</v>
      </c>
      <c r="G243" t="s">
        <v>53</v>
      </c>
      <c r="H243" s="5">
        <v>16911.740000000002</v>
      </c>
    </row>
    <row r="244" spans="3:8" x14ac:dyDescent="0.25">
      <c r="C244">
        <v>107018</v>
      </c>
      <c r="D244" t="s">
        <v>350</v>
      </c>
      <c r="E244">
        <v>614070</v>
      </c>
      <c r="F244" t="s">
        <v>367</v>
      </c>
      <c r="G244" t="s">
        <v>53</v>
      </c>
      <c r="H244" s="5">
        <v>224</v>
      </c>
    </row>
    <row r="245" spans="3:8" x14ac:dyDescent="0.25">
      <c r="C245">
        <v>107018</v>
      </c>
      <c r="D245" t="s">
        <v>350</v>
      </c>
      <c r="E245">
        <v>615020</v>
      </c>
      <c r="F245" t="s">
        <v>291</v>
      </c>
      <c r="G245" t="s">
        <v>15</v>
      </c>
      <c r="H245" s="5">
        <v>7667.43</v>
      </c>
    </row>
    <row r="246" spans="3:8" x14ac:dyDescent="0.25">
      <c r="C246">
        <v>107018</v>
      </c>
      <c r="D246" t="s">
        <v>350</v>
      </c>
      <c r="E246">
        <v>615030</v>
      </c>
      <c r="F246" t="s">
        <v>304</v>
      </c>
      <c r="G246" t="s">
        <v>15</v>
      </c>
      <c r="H246" s="5">
        <v>7498.02</v>
      </c>
    </row>
    <row r="247" spans="3:8" x14ac:dyDescent="0.25">
      <c r="C247">
        <v>107018</v>
      </c>
      <c r="D247" t="s">
        <v>350</v>
      </c>
      <c r="E247">
        <v>618060</v>
      </c>
      <c r="F247" t="s">
        <v>325</v>
      </c>
      <c r="G247" t="s">
        <v>114</v>
      </c>
      <c r="H247" s="5">
        <v>9600</v>
      </c>
    </row>
    <row r="248" spans="3:8" x14ac:dyDescent="0.25">
      <c r="C248">
        <v>107018</v>
      </c>
      <c r="D248" t="s">
        <v>350</v>
      </c>
      <c r="E248">
        <v>618070</v>
      </c>
      <c r="F248" t="s">
        <v>305</v>
      </c>
      <c r="G248" t="s">
        <v>53</v>
      </c>
      <c r="H248" s="5">
        <v>5700</v>
      </c>
    </row>
    <row r="249" spans="3:8" x14ac:dyDescent="0.25">
      <c r="C249">
        <v>107018</v>
      </c>
      <c r="D249" t="s">
        <v>350</v>
      </c>
      <c r="E249">
        <v>618080</v>
      </c>
      <c r="F249" t="s">
        <v>309</v>
      </c>
      <c r="G249" t="s">
        <v>53</v>
      </c>
      <c r="H249" s="5">
        <v>9720</v>
      </c>
    </row>
    <row r="250" spans="3:8" x14ac:dyDescent="0.25">
      <c r="C250">
        <v>107018</v>
      </c>
      <c r="D250" t="s">
        <v>350</v>
      </c>
      <c r="E250">
        <v>618090</v>
      </c>
      <c r="F250" t="s">
        <v>326</v>
      </c>
      <c r="G250" t="s">
        <v>53</v>
      </c>
      <c r="H250" s="5">
        <v>221167.68</v>
      </c>
    </row>
    <row r="251" spans="3:8" x14ac:dyDescent="0.25">
      <c r="C251">
        <v>107018</v>
      </c>
      <c r="D251" t="s">
        <v>350</v>
      </c>
      <c r="E251">
        <v>618100</v>
      </c>
      <c r="F251" t="s">
        <v>335</v>
      </c>
      <c r="G251" t="s">
        <v>53</v>
      </c>
      <c r="H251" s="5">
        <v>115066.62</v>
      </c>
    </row>
    <row r="252" spans="3:8" x14ac:dyDescent="0.25">
      <c r="C252">
        <v>107018</v>
      </c>
      <c r="D252" t="s">
        <v>350</v>
      </c>
      <c r="E252">
        <v>618110</v>
      </c>
      <c r="F252" t="s">
        <v>327</v>
      </c>
      <c r="G252" t="s">
        <v>53</v>
      </c>
      <c r="H252" s="5">
        <v>46485</v>
      </c>
    </row>
    <row r="253" spans="3:8" x14ac:dyDescent="0.25">
      <c r="C253">
        <v>107018</v>
      </c>
      <c r="D253" t="s">
        <v>350</v>
      </c>
      <c r="E253">
        <v>623010</v>
      </c>
      <c r="F253" t="s">
        <v>365</v>
      </c>
      <c r="G253" t="s">
        <v>208</v>
      </c>
      <c r="H253" s="5">
        <v>859.81</v>
      </c>
    </row>
    <row r="254" spans="3:8" x14ac:dyDescent="0.25">
      <c r="C254">
        <v>107018</v>
      </c>
      <c r="D254" t="s">
        <v>350</v>
      </c>
      <c r="E254">
        <v>623080</v>
      </c>
      <c r="F254" t="s">
        <v>368</v>
      </c>
      <c r="G254" t="s">
        <v>53</v>
      </c>
      <c r="H254" s="5">
        <v>172.38</v>
      </c>
    </row>
    <row r="255" spans="3:8" x14ac:dyDescent="0.25">
      <c r="C255">
        <v>107018</v>
      </c>
      <c r="D255" t="s">
        <v>350</v>
      </c>
      <c r="E255">
        <v>630050</v>
      </c>
      <c r="F255" t="s">
        <v>328</v>
      </c>
      <c r="G255" t="s">
        <v>97</v>
      </c>
      <c r="H255" s="5">
        <v>114574.09999999999</v>
      </c>
    </row>
    <row r="256" spans="3:8" x14ac:dyDescent="0.25">
      <c r="C256">
        <v>107018</v>
      </c>
      <c r="D256" t="s">
        <v>350</v>
      </c>
      <c r="E256">
        <v>630130</v>
      </c>
      <c r="F256" t="s">
        <v>330</v>
      </c>
      <c r="G256" t="s">
        <v>97</v>
      </c>
      <c r="H256" s="5">
        <v>13875.900000000001</v>
      </c>
    </row>
    <row r="257" spans="3:8" x14ac:dyDescent="0.25">
      <c r="C257">
        <v>107018</v>
      </c>
      <c r="D257" t="s">
        <v>350</v>
      </c>
      <c r="E257">
        <v>640050</v>
      </c>
      <c r="F257" t="s">
        <v>306</v>
      </c>
      <c r="G257" t="s">
        <v>53</v>
      </c>
      <c r="H257" s="5">
        <v>106370.17000000001</v>
      </c>
    </row>
    <row r="258" spans="3:8" x14ac:dyDescent="0.25">
      <c r="C258">
        <v>107018</v>
      </c>
      <c r="D258" t="s">
        <v>350</v>
      </c>
      <c r="E258">
        <v>640060</v>
      </c>
      <c r="F258" t="s">
        <v>307</v>
      </c>
      <c r="G258" t="s">
        <v>53</v>
      </c>
      <c r="H258" s="5">
        <v>4000</v>
      </c>
    </row>
    <row r="259" spans="3:8" x14ac:dyDescent="0.25">
      <c r="C259">
        <v>107018</v>
      </c>
      <c r="D259" t="s">
        <v>350</v>
      </c>
      <c r="E259">
        <v>640210</v>
      </c>
      <c r="F259" t="s">
        <v>298</v>
      </c>
      <c r="G259" t="s">
        <v>53</v>
      </c>
      <c r="H259" s="5">
        <v>37976.1</v>
      </c>
    </row>
    <row r="260" spans="3:8" x14ac:dyDescent="0.25">
      <c r="C260">
        <v>107018</v>
      </c>
      <c r="D260" t="s">
        <v>350</v>
      </c>
      <c r="E260">
        <v>640980</v>
      </c>
      <c r="F260" t="s">
        <v>332</v>
      </c>
      <c r="G260" t="s">
        <v>53</v>
      </c>
      <c r="H260" s="5">
        <v>6942.91</v>
      </c>
    </row>
    <row r="261" spans="3:8" x14ac:dyDescent="0.25">
      <c r="C261">
        <v>107019</v>
      </c>
      <c r="D261" t="s">
        <v>371</v>
      </c>
      <c r="E261">
        <v>611060</v>
      </c>
      <c r="F261" t="s">
        <v>318</v>
      </c>
      <c r="G261" t="s">
        <v>53</v>
      </c>
      <c r="H261" s="5">
        <v>102069.59000000001</v>
      </c>
    </row>
    <row r="262" spans="3:8" x14ac:dyDescent="0.25">
      <c r="C262">
        <v>107019</v>
      </c>
      <c r="D262" t="s">
        <v>371</v>
      </c>
      <c r="E262">
        <v>612020</v>
      </c>
      <c r="F262" t="s">
        <v>319</v>
      </c>
      <c r="G262" t="s">
        <v>53</v>
      </c>
      <c r="H262" s="5">
        <v>467.8</v>
      </c>
    </row>
    <row r="263" spans="3:8" x14ac:dyDescent="0.25">
      <c r="C263">
        <v>107019</v>
      </c>
      <c r="D263" t="s">
        <v>371</v>
      </c>
      <c r="E263">
        <v>613020</v>
      </c>
      <c r="F263" t="s">
        <v>321</v>
      </c>
      <c r="G263" t="s">
        <v>53</v>
      </c>
      <c r="H263" s="5">
        <v>19411.3</v>
      </c>
    </row>
    <row r="264" spans="3:8" x14ac:dyDescent="0.25">
      <c r="C264">
        <v>107019</v>
      </c>
      <c r="D264" t="s">
        <v>371</v>
      </c>
      <c r="E264">
        <v>613050</v>
      </c>
      <c r="F264" t="s">
        <v>364</v>
      </c>
      <c r="G264" t="s">
        <v>53</v>
      </c>
      <c r="H264" s="5">
        <v>500</v>
      </c>
    </row>
    <row r="265" spans="3:8" x14ac:dyDescent="0.25">
      <c r="C265">
        <v>107019</v>
      </c>
      <c r="D265" t="s">
        <v>371</v>
      </c>
      <c r="E265">
        <v>614020</v>
      </c>
      <c r="F265" t="s">
        <v>323</v>
      </c>
      <c r="G265" t="s">
        <v>53</v>
      </c>
      <c r="H265" s="5">
        <v>29333.45</v>
      </c>
    </row>
    <row r="266" spans="3:8" x14ac:dyDescent="0.25">
      <c r="C266">
        <v>107019</v>
      </c>
      <c r="D266" t="s">
        <v>371</v>
      </c>
      <c r="E266">
        <v>615020</v>
      </c>
      <c r="F266" t="s">
        <v>291</v>
      </c>
      <c r="G266" t="s">
        <v>15</v>
      </c>
      <c r="H266" s="5">
        <v>2600</v>
      </c>
    </row>
    <row r="267" spans="3:8" x14ac:dyDescent="0.25">
      <c r="C267">
        <v>107019</v>
      </c>
      <c r="D267" t="s">
        <v>371</v>
      </c>
      <c r="E267">
        <v>615030</v>
      </c>
      <c r="F267" t="s">
        <v>304</v>
      </c>
      <c r="G267" t="s">
        <v>15</v>
      </c>
      <c r="H267" s="5">
        <v>4980.6000000000004</v>
      </c>
    </row>
    <row r="268" spans="3:8" x14ac:dyDescent="0.25">
      <c r="C268">
        <v>107019</v>
      </c>
      <c r="D268" t="s">
        <v>371</v>
      </c>
      <c r="E268">
        <v>618060</v>
      </c>
      <c r="F268" t="s">
        <v>325</v>
      </c>
      <c r="G268" t="s">
        <v>114</v>
      </c>
      <c r="H268" s="5">
        <v>9600</v>
      </c>
    </row>
    <row r="269" spans="3:8" x14ac:dyDescent="0.25">
      <c r="C269">
        <v>107019</v>
      </c>
      <c r="D269" t="s">
        <v>371</v>
      </c>
      <c r="E269">
        <v>618070</v>
      </c>
      <c r="F269" t="s">
        <v>305</v>
      </c>
      <c r="G269" t="s">
        <v>53</v>
      </c>
      <c r="H269" s="5">
        <v>2800</v>
      </c>
    </row>
    <row r="270" spans="3:8" x14ac:dyDescent="0.25">
      <c r="C270">
        <v>107019</v>
      </c>
      <c r="D270" t="s">
        <v>371</v>
      </c>
      <c r="E270">
        <v>618080</v>
      </c>
      <c r="F270" t="s">
        <v>309</v>
      </c>
      <c r="G270" t="s">
        <v>53</v>
      </c>
      <c r="H270" s="5">
        <v>9800</v>
      </c>
    </row>
    <row r="271" spans="3:8" x14ac:dyDescent="0.25">
      <c r="C271">
        <v>107019</v>
      </c>
      <c r="D271" t="s">
        <v>371</v>
      </c>
      <c r="E271">
        <v>618090</v>
      </c>
      <c r="F271" t="s">
        <v>326</v>
      </c>
      <c r="G271" t="s">
        <v>53</v>
      </c>
      <c r="H271" s="5">
        <v>112580.82999999999</v>
      </c>
    </row>
    <row r="272" spans="3:8" x14ac:dyDescent="0.25">
      <c r="C272">
        <v>107019</v>
      </c>
      <c r="D272" t="s">
        <v>371</v>
      </c>
      <c r="E272">
        <v>618100</v>
      </c>
      <c r="F272" t="s">
        <v>335</v>
      </c>
      <c r="G272" t="s">
        <v>53</v>
      </c>
      <c r="H272" s="5">
        <v>58752.359999999993</v>
      </c>
    </row>
    <row r="273" spans="3:8" x14ac:dyDescent="0.25">
      <c r="C273">
        <v>107019</v>
      </c>
      <c r="D273" t="s">
        <v>371</v>
      </c>
      <c r="E273">
        <v>618110</v>
      </c>
      <c r="F273" t="s">
        <v>327</v>
      </c>
      <c r="G273" t="s">
        <v>53</v>
      </c>
      <c r="H273" s="5">
        <v>3563</v>
      </c>
    </row>
    <row r="274" spans="3:8" x14ac:dyDescent="0.25">
      <c r="C274">
        <v>107019</v>
      </c>
      <c r="D274" t="s">
        <v>371</v>
      </c>
      <c r="E274">
        <v>623030</v>
      </c>
      <c r="F274" t="s">
        <v>312</v>
      </c>
      <c r="G274" t="s">
        <v>53</v>
      </c>
      <c r="H274" s="5">
        <v>168.68</v>
      </c>
    </row>
    <row r="275" spans="3:8" x14ac:dyDescent="0.25">
      <c r="C275">
        <v>107019</v>
      </c>
      <c r="D275" t="s">
        <v>371</v>
      </c>
      <c r="E275">
        <v>630130</v>
      </c>
      <c r="F275" t="s">
        <v>330</v>
      </c>
      <c r="G275" t="s">
        <v>97</v>
      </c>
      <c r="H275" s="5">
        <v>4559.1799999999994</v>
      </c>
    </row>
    <row r="276" spans="3:8" x14ac:dyDescent="0.25">
      <c r="C276">
        <v>107019</v>
      </c>
      <c r="D276" t="s">
        <v>371</v>
      </c>
      <c r="E276">
        <v>640050</v>
      </c>
      <c r="F276" t="s">
        <v>306</v>
      </c>
      <c r="G276" t="s">
        <v>53</v>
      </c>
      <c r="H276" s="5">
        <v>44910.400000000009</v>
      </c>
    </row>
    <row r="277" spans="3:8" x14ac:dyDescent="0.25">
      <c r="C277">
        <v>107019</v>
      </c>
      <c r="D277" t="s">
        <v>371</v>
      </c>
      <c r="E277">
        <v>640060</v>
      </c>
      <c r="F277" t="s">
        <v>307</v>
      </c>
      <c r="G277" t="s">
        <v>53</v>
      </c>
      <c r="H277" s="5">
        <v>4000</v>
      </c>
    </row>
    <row r="278" spans="3:8" x14ac:dyDescent="0.25">
      <c r="C278">
        <v>107019</v>
      </c>
      <c r="D278" t="s">
        <v>371</v>
      </c>
      <c r="E278">
        <v>640090</v>
      </c>
      <c r="F278" t="s">
        <v>366</v>
      </c>
      <c r="G278" t="s">
        <v>40</v>
      </c>
      <c r="H278" s="5">
        <v>138.63</v>
      </c>
    </row>
    <row r="279" spans="3:8" x14ac:dyDescent="0.25">
      <c r="C279">
        <v>107019</v>
      </c>
      <c r="D279" t="s">
        <v>371</v>
      </c>
      <c r="E279">
        <v>640210</v>
      </c>
      <c r="F279" t="s">
        <v>298</v>
      </c>
      <c r="G279" t="s">
        <v>53</v>
      </c>
      <c r="H279" s="5">
        <v>17363.03</v>
      </c>
    </row>
    <row r="280" spans="3:8" x14ac:dyDescent="0.25">
      <c r="C280">
        <v>107019</v>
      </c>
      <c r="D280" t="s">
        <v>371</v>
      </c>
      <c r="E280">
        <v>640980</v>
      </c>
      <c r="F280" t="s">
        <v>332</v>
      </c>
      <c r="G280" t="s">
        <v>53</v>
      </c>
      <c r="H280" s="5">
        <v>11375.93</v>
      </c>
    </row>
    <row r="281" spans="3:8" x14ac:dyDescent="0.25">
      <c r="C281">
        <v>107021</v>
      </c>
      <c r="D281" t="s">
        <v>351</v>
      </c>
      <c r="E281">
        <v>611060</v>
      </c>
      <c r="F281" t="s">
        <v>318</v>
      </c>
      <c r="G281" t="s">
        <v>53</v>
      </c>
      <c r="H281" s="5">
        <v>69543.17</v>
      </c>
    </row>
    <row r="282" spans="3:8" x14ac:dyDescent="0.25">
      <c r="C282">
        <v>107021</v>
      </c>
      <c r="D282" t="s">
        <v>351</v>
      </c>
      <c r="E282">
        <v>613020</v>
      </c>
      <c r="F282" t="s">
        <v>321</v>
      </c>
      <c r="G282" t="s">
        <v>53</v>
      </c>
      <c r="H282" s="5">
        <v>24424.09</v>
      </c>
    </row>
    <row r="283" spans="3:8" x14ac:dyDescent="0.25">
      <c r="C283">
        <v>107021</v>
      </c>
      <c r="D283" t="s">
        <v>351</v>
      </c>
      <c r="E283">
        <v>613050</v>
      </c>
      <c r="F283" t="s">
        <v>364</v>
      </c>
      <c r="G283" t="s">
        <v>53</v>
      </c>
      <c r="H283" s="5">
        <v>500</v>
      </c>
    </row>
    <row r="284" spans="3:8" x14ac:dyDescent="0.25">
      <c r="C284">
        <v>107021</v>
      </c>
      <c r="D284" t="s">
        <v>351</v>
      </c>
      <c r="E284">
        <v>614020</v>
      </c>
      <c r="F284" t="s">
        <v>323</v>
      </c>
      <c r="G284" t="s">
        <v>53</v>
      </c>
      <c r="H284" s="5">
        <v>10093.880000000001</v>
      </c>
    </row>
    <row r="285" spans="3:8" x14ac:dyDescent="0.25">
      <c r="C285">
        <v>107021</v>
      </c>
      <c r="D285" t="s">
        <v>351</v>
      </c>
      <c r="E285">
        <v>615020</v>
      </c>
      <c r="F285" t="s">
        <v>291</v>
      </c>
      <c r="G285" t="s">
        <v>15</v>
      </c>
      <c r="H285" s="5">
        <v>3290.66</v>
      </c>
    </row>
    <row r="286" spans="3:8" x14ac:dyDescent="0.25">
      <c r="C286">
        <v>107021</v>
      </c>
      <c r="D286" t="s">
        <v>351</v>
      </c>
      <c r="E286">
        <v>615030</v>
      </c>
      <c r="F286" t="s">
        <v>304</v>
      </c>
      <c r="G286" t="s">
        <v>15</v>
      </c>
      <c r="H286" s="5">
        <v>5582.58</v>
      </c>
    </row>
    <row r="287" spans="3:8" x14ac:dyDescent="0.25">
      <c r="C287">
        <v>107021</v>
      </c>
      <c r="D287" t="s">
        <v>351</v>
      </c>
      <c r="E287">
        <v>618060</v>
      </c>
      <c r="F287" t="s">
        <v>325</v>
      </c>
      <c r="G287" t="s">
        <v>114</v>
      </c>
      <c r="H287" s="5">
        <v>9600</v>
      </c>
    </row>
    <row r="288" spans="3:8" x14ac:dyDescent="0.25">
      <c r="C288">
        <v>107021</v>
      </c>
      <c r="D288" t="s">
        <v>351</v>
      </c>
      <c r="E288">
        <v>618070</v>
      </c>
      <c r="F288" t="s">
        <v>305</v>
      </c>
      <c r="G288" t="s">
        <v>53</v>
      </c>
      <c r="H288" s="5">
        <v>4000</v>
      </c>
    </row>
    <row r="289" spans="3:8" x14ac:dyDescent="0.25">
      <c r="C289">
        <v>107021</v>
      </c>
      <c r="D289" t="s">
        <v>351</v>
      </c>
      <c r="E289">
        <v>618080</v>
      </c>
      <c r="F289" t="s">
        <v>309</v>
      </c>
      <c r="G289" t="s">
        <v>53</v>
      </c>
      <c r="H289" s="5">
        <v>9800</v>
      </c>
    </row>
    <row r="290" spans="3:8" x14ac:dyDescent="0.25">
      <c r="C290">
        <v>107021</v>
      </c>
      <c r="D290" t="s">
        <v>351</v>
      </c>
      <c r="E290">
        <v>618090</v>
      </c>
      <c r="F290" t="s">
        <v>326</v>
      </c>
      <c r="G290" t="s">
        <v>53</v>
      </c>
      <c r="H290" s="5">
        <v>132926.70000000001</v>
      </c>
    </row>
    <row r="291" spans="3:8" x14ac:dyDescent="0.25">
      <c r="C291">
        <v>107021</v>
      </c>
      <c r="D291" t="s">
        <v>351</v>
      </c>
      <c r="E291">
        <v>618100</v>
      </c>
      <c r="F291" t="s">
        <v>335</v>
      </c>
      <c r="G291" t="s">
        <v>53</v>
      </c>
      <c r="H291" s="5">
        <v>70356.350000000006</v>
      </c>
    </row>
    <row r="292" spans="3:8" x14ac:dyDescent="0.25">
      <c r="C292">
        <v>107021</v>
      </c>
      <c r="D292" t="s">
        <v>351</v>
      </c>
      <c r="E292">
        <v>618110</v>
      </c>
      <c r="F292" t="s">
        <v>327</v>
      </c>
      <c r="G292" t="s">
        <v>53</v>
      </c>
      <c r="H292" s="5">
        <v>10426</v>
      </c>
    </row>
    <row r="293" spans="3:8" x14ac:dyDescent="0.25">
      <c r="C293">
        <v>107021</v>
      </c>
      <c r="D293" t="s">
        <v>351</v>
      </c>
      <c r="E293">
        <v>623010</v>
      </c>
      <c r="F293" t="s">
        <v>365</v>
      </c>
      <c r="G293" t="s">
        <v>208</v>
      </c>
      <c r="H293" s="5">
        <v>347.55</v>
      </c>
    </row>
    <row r="294" spans="3:8" x14ac:dyDescent="0.25">
      <c r="C294">
        <v>107021</v>
      </c>
      <c r="D294" t="s">
        <v>351</v>
      </c>
      <c r="E294">
        <v>630130</v>
      </c>
      <c r="F294" t="s">
        <v>330</v>
      </c>
      <c r="G294" t="s">
        <v>97</v>
      </c>
      <c r="H294" s="5">
        <v>575.01</v>
      </c>
    </row>
    <row r="295" spans="3:8" x14ac:dyDescent="0.25">
      <c r="C295">
        <v>107021</v>
      </c>
      <c r="D295" t="s">
        <v>351</v>
      </c>
      <c r="E295">
        <v>640050</v>
      </c>
      <c r="F295" t="s">
        <v>306</v>
      </c>
      <c r="G295" t="s">
        <v>53</v>
      </c>
      <c r="H295" s="5">
        <v>51616.97</v>
      </c>
    </row>
    <row r="296" spans="3:8" x14ac:dyDescent="0.25">
      <c r="C296">
        <v>107021</v>
      </c>
      <c r="D296" t="s">
        <v>351</v>
      </c>
      <c r="E296">
        <v>640060</v>
      </c>
      <c r="F296" t="s">
        <v>307</v>
      </c>
      <c r="G296" t="s">
        <v>53</v>
      </c>
      <c r="H296" s="5">
        <v>4000</v>
      </c>
    </row>
    <row r="297" spans="3:8" x14ac:dyDescent="0.25">
      <c r="C297">
        <v>107021</v>
      </c>
      <c r="D297" t="s">
        <v>351</v>
      </c>
      <c r="E297">
        <v>640210</v>
      </c>
      <c r="F297" t="s">
        <v>298</v>
      </c>
      <c r="G297" t="s">
        <v>53</v>
      </c>
      <c r="H297" s="5">
        <v>5226.83</v>
      </c>
    </row>
    <row r="298" spans="3:8" x14ac:dyDescent="0.25">
      <c r="C298">
        <v>107021</v>
      </c>
      <c r="D298" t="s">
        <v>351</v>
      </c>
      <c r="E298">
        <v>640980</v>
      </c>
      <c r="F298" t="s">
        <v>332</v>
      </c>
      <c r="G298" t="s">
        <v>53</v>
      </c>
      <c r="H298" s="5">
        <v>3827.64</v>
      </c>
    </row>
    <row r="299" spans="3:8" x14ac:dyDescent="0.25">
      <c r="C299">
        <v>107022</v>
      </c>
      <c r="D299" t="s">
        <v>352</v>
      </c>
      <c r="E299">
        <v>611060</v>
      </c>
      <c r="F299" t="s">
        <v>318</v>
      </c>
      <c r="G299" t="s">
        <v>53</v>
      </c>
      <c r="H299" s="5">
        <v>98854.750000000015</v>
      </c>
    </row>
    <row r="300" spans="3:8" x14ac:dyDescent="0.25">
      <c r="C300">
        <v>107022</v>
      </c>
      <c r="D300" t="s">
        <v>352</v>
      </c>
      <c r="E300">
        <v>613020</v>
      </c>
      <c r="F300" t="s">
        <v>321</v>
      </c>
      <c r="G300" t="s">
        <v>53</v>
      </c>
      <c r="H300" s="5">
        <v>20082.690000000002</v>
      </c>
    </row>
    <row r="301" spans="3:8" x14ac:dyDescent="0.25">
      <c r="C301">
        <v>107022</v>
      </c>
      <c r="D301" t="s">
        <v>352</v>
      </c>
      <c r="E301">
        <v>613050</v>
      </c>
      <c r="F301" t="s">
        <v>364</v>
      </c>
      <c r="G301" t="s">
        <v>53</v>
      </c>
      <c r="H301" s="5">
        <v>500</v>
      </c>
    </row>
    <row r="302" spans="3:8" x14ac:dyDescent="0.25">
      <c r="C302">
        <v>107022</v>
      </c>
      <c r="D302" t="s">
        <v>352</v>
      </c>
      <c r="E302">
        <v>614020</v>
      </c>
      <c r="F302" t="s">
        <v>323</v>
      </c>
      <c r="G302" t="s">
        <v>53</v>
      </c>
      <c r="H302" s="5">
        <v>11572.240000000002</v>
      </c>
    </row>
    <row r="303" spans="3:8" x14ac:dyDescent="0.25">
      <c r="C303">
        <v>107022</v>
      </c>
      <c r="D303" t="s">
        <v>352</v>
      </c>
      <c r="E303">
        <v>615020</v>
      </c>
      <c r="F303" t="s">
        <v>291</v>
      </c>
      <c r="G303" t="s">
        <v>15</v>
      </c>
      <c r="H303" s="5">
        <v>3290.66</v>
      </c>
    </row>
    <row r="304" spans="3:8" x14ac:dyDescent="0.25">
      <c r="C304">
        <v>107022</v>
      </c>
      <c r="D304" t="s">
        <v>352</v>
      </c>
      <c r="E304">
        <v>615030</v>
      </c>
      <c r="F304" t="s">
        <v>304</v>
      </c>
      <c r="G304" t="s">
        <v>15</v>
      </c>
      <c r="H304" s="5">
        <v>7803.5700000000006</v>
      </c>
    </row>
    <row r="305" spans="3:8" x14ac:dyDescent="0.25">
      <c r="C305">
        <v>107022</v>
      </c>
      <c r="D305" t="s">
        <v>352</v>
      </c>
      <c r="E305">
        <v>618060</v>
      </c>
      <c r="F305" t="s">
        <v>325</v>
      </c>
      <c r="G305" t="s">
        <v>114</v>
      </c>
      <c r="H305" s="5">
        <v>9600</v>
      </c>
    </row>
    <row r="306" spans="3:8" x14ac:dyDescent="0.25">
      <c r="C306">
        <v>107022</v>
      </c>
      <c r="D306" t="s">
        <v>352</v>
      </c>
      <c r="E306">
        <v>618070</v>
      </c>
      <c r="F306" t="s">
        <v>305</v>
      </c>
      <c r="G306" t="s">
        <v>53</v>
      </c>
      <c r="H306" s="5">
        <v>4000</v>
      </c>
    </row>
    <row r="307" spans="3:8" x14ac:dyDescent="0.25">
      <c r="C307">
        <v>107022</v>
      </c>
      <c r="D307" t="s">
        <v>352</v>
      </c>
      <c r="E307">
        <v>618080</v>
      </c>
      <c r="F307" t="s">
        <v>309</v>
      </c>
      <c r="G307" t="s">
        <v>53</v>
      </c>
      <c r="H307" s="5">
        <v>9840</v>
      </c>
    </row>
    <row r="308" spans="3:8" x14ac:dyDescent="0.25">
      <c r="C308">
        <v>107022</v>
      </c>
      <c r="D308" t="s">
        <v>352</v>
      </c>
      <c r="E308">
        <v>618090</v>
      </c>
      <c r="F308" t="s">
        <v>326</v>
      </c>
      <c r="G308" t="s">
        <v>53</v>
      </c>
      <c r="H308" s="5">
        <v>217206.80000000002</v>
      </c>
    </row>
    <row r="309" spans="3:8" x14ac:dyDescent="0.25">
      <c r="C309">
        <v>107022</v>
      </c>
      <c r="D309" t="s">
        <v>352</v>
      </c>
      <c r="E309">
        <v>618100</v>
      </c>
      <c r="F309" t="s">
        <v>335</v>
      </c>
      <c r="G309" t="s">
        <v>53</v>
      </c>
      <c r="H309" s="5">
        <v>113691.78</v>
      </c>
    </row>
    <row r="310" spans="3:8" x14ac:dyDescent="0.25">
      <c r="C310">
        <v>107022</v>
      </c>
      <c r="D310" t="s">
        <v>352</v>
      </c>
      <c r="E310">
        <v>618110</v>
      </c>
      <c r="F310" t="s">
        <v>327</v>
      </c>
      <c r="G310" t="s">
        <v>53</v>
      </c>
      <c r="H310" s="5">
        <v>44149</v>
      </c>
    </row>
    <row r="311" spans="3:8" x14ac:dyDescent="0.25">
      <c r="C311">
        <v>107022</v>
      </c>
      <c r="D311" t="s">
        <v>352</v>
      </c>
      <c r="E311">
        <v>623010</v>
      </c>
      <c r="F311" t="s">
        <v>365</v>
      </c>
      <c r="G311" t="s">
        <v>208</v>
      </c>
      <c r="H311" s="5">
        <v>535.76</v>
      </c>
    </row>
    <row r="312" spans="3:8" x14ac:dyDescent="0.25">
      <c r="C312">
        <v>107022</v>
      </c>
      <c r="D312" t="s">
        <v>352</v>
      </c>
      <c r="E312">
        <v>630050</v>
      </c>
      <c r="F312" t="s">
        <v>328</v>
      </c>
      <c r="G312" t="s">
        <v>97</v>
      </c>
      <c r="H312" s="5">
        <v>36784.42</v>
      </c>
    </row>
    <row r="313" spans="3:8" x14ac:dyDescent="0.25">
      <c r="C313">
        <v>107022</v>
      </c>
      <c r="D313" t="s">
        <v>352</v>
      </c>
      <c r="E313">
        <v>630130</v>
      </c>
      <c r="F313" t="s">
        <v>330</v>
      </c>
      <c r="G313" t="s">
        <v>97</v>
      </c>
      <c r="H313" s="5">
        <v>14929.769999999999</v>
      </c>
    </row>
    <row r="314" spans="3:8" x14ac:dyDescent="0.25">
      <c r="C314">
        <v>107022</v>
      </c>
      <c r="D314" t="s">
        <v>352</v>
      </c>
      <c r="E314">
        <v>640050</v>
      </c>
      <c r="F314" t="s">
        <v>306</v>
      </c>
      <c r="G314" t="s">
        <v>53</v>
      </c>
      <c r="H314" s="5">
        <v>101689.34</v>
      </c>
    </row>
    <row r="315" spans="3:8" x14ac:dyDescent="0.25">
      <c r="C315">
        <v>107022</v>
      </c>
      <c r="D315" t="s">
        <v>352</v>
      </c>
      <c r="E315">
        <v>640060</v>
      </c>
      <c r="F315" t="s">
        <v>307</v>
      </c>
      <c r="G315" t="s">
        <v>53</v>
      </c>
      <c r="H315" s="5">
        <v>4000</v>
      </c>
    </row>
    <row r="316" spans="3:8" x14ac:dyDescent="0.25">
      <c r="C316">
        <v>107022</v>
      </c>
      <c r="D316" t="s">
        <v>352</v>
      </c>
      <c r="E316">
        <v>640090</v>
      </c>
      <c r="F316" t="s">
        <v>366</v>
      </c>
      <c r="G316" t="s">
        <v>40</v>
      </c>
      <c r="H316" s="5">
        <v>332.26</v>
      </c>
    </row>
    <row r="317" spans="3:8" x14ac:dyDescent="0.25">
      <c r="C317">
        <v>107022</v>
      </c>
      <c r="D317" t="s">
        <v>352</v>
      </c>
      <c r="E317">
        <v>640210</v>
      </c>
      <c r="F317" t="s">
        <v>298</v>
      </c>
      <c r="G317" t="s">
        <v>53</v>
      </c>
      <c r="H317" s="5">
        <v>7233.85</v>
      </c>
    </row>
    <row r="318" spans="3:8" x14ac:dyDescent="0.25">
      <c r="C318">
        <v>107022</v>
      </c>
      <c r="D318" t="s">
        <v>352</v>
      </c>
      <c r="E318">
        <v>640980</v>
      </c>
      <c r="F318" t="s">
        <v>332</v>
      </c>
      <c r="G318" t="s">
        <v>53</v>
      </c>
      <c r="H318" s="5">
        <v>9622.9100000000017</v>
      </c>
    </row>
    <row r="319" spans="3:8" x14ac:dyDescent="0.25">
      <c r="C319">
        <v>107023</v>
      </c>
      <c r="D319" t="s">
        <v>353</v>
      </c>
      <c r="E319">
        <v>611060</v>
      </c>
      <c r="F319" t="s">
        <v>318</v>
      </c>
      <c r="G319" t="s">
        <v>53</v>
      </c>
      <c r="H319" s="5">
        <v>93422.360000000015</v>
      </c>
    </row>
    <row r="320" spans="3:8" x14ac:dyDescent="0.25">
      <c r="C320">
        <v>107023</v>
      </c>
      <c r="D320" t="s">
        <v>353</v>
      </c>
      <c r="E320">
        <v>612020</v>
      </c>
      <c r="F320" t="s">
        <v>319</v>
      </c>
      <c r="G320" t="s">
        <v>53</v>
      </c>
      <c r="H320" s="5">
        <v>182</v>
      </c>
    </row>
    <row r="321" spans="3:8" x14ac:dyDescent="0.25">
      <c r="C321">
        <v>107023</v>
      </c>
      <c r="D321" t="s">
        <v>353</v>
      </c>
      <c r="E321">
        <v>613020</v>
      </c>
      <c r="F321" t="s">
        <v>321</v>
      </c>
      <c r="G321" t="s">
        <v>53</v>
      </c>
      <c r="H321" s="5">
        <v>40388.11</v>
      </c>
    </row>
    <row r="322" spans="3:8" x14ac:dyDescent="0.25">
      <c r="C322">
        <v>107023</v>
      </c>
      <c r="D322" t="s">
        <v>353</v>
      </c>
      <c r="E322">
        <v>613050</v>
      </c>
      <c r="F322" t="s">
        <v>364</v>
      </c>
      <c r="G322" t="s">
        <v>53</v>
      </c>
      <c r="H322" s="5">
        <v>500</v>
      </c>
    </row>
    <row r="323" spans="3:8" x14ac:dyDescent="0.25">
      <c r="C323">
        <v>107023</v>
      </c>
      <c r="D323" t="s">
        <v>353</v>
      </c>
      <c r="E323">
        <v>614020</v>
      </c>
      <c r="F323" t="s">
        <v>323</v>
      </c>
      <c r="G323" t="s">
        <v>53</v>
      </c>
      <c r="H323" s="5">
        <v>11877.38</v>
      </c>
    </row>
    <row r="324" spans="3:8" x14ac:dyDescent="0.25">
      <c r="C324">
        <v>107023</v>
      </c>
      <c r="D324" t="s">
        <v>353</v>
      </c>
      <c r="E324">
        <v>614070</v>
      </c>
      <c r="F324" t="s">
        <v>367</v>
      </c>
      <c r="G324" t="s">
        <v>53</v>
      </c>
      <c r="H324" s="5">
        <v>168</v>
      </c>
    </row>
    <row r="325" spans="3:8" x14ac:dyDescent="0.25">
      <c r="C325">
        <v>107023</v>
      </c>
      <c r="D325" t="s">
        <v>353</v>
      </c>
      <c r="E325">
        <v>615020</v>
      </c>
      <c r="F325" t="s">
        <v>291</v>
      </c>
      <c r="G325" t="s">
        <v>15</v>
      </c>
      <c r="H325" s="5">
        <v>2600</v>
      </c>
    </row>
    <row r="326" spans="3:8" x14ac:dyDescent="0.25">
      <c r="C326">
        <v>107023</v>
      </c>
      <c r="D326" t="s">
        <v>353</v>
      </c>
      <c r="E326">
        <v>615030</v>
      </c>
      <c r="F326" t="s">
        <v>304</v>
      </c>
      <c r="G326" t="s">
        <v>15</v>
      </c>
      <c r="H326" s="5">
        <v>7498.1200000000008</v>
      </c>
    </row>
    <row r="327" spans="3:8" x14ac:dyDescent="0.25">
      <c r="C327">
        <v>107023</v>
      </c>
      <c r="D327" t="s">
        <v>353</v>
      </c>
      <c r="E327">
        <v>618060</v>
      </c>
      <c r="F327" t="s">
        <v>325</v>
      </c>
      <c r="G327" t="s">
        <v>114</v>
      </c>
      <c r="H327" s="5">
        <v>9600</v>
      </c>
    </row>
    <row r="328" spans="3:8" x14ac:dyDescent="0.25">
      <c r="C328">
        <v>107023</v>
      </c>
      <c r="D328" t="s">
        <v>353</v>
      </c>
      <c r="E328">
        <v>618070</v>
      </c>
      <c r="F328" t="s">
        <v>305</v>
      </c>
      <c r="G328" t="s">
        <v>53</v>
      </c>
      <c r="H328" s="5">
        <v>4000</v>
      </c>
    </row>
    <row r="329" spans="3:8" x14ac:dyDescent="0.25">
      <c r="C329">
        <v>107023</v>
      </c>
      <c r="D329" t="s">
        <v>353</v>
      </c>
      <c r="E329">
        <v>618080</v>
      </c>
      <c r="F329" t="s">
        <v>309</v>
      </c>
      <c r="G329" t="s">
        <v>53</v>
      </c>
      <c r="H329" s="5">
        <v>10440</v>
      </c>
    </row>
    <row r="330" spans="3:8" x14ac:dyDescent="0.25">
      <c r="C330">
        <v>107023</v>
      </c>
      <c r="D330" t="s">
        <v>353</v>
      </c>
      <c r="E330">
        <v>618090</v>
      </c>
      <c r="F330" t="s">
        <v>326</v>
      </c>
      <c r="G330" t="s">
        <v>53</v>
      </c>
      <c r="H330" s="5">
        <v>222439.60000000003</v>
      </c>
    </row>
    <row r="331" spans="3:8" x14ac:dyDescent="0.25">
      <c r="C331">
        <v>107023</v>
      </c>
      <c r="D331" t="s">
        <v>353</v>
      </c>
      <c r="E331">
        <v>618100</v>
      </c>
      <c r="F331" t="s">
        <v>335</v>
      </c>
      <c r="G331" t="s">
        <v>53</v>
      </c>
      <c r="H331" s="5">
        <v>116022.1</v>
      </c>
    </row>
    <row r="332" spans="3:8" x14ac:dyDescent="0.25">
      <c r="C332">
        <v>107023</v>
      </c>
      <c r="D332" t="s">
        <v>353</v>
      </c>
      <c r="E332">
        <v>618110</v>
      </c>
      <c r="F332" t="s">
        <v>327</v>
      </c>
      <c r="G332" t="s">
        <v>53</v>
      </c>
      <c r="H332" s="5">
        <v>36501</v>
      </c>
    </row>
    <row r="333" spans="3:8" x14ac:dyDescent="0.25">
      <c r="C333">
        <v>107023</v>
      </c>
      <c r="D333" t="s">
        <v>353</v>
      </c>
      <c r="E333">
        <v>623010</v>
      </c>
      <c r="F333" t="s">
        <v>365</v>
      </c>
      <c r="G333" t="s">
        <v>208</v>
      </c>
      <c r="H333" s="5">
        <v>331.39</v>
      </c>
    </row>
    <row r="334" spans="3:8" x14ac:dyDescent="0.25">
      <c r="C334">
        <v>107023</v>
      </c>
      <c r="D334" t="s">
        <v>353</v>
      </c>
      <c r="E334">
        <v>623030</v>
      </c>
      <c r="F334" t="s">
        <v>312</v>
      </c>
      <c r="G334" t="s">
        <v>53</v>
      </c>
      <c r="H334" s="5">
        <v>166.86</v>
      </c>
    </row>
    <row r="335" spans="3:8" x14ac:dyDescent="0.25">
      <c r="C335">
        <v>107023</v>
      </c>
      <c r="D335" t="s">
        <v>353</v>
      </c>
      <c r="E335">
        <v>623080</v>
      </c>
      <c r="F335" t="s">
        <v>368</v>
      </c>
      <c r="G335" t="s">
        <v>53</v>
      </c>
      <c r="H335" s="5">
        <v>29.37</v>
      </c>
    </row>
    <row r="336" spans="3:8" x14ac:dyDescent="0.25">
      <c r="C336">
        <v>107023</v>
      </c>
      <c r="D336" t="s">
        <v>353</v>
      </c>
      <c r="E336">
        <v>630130</v>
      </c>
      <c r="F336" t="s">
        <v>330</v>
      </c>
      <c r="G336" t="s">
        <v>97</v>
      </c>
      <c r="H336" s="5">
        <v>4100.55</v>
      </c>
    </row>
    <row r="337" spans="3:8" x14ac:dyDescent="0.25">
      <c r="C337">
        <v>107023</v>
      </c>
      <c r="D337" t="s">
        <v>353</v>
      </c>
      <c r="E337">
        <v>640050</v>
      </c>
      <c r="F337" t="s">
        <v>306</v>
      </c>
      <c r="G337" t="s">
        <v>53</v>
      </c>
      <c r="H337" s="5">
        <v>100535.09999999999</v>
      </c>
    </row>
    <row r="338" spans="3:8" x14ac:dyDescent="0.25">
      <c r="C338">
        <v>107023</v>
      </c>
      <c r="D338" t="s">
        <v>353</v>
      </c>
      <c r="E338">
        <v>640060</v>
      </c>
      <c r="F338" t="s">
        <v>307</v>
      </c>
      <c r="G338" t="s">
        <v>53</v>
      </c>
      <c r="H338" s="5">
        <v>4351</v>
      </c>
    </row>
    <row r="339" spans="3:8" x14ac:dyDescent="0.25">
      <c r="C339">
        <v>107023</v>
      </c>
      <c r="D339" t="s">
        <v>353</v>
      </c>
      <c r="E339">
        <v>640210</v>
      </c>
      <c r="F339" t="s">
        <v>298</v>
      </c>
      <c r="G339" t="s">
        <v>53</v>
      </c>
      <c r="H339" s="5">
        <v>14911.59</v>
      </c>
    </row>
    <row r="340" spans="3:8" x14ac:dyDescent="0.25">
      <c r="C340">
        <v>107023</v>
      </c>
      <c r="D340" t="s">
        <v>353</v>
      </c>
      <c r="E340">
        <v>640980</v>
      </c>
      <c r="F340" t="s">
        <v>332</v>
      </c>
      <c r="G340" t="s">
        <v>53</v>
      </c>
      <c r="H340" s="5">
        <v>10225.89</v>
      </c>
    </row>
    <row r="341" spans="3:8" x14ac:dyDescent="0.25">
      <c r="C341">
        <v>107026</v>
      </c>
      <c r="D341" t="s">
        <v>372</v>
      </c>
      <c r="E341">
        <v>611060</v>
      </c>
      <c r="F341" t="s">
        <v>318</v>
      </c>
      <c r="G341" t="s">
        <v>53</v>
      </c>
      <c r="H341" s="5">
        <v>118089.47</v>
      </c>
    </row>
    <row r="342" spans="3:8" x14ac:dyDescent="0.25">
      <c r="C342">
        <v>107026</v>
      </c>
      <c r="D342" t="s">
        <v>372</v>
      </c>
      <c r="E342">
        <v>612020</v>
      </c>
      <c r="F342" t="s">
        <v>319</v>
      </c>
      <c r="G342" t="s">
        <v>53</v>
      </c>
      <c r="H342" s="5">
        <v>152.01</v>
      </c>
    </row>
    <row r="343" spans="3:8" x14ac:dyDescent="0.25">
      <c r="C343">
        <v>107026</v>
      </c>
      <c r="D343" t="s">
        <v>372</v>
      </c>
      <c r="E343">
        <v>613020</v>
      </c>
      <c r="F343" t="s">
        <v>321</v>
      </c>
      <c r="G343" t="s">
        <v>53</v>
      </c>
      <c r="H343" s="5">
        <v>21218.05</v>
      </c>
    </row>
    <row r="344" spans="3:8" x14ac:dyDescent="0.25">
      <c r="C344">
        <v>107026</v>
      </c>
      <c r="D344" t="s">
        <v>372</v>
      </c>
      <c r="E344">
        <v>613050</v>
      </c>
      <c r="F344" t="s">
        <v>364</v>
      </c>
      <c r="G344" t="s">
        <v>53</v>
      </c>
      <c r="H344" s="5">
        <v>500</v>
      </c>
    </row>
    <row r="345" spans="3:8" x14ac:dyDescent="0.25">
      <c r="C345">
        <v>107026</v>
      </c>
      <c r="D345" t="s">
        <v>372</v>
      </c>
      <c r="E345">
        <v>614020</v>
      </c>
      <c r="F345" t="s">
        <v>323</v>
      </c>
      <c r="G345" t="s">
        <v>53</v>
      </c>
      <c r="H345" s="5">
        <v>26184.959999999999</v>
      </c>
    </row>
    <row r="346" spans="3:8" x14ac:dyDescent="0.25">
      <c r="C346">
        <v>107026</v>
      </c>
      <c r="D346" t="s">
        <v>372</v>
      </c>
      <c r="E346">
        <v>615020</v>
      </c>
      <c r="F346" t="s">
        <v>291</v>
      </c>
      <c r="G346" t="s">
        <v>15</v>
      </c>
      <c r="H346" s="5">
        <v>2600</v>
      </c>
    </row>
    <row r="347" spans="3:8" x14ac:dyDescent="0.25">
      <c r="C347">
        <v>107026</v>
      </c>
      <c r="D347" t="s">
        <v>372</v>
      </c>
      <c r="E347">
        <v>615030</v>
      </c>
      <c r="F347" t="s">
        <v>304</v>
      </c>
      <c r="G347" t="s">
        <v>15</v>
      </c>
      <c r="H347" s="5">
        <v>3597</v>
      </c>
    </row>
    <row r="348" spans="3:8" x14ac:dyDescent="0.25">
      <c r="C348">
        <v>107026</v>
      </c>
      <c r="D348" t="s">
        <v>372</v>
      </c>
      <c r="E348">
        <v>616030</v>
      </c>
      <c r="F348" t="s">
        <v>301</v>
      </c>
      <c r="G348" t="s">
        <v>53</v>
      </c>
      <c r="H348" s="5">
        <v>98</v>
      </c>
    </row>
    <row r="349" spans="3:8" x14ac:dyDescent="0.25">
      <c r="C349">
        <v>107026</v>
      </c>
      <c r="D349" t="s">
        <v>372</v>
      </c>
      <c r="E349">
        <v>618020</v>
      </c>
      <c r="F349" t="s">
        <v>294</v>
      </c>
      <c r="G349" t="s">
        <v>53</v>
      </c>
      <c r="H349" s="5">
        <v>450</v>
      </c>
    </row>
    <row r="350" spans="3:8" x14ac:dyDescent="0.25">
      <c r="C350">
        <v>107026</v>
      </c>
      <c r="D350" t="s">
        <v>372</v>
      </c>
      <c r="E350">
        <v>618060</v>
      </c>
      <c r="F350" t="s">
        <v>325</v>
      </c>
      <c r="G350" t="s">
        <v>114</v>
      </c>
      <c r="H350" s="5">
        <v>9600</v>
      </c>
    </row>
    <row r="351" spans="3:8" x14ac:dyDescent="0.25">
      <c r="C351">
        <v>107026</v>
      </c>
      <c r="D351" t="s">
        <v>372</v>
      </c>
      <c r="E351">
        <v>618070</v>
      </c>
      <c r="F351" t="s">
        <v>305</v>
      </c>
      <c r="G351" t="s">
        <v>53</v>
      </c>
      <c r="H351" s="5">
        <v>2800</v>
      </c>
    </row>
    <row r="352" spans="3:8" x14ac:dyDescent="0.25">
      <c r="C352">
        <v>107026</v>
      </c>
      <c r="D352" t="s">
        <v>372</v>
      </c>
      <c r="E352">
        <v>618080</v>
      </c>
      <c r="F352" t="s">
        <v>309</v>
      </c>
      <c r="G352" t="s">
        <v>53</v>
      </c>
      <c r="H352" s="5">
        <v>9720</v>
      </c>
    </row>
    <row r="353" spans="3:8" x14ac:dyDescent="0.25">
      <c r="C353">
        <v>107026</v>
      </c>
      <c r="D353" t="s">
        <v>372</v>
      </c>
      <c r="E353">
        <v>618090</v>
      </c>
      <c r="F353" t="s">
        <v>326</v>
      </c>
      <c r="G353" t="s">
        <v>53</v>
      </c>
      <c r="H353" s="5">
        <v>113244.32000000002</v>
      </c>
    </row>
    <row r="354" spans="3:8" x14ac:dyDescent="0.25">
      <c r="C354">
        <v>107026</v>
      </c>
      <c r="D354" t="s">
        <v>372</v>
      </c>
      <c r="E354">
        <v>618100</v>
      </c>
      <c r="F354" t="s">
        <v>335</v>
      </c>
      <c r="G354" t="s">
        <v>53</v>
      </c>
      <c r="H354" s="5">
        <v>58648.91</v>
      </c>
    </row>
    <row r="355" spans="3:8" x14ac:dyDescent="0.25">
      <c r="C355">
        <v>107026</v>
      </c>
      <c r="D355" t="s">
        <v>372</v>
      </c>
      <c r="E355">
        <v>618110</v>
      </c>
      <c r="F355" t="s">
        <v>327</v>
      </c>
      <c r="G355" t="s">
        <v>53</v>
      </c>
      <c r="H355" s="5">
        <v>4747</v>
      </c>
    </row>
    <row r="356" spans="3:8" x14ac:dyDescent="0.25">
      <c r="C356">
        <v>107026</v>
      </c>
      <c r="D356" t="s">
        <v>372</v>
      </c>
      <c r="E356">
        <v>623010</v>
      </c>
      <c r="F356" t="s">
        <v>365</v>
      </c>
      <c r="G356" t="s">
        <v>208</v>
      </c>
      <c r="H356" s="5">
        <v>175.44</v>
      </c>
    </row>
    <row r="357" spans="3:8" x14ac:dyDescent="0.25">
      <c r="C357">
        <v>107026</v>
      </c>
      <c r="D357" t="s">
        <v>372</v>
      </c>
      <c r="E357">
        <v>630130</v>
      </c>
      <c r="F357" t="s">
        <v>330</v>
      </c>
      <c r="G357" t="s">
        <v>97</v>
      </c>
      <c r="H357" s="5">
        <v>3961.6699999999992</v>
      </c>
    </row>
    <row r="358" spans="3:8" x14ac:dyDescent="0.25">
      <c r="C358">
        <v>107026</v>
      </c>
      <c r="D358" t="s">
        <v>372</v>
      </c>
      <c r="E358">
        <v>640050</v>
      </c>
      <c r="F358" t="s">
        <v>306</v>
      </c>
      <c r="G358" t="s">
        <v>53</v>
      </c>
      <c r="H358" s="5">
        <v>50985.180000000008</v>
      </c>
    </row>
    <row r="359" spans="3:8" x14ac:dyDescent="0.25">
      <c r="C359">
        <v>107026</v>
      </c>
      <c r="D359" t="s">
        <v>372</v>
      </c>
      <c r="E359">
        <v>640060</v>
      </c>
      <c r="F359" t="s">
        <v>307</v>
      </c>
      <c r="G359" t="s">
        <v>53</v>
      </c>
      <c r="H359" s="5">
        <v>4000</v>
      </c>
    </row>
    <row r="360" spans="3:8" x14ac:dyDescent="0.25">
      <c r="C360">
        <v>107026</v>
      </c>
      <c r="D360" t="s">
        <v>372</v>
      </c>
      <c r="E360">
        <v>640210</v>
      </c>
      <c r="F360" t="s">
        <v>298</v>
      </c>
      <c r="G360" t="s">
        <v>53</v>
      </c>
      <c r="H360" s="5">
        <v>22341.96</v>
      </c>
    </row>
    <row r="361" spans="3:8" x14ac:dyDescent="0.25">
      <c r="C361">
        <v>107026</v>
      </c>
      <c r="D361" t="s">
        <v>372</v>
      </c>
      <c r="E361">
        <v>640980</v>
      </c>
      <c r="F361" t="s">
        <v>332</v>
      </c>
      <c r="G361" t="s">
        <v>53</v>
      </c>
      <c r="H361" s="5">
        <v>11976.779999999999</v>
      </c>
    </row>
    <row r="362" spans="3:8" x14ac:dyDescent="0.25">
      <c r="C362">
        <v>107027</v>
      </c>
      <c r="D362" t="s">
        <v>373</v>
      </c>
      <c r="E362">
        <v>611060</v>
      </c>
      <c r="F362" t="s">
        <v>318</v>
      </c>
      <c r="G362" t="s">
        <v>53</v>
      </c>
      <c r="H362" s="5">
        <v>109395.42</v>
      </c>
    </row>
    <row r="363" spans="3:8" x14ac:dyDescent="0.25">
      <c r="C363">
        <v>107027</v>
      </c>
      <c r="D363" t="s">
        <v>373</v>
      </c>
      <c r="E363">
        <v>612020</v>
      </c>
      <c r="F363" t="s">
        <v>319</v>
      </c>
      <c r="G363" t="s">
        <v>53</v>
      </c>
      <c r="H363" s="5">
        <v>152.01</v>
      </c>
    </row>
    <row r="364" spans="3:8" x14ac:dyDescent="0.25">
      <c r="C364">
        <v>107027</v>
      </c>
      <c r="D364" t="s">
        <v>373</v>
      </c>
      <c r="E364">
        <v>613020</v>
      </c>
      <c r="F364" t="s">
        <v>321</v>
      </c>
      <c r="G364" t="s">
        <v>53</v>
      </c>
      <c r="H364" s="5">
        <v>26360.15</v>
      </c>
    </row>
    <row r="365" spans="3:8" x14ac:dyDescent="0.25">
      <c r="C365">
        <v>107027</v>
      </c>
      <c r="D365" t="s">
        <v>373</v>
      </c>
      <c r="E365">
        <v>613050</v>
      </c>
      <c r="F365" t="s">
        <v>364</v>
      </c>
      <c r="G365" t="s">
        <v>53</v>
      </c>
      <c r="H365" s="5">
        <v>500</v>
      </c>
    </row>
    <row r="366" spans="3:8" x14ac:dyDescent="0.25">
      <c r="C366">
        <v>107027</v>
      </c>
      <c r="D366" t="s">
        <v>373</v>
      </c>
      <c r="E366">
        <v>614020</v>
      </c>
      <c r="F366" t="s">
        <v>323</v>
      </c>
      <c r="G366" t="s">
        <v>53</v>
      </c>
      <c r="H366" s="5">
        <v>39107.420000000013</v>
      </c>
    </row>
    <row r="367" spans="3:8" x14ac:dyDescent="0.25">
      <c r="C367">
        <v>107027</v>
      </c>
      <c r="D367" t="s">
        <v>373</v>
      </c>
      <c r="E367">
        <v>615020</v>
      </c>
      <c r="F367" t="s">
        <v>291</v>
      </c>
      <c r="G367" t="s">
        <v>15</v>
      </c>
      <c r="H367" s="5">
        <v>2600</v>
      </c>
    </row>
    <row r="368" spans="3:8" x14ac:dyDescent="0.25">
      <c r="C368">
        <v>107027</v>
      </c>
      <c r="D368" t="s">
        <v>373</v>
      </c>
      <c r="E368">
        <v>615030</v>
      </c>
      <c r="F368" t="s">
        <v>304</v>
      </c>
      <c r="G368" t="s">
        <v>15</v>
      </c>
      <c r="H368" s="5">
        <v>3747.8999999999996</v>
      </c>
    </row>
    <row r="369" spans="3:8" x14ac:dyDescent="0.25">
      <c r="C369">
        <v>107027</v>
      </c>
      <c r="D369" t="s">
        <v>373</v>
      </c>
      <c r="E369">
        <v>616030</v>
      </c>
      <c r="F369" t="s">
        <v>301</v>
      </c>
      <c r="G369" t="s">
        <v>53</v>
      </c>
      <c r="H369" s="5">
        <v>162</v>
      </c>
    </row>
    <row r="370" spans="3:8" x14ac:dyDescent="0.25">
      <c r="C370">
        <v>107027</v>
      </c>
      <c r="D370" t="s">
        <v>373</v>
      </c>
      <c r="E370">
        <v>617050</v>
      </c>
      <c r="F370" t="s">
        <v>369</v>
      </c>
      <c r="G370" t="s">
        <v>53</v>
      </c>
      <c r="H370" s="5">
        <v>900</v>
      </c>
    </row>
    <row r="371" spans="3:8" x14ac:dyDescent="0.25">
      <c r="C371">
        <v>107027</v>
      </c>
      <c r="D371" t="s">
        <v>373</v>
      </c>
      <c r="E371">
        <v>618060</v>
      </c>
      <c r="F371" t="s">
        <v>325</v>
      </c>
      <c r="G371" t="s">
        <v>114</v>
      </c>
      <c r="H371" s="5">
        <v>9600</v>
      </c>
    </row>
    <row r="372" spans="3:8" x14ac:dyDescent="0.25">
      <c r="C372">
        <v>107027</v>
      </c>
      <c r="D372" t="s">
        <v>373</v>
      </c>
      <c r="E372">
        <v>618070</v>
      </c>
      <c r="F372" t="s">
        <v>305</v>
      </c>
      <c r="G372" t="s">
        <v>53</v>
      </c>
      <c r="H372" s="5">
        <v>2800</v>
      </c>
    </row>
    <row r="373" spans="3:8" x14ac:dyDescent="0.25">
      <c r="C373">
        <v>107027</v>
      </c>
      <c r="D373" t="s">
        <v>373</v>
      </c>
      <c r="E373">
        <v>618080</v>
      </c>
      <c r="F373" t="s">
        <v>309</v>
      </c>
      <c r="G373" t="s">
        <v>53</v>
      </c>
      <c r="H373" s="5">
        <v>9720</v>
      </c>
    </row>
    <row r="374" spans="3:8" x14ac:dyDescent="0.25">
      <c r="C374">
        <v>107027</v>
      </c>
      <c r="D374" t="s">
        <v>373</v>
      </c>
      <c r="E374">
        <v>618090</v>
      </c>
      <c r="F374" t="s">
        <v>326</v>
      </c>
      <c r="G374" t="s">
        <v>53</v>
      </c>
      <c r="H374" s="5">
        <v>112842.75</v>
      </c>
    </row>
    <row r="375" spans="3:8" x14ac:dyDescent="0.25">
      <c r="C375">
        <v>107027</v>
      </c>
      <c r="D375" t="s">
        <v>373</v>
      </c>
      <c r="E375">
        <v>618100</v>
      </c>
      <c r="F375" t="s">
        <v>335</v>
      </c>
      <c r="G375" t="s">
        <v>53</v>
      </c>
      <c r="H375" s="5">
        <v>59141.09</v>
      </c>
    </row>
    <row r="376" spans="3:8" x14ac:dyDescent="0.25">
      <c r="C376">
        <v>107027</v>
      </c>
      <c r="D376" t="s">
        <v>373</v>
      </c>
      <c r="E376">
        <v>618110</v>
      </c>
      <c r="F376" t="s">
        <v>327</v>
      </c>
      <c r="G376" t="s">
        <v>53</v>
      </c>
      <c r="H376" s="5">
        <v>3405</v>
      </c>
    </row>
    <row r="377" spans="3:8" x14ac:dyDescent="0.25">
      <c r="C377">
        <v>107027</v>
      </c>
      <c r="D377" t="s">
        <v>373</v>
      </c>
      <c r="E377">
        <v>623010</v>
      </c>
      <c r="F377" t="s">
        <v>365</v>
      </c>
      <c r="G377" t="s">
        <v>208</v>
      </c>
      <c r="H377" s="5">
        <v>166.86</v>
      </c>
    </row>
    <row r="378" spans="3:8" x14ac:dyDescent="0.25">
      <c r="C378">
        <v>107027</v>
      </c>
      <c r="D378" t="s">
        <v>373</v>
      </c>
      <c r="E378">
        <v>623030</v>
      </c>
      <c r="F378" t="s">
        <v>312</v>
      </c>
      <c r="G378" t="s">
        <v>53</v>
      </c>
      <c r="H378" s="5">
        <v>1370.46</v>
      </c>
    </row>
    <row r="379" spans="3:8" x14ac:dyDescent="0.25">
      <c r="C379">
        <v>107027</v>
      </c>
      <c r="D379" t="s">
        <v>373</v>
      </c>
      <c r="E379">
        <v>630130</v>
      </c>
      <c r="F379" t="s">
        <v>330</v>
      </c>
      <c r="G379" t="s">
        <v>97</v>
      </c>
      <c r="H379" s="5">
        <v>4161.01</v>
      </c>
    </row>
    <row r="380" spans="3:8" x14ac:dyDescent="0.25">
      <c r="C380">
        <v>107027</v>
      </c>
      <c r="D380" t="s">
        <v>373</v>
      </c>
      <c r="E380">
        <v>640050</v>
      </c>
      <c r="F380" t="s">
        <v>306</v>
      </c>
      <c r="G380" t="s">
        <v>53</v>
      </c>
      <c r="H380" s="5">
        <v>44555.840000000004</v>
      </c>
    </row>
    <row r="381" spans="3:8" x14ac:dyDescent="0.25">
      <c r="C381">
        <v>107027</v>
      </c>
      <c r="D381" t="s">
        <v>373</v>
      </c>
      <c r="E381">
        <v>640060</v>
      </c>
      <c r="F381" t="s">
        <v>307</v>
      </c>
      <c r="G381" t="s">
        <v>53</v>
      </c>
      <c r="H381" s="5">
        <v>4000</v>
      </c>
    </row>
    <row r="382" spans="3:8" x14ac:dyDescent="0.25">
      <c r="C382">
        <v>107027</v>
      </c>
      <c r="D382" t="s">
        <v>373</v>
      </c>
      <c r="E382">
        <v>640090</v>
      </c>
      <c r="F382" t="s">
        <v>366</v>
      </c>
      <c r="G382" t="s">
        <v>40</v>
      </c>
      <c r="H382" s="5">
        <v>273.95999999999998</v>
      </c>
    </row>
    <row r="383" spans="3:8" x14ac:dyDescent="0.25">
      <c r="C383">
        <v>107027</v>
      </c>
      <c r="D383" t="s">
        <v>373</v>
      </c>
      <c r="E383">
        <v>640210</v>
      </c>
      <c r="F383" t="s">
        <v>298</v>
      </c>
      <c r="G383" t="s">
        <v>53</v>
      </c>
      <c r="H383" s="5">
        <v>19631.96</v>
      </c>
    </row>
    <row r="384" spans="3:8" x14ac:dyDescent="0.25">
      <c r="C384">
        <v>107027</v>
      </c>
      <c r="D384" t="s">
        <v>373</v>
      </c>
      <c r="E384">
        <v>640980</v>
      </c>
      <c r="F384" t="s">
        <v>332</v>
      </c>
      <c r="G384" t="s">
        <v>53</v>
      </c>
      <c r="H384" s="5">
        <v>12140.309999999998</v>
      </c>
    </row>
    <row r="385" spans="3:8" x14ac:dyDescent="0.25">
      <c r="C385">
        <v>107049</v>
      </c>
      <c r="D385" t="s">
        <v>354</v>
      </c>
      <c r="E385">
        <v>611060</v>
      </c>
      <c r="F385" t="s">
        <v>318</v>
      </c>
      <c r="G385" t="s">
        <v>53</v>
      </c>
      <c r="H385" s="5">
        <v>79421.039999999994</v>
      </c>
    </row>
    <row r="386" spans="3:8" x14ac:dyDescent="0.25">
      <c r="C386">
        <v>107049</v>
      </c>
      <c r="D386" t="s">
        <v>354</v>
      </c>
      <c r="E386">
        <v>613020</v>
      </c>
      <c r="F386" t="s">
        <v>321</v>
      </c>
      <c r="G386" t="s">
        <v>53</v>
      </c>
      <c r="H386" s="5">
        <v>20865.489999999998</v>
      </c>
    </row>
    <row r="387" spans="3:8" x14ac:dyDescent="0.25">
      <c r="C387">
        <v>107049</v>
      </c>
      <c r="D387" t="s">
        <v>354</v>
      </c>
      <c r="E387">
        <v>613050</v>
      </c>
      <c r="F387" t="s">
        <v>364</v>
      </c>
      <c r="G387" t="s">
        <v>53</v>
      </c>
      <c r="H387" s="5">
        <v>500</v>
      </c>
    </row>
    <row r="388" spans="3:8" x14ac:dyDescent="0.25">
      <c r="C388">
        <v>107049</v>
      </c>
      <c r="D388" t="s">
        <v>354</v>
      </c>
      <c r="E388">
        <v>614020</v>
      </c>
      <c r="F388" t="s">
        <v>323</v>
      </c>
      <c r="G388" t="s">
        <v>53</v>
      </c>
      <c r="H388" s="5">
        <v>28838.05</v>
      </c>
    </row>
    <row r="389" spans="3:8" x14ac:dyDescent="0.25">
      <c r="C389">
        <v>107049</v>
      </c>
      <c r="D389" t="s">
        <v>354</v>
      </c>
      <c r="E389">
        <v>615020</v>
      </c>
      <c r="F389" t="s">
        <v>291</v>
      </c>
      <c r="G389" t="s">
        <v>15</v>
      </c>
      <c r="H389" s="5">
        <v>2600</v>
      </c>
    </row>
    <row r="390" spans="3:8" x14ac:dyDescent="0.25">
      <c r="C390">
        <v>107049</v>
      </c>
      <c r="D390" t="s">
        <v>354</v>
      </c>
      <c r="E390">
        <v>615030</v>
      </c>
      <c r="F390" t="s">
        <v>304</v>
      </c>
      <c r="G390" t="s">
        <v>15</v>
      </c>
      <c r="H390" s="5">
        <v>3990.87</v>
      </c>
    </row>
    <row r="391" spans="3:8" x14ac:dyDescent="0.25">
      <c r="C391">
        <v>107049</v>
      </c>
      <c r="D391" t="s">
        <v>354</v>
      </c>
      <c r="E391">
        <v>618060</v>
      </c>
      <c r="F391" t="s">
        <v>325</v>
      </c>
      <c r="G391" t="s">
        <v>114</v>
      </c>
      <c r="H391" s="5">
        <v>9600</v>
      </c>
    </row>
    <row r="392" spans="3:8" x14ac:dyDescent="0.25">
      <c r="C392">
        <v>107049</v>
      </c>
      <c r="D392" t="s">
        <v>354</v>
      </c>
      <c r="E392">
        <v>618070</v>
      </c>
      <c r="F392" t="s">
        <v>305</v>
      </c>
      <c r="G392" t="s">
        <v>53</v>
      </c>
      <c r="H392" s="5">
        <v>2800</v>
      </c>
    </row>
    <row r="393" spans="3:8" x14ac:dyDescent="0.25">
      <c r="C393">
        <v>107049</v>
      </c>
      <c r="D393" t="s">
        <v>354</v>
      </c>
      <c r="E393">
        <v>618080</v>
      </c>
      <c r="F393" t="s">
        <v>309</v>
      </c>
      <c r="G393" t="s">
        <v>53</v>
      </c>
      <c r="H393" s="5">
        <v>9760</v>
      </c>
    </row>
    <row r="394" spans="3:8" x14ac:dyDescent="0.25">
      <c r="C394">
        <v>107049</v>
      </c>
      <c r="D394" t="s">
        <v>354</v>
      </c>
      <c r="E394">
        <v>618090</v>
      </c>
      <c r="F394" t="s">
        <v>326</v>
      </c>
      <c r="G394" t="s">
        <v>53</v>
      </c>
      <c r="H394" s="5">
        <v>124730.78</v>
      </c>
    </row>
    <row r="395" spans="3:8" x14ac:dyDescent="0.25">
      <c r="C395">
        <v>107049</v>
      </c>
      <c r="D395" t="s">
        <v>354</v>
      </c>
      <c r="E395">
        <v>618100</v>
      </c>
      <c r="F395" t="s">
        <v>335</v>
      </c>
      <c r="G395" t="s">
        <v>53</v>
      </c>
      <c r="H395" s="5">
        <v>66573.41</v>
      </c>
    </row>
    <row r="396" spans="3:8" x14ac:dyDescent="0.25">
      <c r="C396">
        <v>107049</v>
      </c>
      <c r="D396" t="s">
        <v>354</v>
      </c>
      <c r="E396">
        <v>618110</v>
      </c>
      <c r="F396" t="s">
        <v>327</v>
      </c>
      <c r="G396" t="s">
        <v>53</v>
      </c>
      <c r="H396" s="5">
        <v>6143</v>
      </c>
    </row>
    <row r="397" spans="3:8" x14ac:dyDescent="0.25">
      <c r="C397">
        <v>107049</v>
      </c>
      <c r="D397" t="s">
        <v>354</v>
      </c>
      <c r="E397">
        <v>623010</v>
      </c>
      <c r="F397" t="s">
        <v>365</v>
      </c>
      <c r="G397" t="s">
        <v>208</v>
      </c>
      <c r="H397" s="5">
        <v>172.35</v>
      </c>
    </row>
    <row r="398" spans="3:8" x14ac:dyDescent="0.25">
      <c r="C398">
        <v>107049</v>
      </c>
      <c r="D398" t="s">
        <v>354</v>
      </c>
      <c r="E398">
        <v>623030</v>
      </c>
      <c r="F398" t="s">
        <v>312</v>
      </c>
      <c r="G398" t="s">
        <v>53</v>
      </c>
      <c r="H398" s="5">
        <v>298.23</v>
      </c>
    </row>
    <row r="399" spans="3:8" x14ac:dyDescent="0.25">
      <c r="C399">
        <v>107049</v>
      </c>
      <c r="D399" t="s">
        <v>354</v>
      </c>
      <c r="E399">
        <v>630130</v>
      </c>
      <c r="F399" t="s">
        <v>330</v>
      </c>
      <c r="G399" t="s">
        <v>97</v>
      </c>
      <c r="H399" s="5">
        <v>4100.55</v>
      </c>
    </row>
    <row r="400" spans="3:8" x14ac:dyDescent="0.25">
      <c r="C400">
        <v>107049</v>
      </c>
      <c r="D400" t="s">
        <v>354</v>
      </c>
      <c r="E400">
        <v>640050</v>
      </c>
      <c r="F400" t="s">
        <v>306</v>
      </c>
      <c r="G400" t="s">
        <v>53</v>
      </c>
      <c r="H400" s="5">
        <v>59045.07</v>
      </c>
    </row>
    <row r="401" spans="3:8" x14ac:dyDescent="0.25">
      <c r="C401">
        <v>107049</v>
      </c>
      <c r="D401" t="s">
        <v>354</v>
      </c>
      <c r="E401">
        <v>640060</v>
      </c>
      <c r="F401" t="s">
        <v>307</v>
      </c>
      <c r="G401" t="s">
        <v>53</v>
      </c>
      <c r="H401" s="5">
        <v>4000</v>
      </c>
    </row>
    <row r="402" spans="3:8" x14ac:dyDescent="0.25">
      <c r="C402">
        <v>107049</v>
      </c>
      <c r="D402" t="s">
        <v>354</v>
      </c>
      <c r="E402">
        <v>640170</v>
      </c>
      <c r="F402" t="s">
        <v>331</v>
      </c>
      <c r="G402" t="s">
        <v>200</v>
      </c>
      <c r="H402" s="5">
        <v>30</v>
      </c>
    </row>
    <row r="403" spans="3:8" x14ac:dyDescent="0.25">
      <c r="C403">
        <v>107049</v>
      </c>
      <c r="D403" t="s">
        <v>354</v>
      </c>
      <c r="E403">
        <v>640210</v>
      </c>
      <c r="F403" t="s">
        <v>298</v>
      </c>
      <c r="G403" t="s">
        <v>53</v>
      </c>
      <c r="H403" s="5">
        <v>19266.97</v>
      </c>
    </row>
    <row r="404" spans="3:8" x14ac:dyDescent="0.25">
      <c r="C404">
        <v>107049</v>
      </c>
      <c r="D404" t="s">
        <v>354</v>
      </c>
      <c r="E404">
        <v>640980</v>
      </c>
      <c r="F404" t="s">
        <v>332</v>
      </c>
      <c r="G404" t="s">
        <v>53</v>
      </c>
      <c r="H404" s="5">
        <v>7395.39</v>
      </c>
    </row>
    <row r="405" spans="3:8" x14ac:dyDescent="0.25">
      <c r="C405">
        <v>107052</v>
      </c>
      <c r="D405" t="s">
        <v>355</v>
      </c>
      <c r="E405">
        <v>611060</v>
      </c>
      <c r="F405" t="s">
        <v>318</v>
      </c>
      <c r="G405" t="s">
        <v>53</v>
      </c>
      <c r="H405" s="5">
        <v>70307.360000000001</v>
      </c>
    </row>
    <row r="406" spans="3:8" x14ac:dyDescent="0.25">
      <c r="C406">
        <v>107052</v>
      </c>
      <c r="D406" t="s">
        <v>355</v>
      </c>
      <c r="E406">
        <v>613020</v>
      </c>
      <c r="F406" t="s">
        <v>321</v>
      </c>
      <c r="G406" t="s">
        <v>53</v>
      </c>
      <c r="H406" s="5">
        <v>34821.21</v>
      </c>
    </row>
    <row r="407" spans="3:8" x14ac:dyDescent="0.25">
      <c r="C407">
        <v>107052</v>
      </c>
      <c r="D407" t="s">
        <v>355</v>
      </c>
      <c r="E407">
        <v>613050</v>
      </c>
      <c r="F407" t="s">
        <v>364</v>
      </c>
      <c r="G407" t="s">
        <v>53</v>
      </c>
      <c r="H407" s="5">
        <v>500</v>
      </c>
    </row>
    <row r="408" spans="3:8" x14ac:dyDescent="0.25">
      <c r="C408">
        <v>107052</v>
      </c>
      <c r="D408" t="s">
        <v>355</v>
      </c>
      <c r="E408">
        <v>614020</v>
      </c>
      <c r="F408" t="s">
        <v>323</v>
      </c>
      <c r="G408" t="s">
        <v>53</v>
      </c>
      <c r="H408" s="5">
        <v>9747.75</v>
      </c>
    </row>
    <row r="409" spans="3:8" x14ac:dyDescent="0.25">
      <c r="C409">
        <v>107052</v>
      </c>
      <c r="D409" t="s">
        <v>355</v>
      </c>
      <c r="E409">
        <v>614070</v>
      </c>
      <c r="F409" t="s">
        <v>367</v>
      </c>
      <c r="G409" t="s">
        <v>53</v>
      </c>
      <c r="H409" s="5">
        <v>112</v>
      </c>
    </row>
    <row r="410" spans="3:8" x14ac:dyDescent="0.25">
      <c r="C410">
        <v>107052</v>
      </c>
      <c r="D410" t="s">
        <v>355</v>
      </c>
      <c r="E410">
        <v>615020</v>
      </c>
      <c r="F410" t="s">
        <v>291</v>
      </c>
      <c r="G410" t="s">
        <v>15</v>
      </c>
      <c r="H410" s="5">
        <v>2600</v>
      </c>
    </row>
    <row r="411" spans="3:8" x14ac:dyDescent="0.25">
      <c r="C411">
        <v>107052</v>
      </c>
      <c r="D411" t="s">
        <v>355</v>
      </c>
      <c r="E411">
        <v>615030</v>
      </c>
      <c r="F411" t="s">
        <v>304</v>
      </c>
      <c r="G411" t="s">
        <v>15</v>
      </c>
      <c r="H411" s="5">
        <v>13047.12</v>
      </c>
    </row>
    <row r="412" spans="3:8" x14ac:dyDescent="0.25">
      <c r="C412">
        <v>107052</v>
      </c>
      <c r="D412" t="s">
        <v>355</v>
      </c>
      <c r="E412">
        <v>618060</v>
      </c>
      <c r="F412" t="s">
        <v>325</v>
      </c>
      <c r="G412" t="s">
        <v>114</v>
      </c>
      <c r="H412" s="5">
        <v>9600</v>
      </c>
    </row>
    <row r="413" spans="3:8" x14ac:dyDescent="0.25">
      <c r="C413">
        <v>107052</v>
      </c>
      <c r="D413" t="s">
        <v>355</v>
      </c>
      <c r="E413">
        <v>618070</v>
      </c>
      <c r="F413" t="s">
        <v>305</v>
      </c>
      <c r="G413" t="s">
        <v>53</v>
      </c>
      <c r="H413" s="5">
        <v>5600</v>
      </c>
    </row>
    <row r="414" spans="3:8" x14ac:dyDescent="0.25">
      <c r="C414">
        <v>107052</v>
      </c>
      <c r="D414" t="s">
        <v>355</v>
      </c>
      <c r="E414">
        <v>618080</v>
      </c>
      <c r="F414" t="s">
        <v>309</v>
      </c>
      <c r="G414" t="s">
        <v>53</v>
      </c>
      <c r="H414" s="5">
        <v>9720</v>
      </c>
    </row>
    <row r="415" spans="3:8" x14ac:dyDescent="0.25">
      <c r="C415">
        <v>107052</v>
      </c>
      <c r="D415" t="s">
        <v>355</v>
      </c>
      <c r="E415">
        <v>618090</v>
      </c>
      <c r="F415" t="s">
        <v>326</v>
      </c>
      <c r="G415" t="s">
        <v>53</v>
      </c>
      <c r="H415" s="5">
        <v>223084.69</v>
      </c>
    </row>
    <row r="416" spans="3:8" x14ac:dyDescent="0.25">
      <c r="C416">
        <v>107052</v>
      </c>
      <c r="D416" t="s">
        <v>355</v>
      </c>
      <c r="E416">
        <v>618100</v>
      </c>
      <c r="F416" t="s">
        <v>335</v>
      </c>
      <c r="G416" t="s">
        <v>53</v>
      </c>
      <c r="H416" s="5">
        <v>116311.7</v>
      </c>
    </row>
    <row r="417" spans="3:8" x14ac:dyDescent="0.25">
      <c r="C417">
        <v>107052</v>
      </c>
      <c r="D417" t="s">
        <v>355</v>
      </c>
      <c r="E417">
        <v>618110</v>
      </c>
      <c r="F417" t="s">
        <v>327</v>
      </c>
      <c r="G417" t="s">
        <v>53</v>
      </c>
      <c r="H417" s="5">
        <v>5000</v>
      </c>
    </row>
    <row r="418" spans="3:8" x14ac:dyDescent="0.25">
      <c r="C418">
        <v>107052</v>
      </c>
      <c r="D418" t="s">
        <v>355</v>
      </c>
      <c r="E418">
        <v>623010</v>
      </c>
      <c r="F418" t="s">
        <v>365</v>
      </c>
      <c r="G418" t="s">
        <v>208</v>
      </c>
      <c r="H418" s="5">
        <v>477.09</v>
      </c>
    </row>
    <row r="419" spans="3:8" x14ac:dyDescent="0.25">
      <c r="C419">
        <v>107052</v>
      </c>
      <c r="D419" t="s">
        <v>355</v>
      </c>
      <c r="E419">
        <v>630130</v>
      </c>
      <c r="F419" t="s">
        <v>330</v>
      </c>
      <c r="G419" t="s">
        <v>97</v>
      </c>
      <c r="H419" s="5">
        <v>7342.51</v>
      </c>
    </row>
    <row r="420" spans="3:8" x14ac:dyDescent="0.25">
      <c r="C420">
        <v>107052</v>
      </c>
      <c r="D420" t="s">
        <v>355</v>
      </c>
      <c r="E420">
        <v>640050</v>
      </c>
      <c r="F420" t="s">
        <v>306</v>
      </c>
      <c r="G420" t="s">
        <v>53</v>
      </c>
      <c r="H420" s="5">
        <v>95807.520000000019</v>
      </c>
    </row>
    <row r="421" spans="3:8" x14ac:dyDescent="0.25">
      <c r="C421">
        <v>107052</v>
      </c>
      <c r="D421" t="s">
        <v>355</v>
      </c>
      <c r="E421">
        <v>640060</v>
      </c>
      <c r="F421" t="s">
        <v>307</v>
      </c>
      <c r="G421" t="s">
        <v>53</v>
      </c>
      <c r="H421" s="5">
        <v>4000</v>
      </c>
    </row>
    <row r="422" spans="3:8" x14ac:dyDescent="0.25">
      <c r="C422">
        <v>107052</v>
      </c>
      <c r="D422" t="s">
        <v>355</v>
      </c>
      <c r="E422">
        <v>640090</v>
      </c>
      <c r="F422" t="s">
        <v>366</v>
      </c>
      <c r="G422" t="s">
        <v>40</v>
      </c>
      <c r="H422" s="5">
        <v>341.95</v>
      </c>
    </row>
    <row r="423" spans="3:8" x14ac:dyDescent="0.25">
      <c r="C423">
        <v>107052</v>
      </c>
      <c r="D423" t="s">
        <v>355</v>
      </c>
      <c r="E423">
        <v>640210</v>
      </c>
      <c r="F423" t="s">
        <v>298</v>
      </c>
      <c r="G423" t="s">
        <v>53</v>
      </c>
      <c r="H423" s="5">
        <v>11196.21</v>
      </c>
    </row>
    <row r="424" spans="3:8" x14ac:dyDescent="0.25">
      <c r="C424">
        <v>107052</v>
      </c>
      <c r="D424" t="s">
        <v>355</v>
      </c>
      <c r="E424">
        <v>640980</v>
      </c>
      <c r="F424" t="s">
        <v>332</v>
      </c>
      <c r="G424" t="s">
        <v>53</v>
      </c>
      <c r="H424" s="5">
        <v>5362.63</v>
      </c>
    </row>
    <row r="425" spans="3:8" x14ac:dyDescent="0.25">
      <c r="C425">
        <v>107057</v>
      </c>
      <c r="D425" t="s">
        <v>374</v>
      </c>
      <c r="E425">
        <v>611060</v>
      </c>
      <c r="F425" t="s">
        <v>318</v>
      </c>
      <c r="G425" t="s">
        <v>53</v>
      </c>
      <c r="H425" s="5">
        <v>86526.8</v>
      </c>
    </row>
    <row r="426" spans="3:8" x14ac:dyDescent="0.25">
      <c r="C426">
        <v>107057</v>
      </c>
      <c r="D426" t="s">
        <v>374</v>
      </c>
      <c r="E426">
        <v>612020</v>
      </c>
      <c r="F426" t="s">
        <v>319</v>
      </c>
      <c r="G426" t="s">
        <v>53</v>
      </c>
      <c r="H426" s="5">
        <v>900</v>
      </c>
    </row>
    <row r="427" spans="3:8" x14ac:dyDescent="0.25">
      <c r="C427">
        <v>107057</v>
      </c>
      <c r="D427" t="s">
        <v>374</v>
      </c>
      <c r="E427">
        <v>613020</v>
      </c>
      <c r="F427" t="s">
        <v>321</v>
      </c>
      <c r="G427" t="s">
        <v>53</v>
      </c>
      <c r="H427" s="5">
        <v>24110.030000000002</v>
      </c>
    </row>
    <row r="428" spans="3:8" x14ac:dyDescent="0.25">
      <c r="C428">
        <v>107057</v>
      </c>
      <c r="D428" t="s">
        <v>374</v>
      </c>
      <c r="E428">
        <v>613050</v>
      </c>
      <c r="F428" t="s">
        <v>364</v>
      </c>
      <c r="G428" t="s">
        <v>53</v>
      </c>
      <c r="H428" s="5">
        <v>500</v>
      </c>
    </row>
    <row r="429" spans="3:8" x14ac:dyDescent="0.25">
      <c r="C429">
        <v>107057</v>
      </c>
      <c r="D429" t="s">
        <v>374</v>
      </c>
      <c r="E429">
        <v>614020</v>
      </c>
      <c r="F429" t="s">
        <v>323</v>
      </c>
      <c r="G429" t="s">
        <v>53</v>
      </c>
      <c r="H429" s="5">
        <v>27453.560000000005</v>
      </c>
    </row>
    <row r="430" spans="3:8" x14ac:dyDescent="0.25">
      <c r="C430">
        <v>107057</v>
      </c>
      <c r="D430" t="s">
        <v>374</v>
      </c>
      <c r="E430">
        <v>615020</v>
      </c>
      <c r="F430" t="s">
        <v>291</v>
      </c>
      <c r="G430" t="s">
        <v>15</v>
      </c>
      <c r="H430" s="5">
        <v>2604.96</v>
      </c>
    </row>
    <row r="431" spans="3:8" x14ac:dyDescent="0.25">
      <c r="C431">
        <v>107057</v>
      </c>
      <c r="D431" t="s">
        <v>374</v>
      </c>
      <c r="E431">
        <v>615030</v>
      </c>
      <c r="F431" t="s">
        <v>304</v>
      </c>
      <c r="G431" t="s">
        <v>15</v>
      </c>
      <c r="H431" s="5">
        <v>5309.08</v>
      </c>
    </row>
    <row r="432" spans="3:8" x14ac:dyDescent="0.25">
      <c r="C432">
        <v>107057</v>
      </c>
      <c r="D432" t="s">
        <v>374</v>
      </c>
      <c r="E432">
        <v>618020</v>
      </c>
      <c r="F432" t="s">
        <v>294</v>
      </c>
      <c r="G432" t="s">
        <v>53</v>
      </c>
      <c r="H432" s="5">
        <v>1000</v>
      </c>
    </row>
    <row r="433" spans="3:8" x14ac:dyDescent="0.25">
      <c r="C433">
        <v>107057</v>
      </c>
      <c r="D433" t="s">
        <v>374</v>
      </c>
      <c r="E433">
        <v>618060</v>
      </c>
      <c r="F433" t="s">
        <v>325</v>
      </c>
      <c r="G433" t="s">
        <v>114</v>
      </c>
      <c r="H433" s="5">
        <v>9600</v>
      </c>
    </row>
    <row r="434" spans="3:8" x14ac:dyDescent="0.25">
      <c r="C434">
        <v>107057</v>
      </c>
      <c r="D434" t="s">
        <v>374</v>
      </c>
      <c r="E434">
        <v>618070</v>
      </c>
      <c r="F434" t="s">
        <v>305</v>
      </c>
      <c r="G434" t="s">
        <v>53</v>
      </c>
      <c r="H434" s="5">
        <v>2800</v>
      </c>
    </row>
    <row r="435" spans="3:8" x14ac:dyDescent="0.25">
      <c r="C435">
        <v>107057</v>
      </c>
      <c r="D435" t="s">
        <v>374</v>
      </c>
      <c r="E435">
        <v>618080</v>
      </c>
      <c r="F435" t="s">
        <v>309</v>
      </c>
      <c r="G435" t="s">
        <v>53</v>
      </c>
      <c r="H435" s="5">
        <v>10720</v>
      </c>
    </row>
    <row r="436" spans="3:8" x14ac:dyDescent="0.25">
      <c r="C436">
        <v>107057</v>
      </c>
      <c r="D436" t="s">
        <v>374</v>
      </c>
      <c r="E436">
        <v>618090</v>
      </c>
      <c r="F436" t="s">
        <v>326</v>
      </c>
      <c r="G436" t="s">
        <v>53</v>
      </c>
      <c r="H436" s="5">
        <v>204241.97</v>
      </c>
    </row>
    <row r="437" spans="3:8" x14ac:dyDescent="0.25">
      <c r="C437">
        <v>107057</v>
      </c>
      <c r="D437" t="s">
        <v>374</v>
      </c>
      <c r="E437">
        <v>618100</v>
      </c>
      <c r="F437" t="s">
        <v>335</v>
      </c>
      <c r="G437" t="s">
        <v>53</v>
      </c>
      <c r="H437" s="5">
        <v>107862.49000000002</v>
      </c>
    </row>
    <row r="438" spans="3:8" x14ac:dyDescent="0.25">
      <c r="C438">
        <v>107057</v>
      </c>
      <c r="D438" t="s">
        <v>374</v>
      </c>
      <c r="E438">
        <v>618110</v>
      </c>
      <c r="F438" t="s">
        <v>327</v>
      </c>
      <c r="G438" t="s">
        <v>53</v>
      </c>
      <c r="H438" s="5">
        <v>23313</v>
      </c>
    </row>
    <row r="439" spans="3:8" x14ac:dyDescent="0.25">
      <c r="C439">
        <v>107057</v>
      </c>
      <c r="D439" t="s">
        <v>374</v>
      </c>
      <c r="E439">
        <v>623010</v>
      </c>
      <c r="F439" t="s">
        <v>365</v>
      </c>
      <c r="G439" t="s">
        <v>208</v>
      </c>
      <c r="H439" s="5">
        <v>474.93999999999994</v>
      </c>
    </row>
    <row r="440" spans="3:8" x14ac:dyDescent="0.25">
      <c r="C440">
        <v>107057</v>
      </c>
      <c r="D440" t="s">
        <v>374</v>
      </c>
      <c r="E440">
        <v>630130</v>
      </c>
      <c r="F440" t="s">
        <v>330</v>
      </c>
      <c r="G440" t="s">
        <v>97</v>
      </c>
      <c r="H440" s="5">
        <v>4670.55</v>
      </c>
    </row>
    <row r="441" spans="3:8" x14ac:dyDescent="0.25">
      <c r="C441">
        <v>107057</v>
      </c>
      <c r="D441" t="s">
        <v>374</v>
      </c>
      <c r="E441">
        <v>640050</v>
      </c>
      <c r="F441" t="s">
        <v>306</v>
      </c>
      <c r="G441" t="s">
        <v>53</v>
      </c>
      <c r="H441" s="5">
        <v>77928.92</v>
      </c>
    </row>
    <row r="442" spans="3:8" x14ac:dyDescent="0.25">
      <c r="C442">
        <v>107057</v>
      </c>
      <c r="D442" t="s">
        <v>374</v>
      </c>
      <c r="E442">
        <v>640060</v>
      </c>
      <c r="F442" t="s">
        <v>307</v>
      </c>
      <c r="G442" t="s">
        <v>53</v>
      </c>
      <c r="H442" s="5">
        <v>4420</v>
      </c>
    </row>
    <row r="443" spans="3:8" x14ac:dyDescent="0.25">
      <c r="C443">
        <v>107057</v>
      </c>
      <c r="D443" t="s">
        <v>374</v>
      </c>
      <c r="E443">
        <v>640210</v>
      </c>
      <c r="F443" t="s">
        <v>298</v>
      </c>
      <c r="G443" t="s">
        <v>53</v>
      </c>
      <c r="H443" s="5">
        <v>12518.18</v>
      </c>
    </row>
    <row r="444" spans="3:8" x14ac:dyDescent="0.25">
      <c r="C444">
        <v>107057</v>
      </c>
      <c r="D444" t="s">
        <v>374</v>
      </c>
      <c r="E444">
        <v>640980</v>
      </c>
      <c r="F444" t="s">
        <v>332</v>
      </c>
      <c r="G444" t="s">
        <v>53</v>
      </c>
      <c r="H444" s="5">
        <v>7876.7300000000005</v>
      </c>
    </row>
    <row r="445" spans="3:8" x14ac:dyDescent="0.25">
      <c r="C445">
        <v>107058</v>
      </c>
      <c r="D445" t="s">
        <v>356</v>
      </c>
      <c r="E445">
        <v>611060</v>
      </c>
      <c r="F445" t="s">
        <v>318</v>
      </c>
      <c r="G445" t="s">
        <v>53</v>
      </c>
      <c r="H445" s="5">
        <v>67368.45</v>
      </c>
    </row>
    <row r="446" spans="3:8" x14ac:dyDescent="0.25">
      <c r="C446">
        <v>107058</v>
      </c>
      <c r="D446" t="s">
        <v>356</v>
      </c>
      <c r="E446">
        <v>612020</v>
      </c>
      <c r="F446" t="s">
        <v>319</v>
      </c>
      <c r="G446" t="s">
        <v>53</v>
      </c>
      <c r="H446" s="5">
        <v>600</v>
      </c>
    </row>
    <row r="447" spans="3:8" x14ac:dyDescent="0.25">
      <c r="C447">
        <v>107058</v>
      </c>
      <c r="D447" t="s">
        <v>356</v>
      </c>
      <c r="E447">
        <v>613020</v>
      </c>
      <c r="F447" t="s">
        <v>321</v>
      </c>
      <c r="G447" t="s">
        <v>53</v>
      </c>
      <c r="H447" s="5">
        <v>34705.160000000003</v>
      </c>
    </row>
    <row r="448" spans="3:8" x14ac:dyDescent="0.25">
      <c r="C448">
        <v>107058</v>
      </c>
      <c r="D448" t="s">
        <v>356</v>
      </c>
      <c r="E448">
        <v>613050</v>
      </c>
      <c r="F448" t="s">
        <v>364</v>
      </c>
      <c r="G448" t="s">
        <v>53</v>
      </c>
      <c r="H448" s="5">
        <v>500</v>
      </c>
    </row>
    <row r="449" spans="3:8" x14ac:dyDescent="0.25">
      <c r="C449">
        <v>107058</v>
      </c>
      <c r="D449" t="s">
        <v>356</v>
      </c>
      <c r="E449">
        <v>614020</v>
      </c>
      <c r="F449" t="s">
        <v>323</v>
      </c>
      <c r="G449" t="s">
        <v>53</v>
      </c>
      <c r="H449" s="5">
        <v>10500</v>
      </c>
    </row>
    <row r="450" spans="3:8" x14ac:dyDescent="0.25">
      <c r="C450">
        <v>107058</v>
      </c>
      <c r="D450" t="s">
        <v>356</v>
      </c>
      <c r="E450">
        <v>614070</v>
      </c>
      <c r="F450" t="s">
        <v>367</v>
      </c>
      <c r="G450" t="s">
        <v>53</v>
      </c>
      <c r="H450" s="5">
        <v>1008</v>
      </c>
    </row>
    <row r="451" spans="3:8" x14ac:dyDescent="0.25">
      <c r="C451">
        <v>107058</v>
      </c>
      <c r="D451" t="s">
        <v>356</v>
      </c>
      <c r="E451">
        <v>615020</v>
      </c>
      <c r="F451" t="s">
        <v>291</v>
      </c>
      <c r="G451" t="s">
        <v>15</v>
      </c>
      <c r="H451" s="5">
        <v>2585</v>
      </c>
    </row>
    <row r="452" spans="3:8" x14ac:dyDescent="0.25">
      <c r="C452">
        <v>107058</v>
      </c>
      <c r="D452" t="s">
        <v>356</v>
      </c>
      <c r="E452">
        <v>615030</v>
      </c>
      <c r="F452" t="s">
        <v>304</v>
      </c>
      <c r="G452" t="s">
        <v>15</v>
      </c>
      <c r="H452" s="5">
        <v>7437.6100000000006</v>
      </c>
    </row>
    <row r="453" spans="3:8" x14ac:dyDescent="0.25">
      <c r="C453">
        <v>107058</v>
      </c>
      <c r="D453" t="s">
        <v>356</v>
      </c>
      <c r="E453">
        <v>618060</v>
      </c>
      <c r="F453" t="s">
        <v>325</v>
      </c>
      <c r="G453" t="s">
        <v>114</v>
      </c>
      <c r="H453" s="5">
        <v>9600</v>
      </c>
    </row>
    <row r="454" spans="3:8" x14ac:dyDescent="0.25">
      <c r="C454">
        <v>107058</v>
      </c>
      <c r="D454" t="s">
        <v>356</v>
      </c>
      <c r="E454">
        <v>618070</v>
      </c>
      <c r="F454" t="s">
        <v>305</v>
      </c>
      <c r="G454" t="s">
        <v>53</v>
      </c>
      <c r="H454" s="5">
        <v>4000</v>
      </c>
    </row>
    <row r="455" spans="3:8" x14ac:dyDescent="0.25">
      <c r="C455">
        <v>107058</v>
      </c>
      <c r="D455" t="s">
        <v>356</v>
      </c>
      <c r="E455">
        <v>618080</v>
      </c>
      <c r="F455" t="s">
        <v>309</v>
      </c>
      <c r="G455" t="s">
        <v>53</v>
      </c>
      <c r="H455" s="5">
        <v>9800</v>
      </c>
    </row>
    <row r="456" spans="3:8" x14ac:dyDescent="0.25">
      <c r="C456">
        <v>107058</v>
      </c>
      <c r="D456" t="s">
        <v>356</v>
      </c>
      <c r="E456">
        <v>618090</v>
      </c>
      <c r="F456" t="s">
        <v>326</v>
      </c>
      <c r="G456" t="s">
        <v>53</v>
      </c>
      <c r="H456" s="5">
        <v>220712.40000000002</v>
      </c>
    </row>
    <row r="457" spans="3:8" x14ac:dyDescent="0.25">
      <c r="C457">
        <v>107058</v>
      </c>
      <c r="D457" t="s">
        <v>356</v>
      </c>
      <c r="E457">
        <v>618100</v>
      </c>
      <c r="F457" t="s">
        <v>335</v>
      </c>
      <c r="G457" t="s">
        <v>53</v>
      </c>
      <c r="H457" s="5">
        <v>116376.86000000002</v>
      </c>
    </row>
    <row r="458" spans="3:8" x14ac:dyDescent="0.25">
      <c r="C458">
        <v>107058</v>
      </c>
      <c r="D458" t="s">
        <v>356</v>
      </c>
      <c r="E458">
        <v>618110</v>
      </c>
      <c r="F458" t="s">
        <v>327</v>
      </c>
      <c r="G458" t="s">
        <v>53</v>
      </c>
      <c r="H458" s="5">
        <v>23838.67</v>
      </c>
    </row>
    <row r="459" spans="3:8" x14ac:dyDescent="0.25">
      <c r="C459">
        <v>107058</v>
      </c>
      <c r="D459" t="s">
        <v>356</v>
      </c>
      <c r="E459">
        <v>623010</v>
      </c>
      <c r="F459" t="s">
        <v>365</v>
      </c>
      <c r="G459" t="s">
        <v>208</v>
      </c>
      <c r="H459" s="5">
        <v>861.29</v>
      </c>
    </row>
    <row r="460" spans="3:8" x14ac:dyDescent="0.25">
      <c r="C460">
        <v>107058</v>
      </c>
      <c r="D460" t="s">
        <v>356</v>
      </c>
      <c r="E460">
        <v>630050</v>
      </c>
      <c r="F460" t="s">
        <v>328</v>
      </c>
      <c r="G460" t="s">
        <v>97</v>
      </c>
      <c r="H460" s="5">
        <v>8701.9</v>
      </c>
    </row>
    <row r="461" spans="3:8" x14ac:dyDescent="0.25">
      <c r="C461">
        <v>107058</v>
      </c>
      <c r="D461" t="s">
        <v>356</v>
      </c>
      <c r="E461">
        <v>630130</v>
      </c>
      <c r="F461" t="s">
        <v>330</v>
      </c>
      <c r="G461" t="s">
        <v>97</v>
      </c>
      <c r="H461" s="5">
        <v>2950.73</v>
      </c>
    </row>
    <row r="462" spans="3:8" x14ac:dyDescent="0.25">
      <c r="C462">
        <v>107058</v>
      </c>
      <c r="D462" t="s">
        <v>356</v>
      </c>
      <c r="E462">
        <v>640050</v>
      </c>
      <c r="F462" t="s">
        <v>306</v>
      </c>
      <c r="G462" t="s">
        <v>53</v>
      </c>
      <c r="H462" s="5">
        <v>81959.22</v>
      </c>
    </row>
    <row r="463" spans="3:8" x14ac:dyDescent="0.25">
      <c r="C463">
        <v>107058</v>
      </c>
      <c r="D463" t="s">
        <v>356</v>
      </c>
      <c r="E463">
        <v>640060</v>
      </c>
      <c r="F463" t="s">
        <v>307</v>
      </c>
      <c r="G463" t="s">
        <v>53</v>
      </c>
      <c r="H463" s="5">
        <v>4000</v>
      </c>
    </row>
    <row r="464" spans="3:8" x14ac:dyDescent="0.25">
      <c r="C464">
        <v>107058</v>
      </c>
      <c r="D464" t="s">
        <v>356</v>
      </c>
      <c r="E464">
        <v>640210</v>
      </c>
      <c r="F464" t="s">
        <v>298</v>
      </c>
      <c r="G464" t="s">
        <v>53</v>
      </c>
      <c r="H464" s="5">
        <v>6855.1</v>
      </c>
    </row>
    <row r="465" spans="3:8" x14ac:dyDescent="0.25">
      <c r="C465">
        <v>107058</v>
      </c>
      <c r="D465" t="s">
        <v>356</v>
      </c>
      <c r="E465">
        <v>640980</v>
      </c>
      <c r="F465" t="s">
        <v>332</v>
      </c>
      <c r="G465" t="s">
        <v>53</v>
      </c>
      <c r="H465" s="5">
        <v>7785.16</v>
      </c>
    </row>
    <row r="466" spans="3:8" x14ac:dyDescent="0.25">
      <c r="C466" t="s">
        <v>336</v>
      </c>
      <c r="D466" t="s">
        <v>337</v>
      </c>
      <c r="E466">
        <v>618110</v>
      </c>
      <c r="F466" t="s">
        <v>327</v>
      </c>
      <c r="G466" t="s">
        <v>53</v>
      </c>
      <c r="H466" s="5">
        <v>3000</v>
      </c>
    </row>
    <row r="467" spans="3:8" x14ac:dyDescent="0.25">
      <c r="C467">
        <v>107062</v>
      </c>
      <c r="D467" t="s">
        <v>375</v>
      </c>
      <c r="E467">
        <v>611060</v>
      </c>
      <c r="F467" t="s">
        <v>318</v>
      </c>
      <c r="G467" t="s">
        <v>53</v>
      </c>
      <c r="H467" s="5">
        <v>87524.569999999992</v>
      </c>
    </row>
    <row r="468" spans="3:8" x14ac:dyDescent="0.25">
      <c r="C468">
        <v>107062</v>
      </c>
      <c r="D468" t="s">
        <v>375</v>
      </c>
      <c r="E468">
        <v>612020</v>
      </c>
      <c r="F468" t="s">
        <v>319</v>
      </c>
      <c r="G468" t="s">
        <v>53</v>
      </c>
      <c r="H468" s="5">
        <v>230</v>
      </c>
    </row>
    <row r="469" spans="3:8" x14ac:dyDescent="0.25">
      <c r="C469">
        <v>107062</v>
      </c>
      <c r="D469" t="s">
        <v>375</v>
      </c>
      <c r="E469">
        <v>613020</v>
      </c>
      <c r="F469" t="s">
        <v>321</v>
      </c>
      <c r="G469" t="s">
        <v>53</v>
      </c>
      <c r="H469" s="5">
        <v>27900.32</v>
      </c>
    </row>
    <row r="470" spans="3:8" x14ac:dyDescent="0.25">
      <c r="C470">
        <v>107062</v>
      </c>
      <c r="D470" t="s">
        <v>375</v>
      </c>
      <c r="E470">
        <v>613050</v>
      </c>
      <c r="F470" t="s">
        <v>364</v>
      </c>
      <c r="G470" t="s">
        <v>53</v>
      </c>
      <c r="H470" s="5">
        <v>500</v>
      </c>
    </row>
    <row r="471" spans="3:8" x14ac:dyDescent="0.25">
      <c r="C471">
        <v>107062</v>
      </c>
      <c r="D471" t="s">
        <v>375</v>
      </c>
      <c r="E471">
        <v>614020</v>
      </c>
      <c r="F471" t="s">
        <v>323</v>
      </c>
      <c r="G471" t="s">
        <v>53</v>
      </c>
      <c r="H471" s="5">
        <v>39623.629999999997</v>
      </c>
    </row>
    <row r="472" spans="3:8" x14ac:dyDescent="0.25">
      <c r="C472">
        <v>107062</v>
      </c>
      <c r="D472" t="s">
        <v>375</v>
      </c>
      <c r="E472">
        <v>615020</v>
      </c>
      <c r="F472" t="s">
        <v>291</v>
      </c>
      <c r="G472" t="s">
        <v>15</v>
      </c>
      <c r="H472" s="5">
        <v>2600</v>
      </c>
    </row>
    <row r="473" spans="3:8" x14ac:dyDescent="0.25">
      <c r="C473">
        <v>107062</v>
      </c>
      <c r="D473" t="s">
        <v>375</v>
      </c>
      <c r="E473">
        <v>615030</v>
      </c>
      <c r="F473" t="s">
        <v>304</v>
      </c>
      <c r="G473" t="s">
        <v>15</v>
      </c>
      <c r="H473" s="5">
        <v>3896</v>
      </c>
    </row>
    <row r="474" spans="3:8" x14ac:dyDescent="0.25">
      <c r="C474">
        <v>107062</v>
      </c>
      <c r="D474" t="s">
        <v>375</v>
      </c>
      <c r="E474">
        <v>618060</v>
      </c>
      <c r="F474" t="s">
        <v>325</v>
      </c>
      <c r="G474" t="s">
        <v>114</v>
      </c>
      <c r="H474" s="5">
        <v>9600</v>
      </c>
    </row>
    <row r="475" spans="3:8" x14ac:dyDescent="0.25">
      <c r="C475">
        <v>107062</v>
      </c>
      <c r="D475" t="s">
        <v>375</v>
      </c>
      <c r="E475">
        <v>618070</v>
      </c>
      <c r="F475" t="s">
        <v>305</v>
      </c>
      <c r="G475" t="s">
        <v>53</v>
      </c>
      <c r="H475" s="5">
        <v>2800</v>
      </c>
    </row>
    <row r="476" spans="3:8" x14ac:dyDescent="0.25">
      <c r="C476">
        <v>107062</v>
      </c>
      <c r="D476" t="s">
        <v>375</v>
      </c>
      <c r="E476">
        <v>618080</v>
      </c>
      <c r="F476" t="s">
        <v>309</v>
      </c>
      <c r="G476" t="s">
        <v>53</v>
      </c>
      <c r="H476" s="5">
        <v>10360</v>
      </c>
    </row>
    <row r="477" spans="3:8" x14ac:dyDescent="0.25">
      <c r="C477">
        <v>107062</v>
      </c>
      <c r="D477" t="s">
        <v>375</v>
      </c>
      <c r="E477">
        <v>618090</v>
      </c>
      <c r="F477" t="s">
        <v>326</v>
      </c>
      <c r="G477" t="s">
        <v>53</v>
      </c>
      <c r="H477" s="5">
        <v>127877.94</v>
      </c>
    </row>
    <row r="478" spans="3:8" x14ac:dyDescent="0.25">
      <c r="C478">
        <v>107062</v>
      </c>
      <c r="D478" t="s">
        <v>375</v>
      </c>
      <c r="E478">
        <v>618100</v>
      </c>
      <c r="F478" t="s">
        <v>335</v>
      </c>
      <c r="G478" t="s">
        <v>53</v>
      </c>
      <c r="H478" s="5">
        <v>69188.06</v>
      </c>
    </row>
    <row r="479" spans="3:8" x14ac:dyDescent="0.25">
      <c r="C479">
        <v>107062</v>
      </c>
      <c r="D479" t="s">
        <v>375</v>
      </c>
      <c r="E479">
        <v>618110</v>
      </c>
      <c r="F479" t="s">
        <v>327</v>
      </c>
      <c r="G479" t="s">
        <v>53</v>
      </c>
      <c r="H479" s="5">
        <v>22978</v>
      </c>
    </row>
    <row r="480" spans="3:8" x14ac:dyDescent="0.25">
      <c r="C480">
        <v>107062</v>
      </c>
      <c r="D480" t="s">
        <v>375</v>
      </c>
      <c r="E480">
        <v>623010</v>
      </c>
      <c r="F480" t="s">
        <v>365</v>
      </c>
      <c r="G480" t="s">
        <v>208</v>
      </c>
      <c r="H480" s="5">
        <v>351.13</v>
      </c>
    </row>
    <row r="481" spans="3:8" x14ac:dyDescent="0.25">
      <c r="C481">
        <v>107062</v>
      </c>
      <c r="D481" t="s">
        <v>375</v>
      </c>
      <c r="E481">
        <v>623080</v>
      </c>
      <c r="F481" t="s">
        <v>368</v>
      </c>
      <c r="G481" t="s">
        <v>53</v>
      </c>
      <c r="H481" s="5">
        <v>29.38</v>
      </c>
    </row>
    <row r="482" spans="3:8" x14ac:dyDescent="0.25">
      <c r="C482">
        <v>107062</v>
      </c>
      <c r="D482" t="s">
        <v>375</v>
      </c>
      <c r="E482">
        <v>630050</v>
      </c>
      <c r="F482" t="s">
        <v>328</v>
      </c>
      <c r="G482" t="s">
        <v>97</v>
      </c>
      <c r="H482" s="5">
        <v>12773.42</v>
      </c>
    </row>
    <row r="483" spans="3:8" x14ac:dyDescent="0.25">
      <c r="C483">
        <v>107062</v>
      </c>
      <c r="D483" t="s">
        <v>375</v>
      </c>
      <c r="E483">
        <v>630130</v>
      </c>
      <c r="F483" t="s">
        <v>330</v>
      </c>
      <c r="G483" t="s">
        <v>97</v>
      </c>
      <c r="H483" s="5">
        <v>2033.33</v>
      </c>
    </row>
    <row r="484" spans="3:8" x14ac:dyDescent="0.25">
      <c r="C484">
        <v>107062</v>
      </c>
      <c r="D484" t="s">
        <v>375</v>
      </c>
      <c r="E484">
        <v>640050</v>
      </c>
      <c r="F484" t="s">
        <v>306</v>
      </c>
      <c r="G484" t="s">
        <v>53</v>
      </c>
      <c r="H484" s="5">
        <v>89425.580000000016</v>
      </c>
    </row>
    <row r="485" spans="3:8" x14ac:dyDescent="0.25">
      <c r="C485">
        <v>107062</v>
      </c>
      <c r="D485" t="s">
        <v>375</v>
      </c>
      <c r="E485">
        <v>640060</v>
      </c>
      <c r="F485" t="s">
        <v>307</v>
      </c>
      <c r="G485" t="s">
        <v>53</v>
      </c>
      <c r="H485" s="5">
        <v>4000</v>
      </c>
    </row>
    <row r="486" spans="3:8" x14ac:dyDescent="0.25">
      <c r="C486">
        <v>107062</v>
      </c>
      <c r="D486" t="s">
        <v>375</v>
      </c>
      <c r="E486">
        <v>640170</v>
      </c>
      <c r="F486" t="s">
        <v>331</v>
      </c>
      <c r="G486" t="s">
        <v>200</v>
      </c>
      <c r="H486" s="5">
        <v>30</v>
      </c>
    </row>
    <row r="487" spans="3:8" x14ac:dyDescent="0.25">
      <c r="C487">
        <v>107062</v>
      </c>
      <c r="D487" t="s">
        <v>375</v>
      </c>
      <c r="E487">
        <v>640210</v>
      </c>
      <c r="F487" t="s">
        <v>298</v>
      </c>
      <c r="G487" t="s">
        <v>53</v>
      </c>
      <c r="H487" s="5">
        <v>7215.02</v>
      </c>
    </row>
    <row r="488" spans="3:8" x14ac:dyDescent="0.25">
      <c r="C488">
        <v>107062</v>
      </c>
      <c r="D488" t="s">
        <v>375</v>
      </c>
      <c r="E488">
        <v>640980</v>
      </c>
      <c r="F488" t="s">
        <v>332</v>
      </c>
      <c r="G488" t="s">
        <v>53</v>
      </c>
      <c r="H488" s="5">
        <v>7839.49</v>
      </c>
    </row>
    <row r="489" spans="3:8" x14ac:dyDescent="0.25">
      <c r="C489">
        <v>107063</v>
      </c>
      <c r="D489" t="s">
        <v>376</v>
      </c>
      <c r="E489">
        <v>611060</v>
      </c>
      <c r="F489" t="s">
        <v>318</v>
      </c>
      <c r="G489" t="s">
        <v>53</v>
      </c>
      <c r="H489" s="5">
        <v>60421.06</v>
      </c>
    </row>
    <row r="490" spans="3:8" x14ac:dyDescent="0.25">
      <c r="C490">
        <v>107063</v>
      </c>
      <c r="D490" t="s">
        <v>376</v>
      </c>
      <c r="E490">
        <v>613020</v>
      </c>
      <c r="F490" t="s">
        <v>321</v>
      </c>
      <c r="G490" t="s">
        <v>53</v>
      </c>
      <c r="H490" s="5">
        <v>20793.850000000002</v>
      </c>
    </row>
    <row r="491" spans="3:8" x14ac:dyDescent="0.25">
      <c r="C491">
        <v>107063</v>
      </c>
      <c r="D491" t="s">
        <v>376</v>
      </c>
      <c r="E491">
        <v>613050</v>
      </c>
      <c r="F491" t="s">
        <v>364</v>
      </c>
      <c r="G491" t="s">
        <v>53</v>
      </c>
      <c r="H491" s="5">
        <v>500</v>
      </c>
    </row>
    <row r="492" spans="3:8" x14ac:dyDescent="0.25">
      <c r="C492">
        <v>107063</v>
      </c>
      <c r="D492" t="s">
        <v>376</v>
      </c>
      <c r="E492">
        <v>614020</v>
      </c>
      <c r="F492" t="s">
        <v>323</v>
      </c>
      <c r="G492" t="s">
        <v>53</v>
      </c>
      <c r="H492" s="5">
        <v>22453.02</v>
      </c>
    </row>
    <row r="493" spans="3:8" x14ac:dyDescent="0.25">
      <c r="C493">
        <v>107063</v>
      </c>
      <c r="D493" t="s">
        <v>376</v>
      </c>
      <c r="E493">
        <v>615020</v>
      </c>
      <c r="F493" t="s">
        <v>291</v>
      </c>
      <c r="G493" t="s">
        <v>15</v>
      </c>
      <c r="H493" s="5">
        <v>2519.98</v>
      </c>
    </row>
    <row r="494" spans="3:8" x14ac:dyDescent="0.25">
      <c r="C494">
        <v>107063</v>
      </c>
      <c r="D494" t="s">
        <v>376</v>
      </c>
      <c r="E494">
        <v>615030</v>
      </c>
      <c r="F494" t="s">
        <v>304</v>
      </c>
      <c r="G494" t="s">
        <v>15</v>
      </c>
      <c r="H494" s="5">
        <v>3988.24</v>
      </c>
    </row>
    <row r="495" spans="3:8" x14ac:dyDescent="0.25">
      <c r="C495">
        <v>107063</v>
      </c>
      <c r="D495" t="s">
        <v>376</v>
      </c>
      <c r="E495">
        <v>618060</v>
      </c>
      <c r="F495" t="s">
        <v>325</v>
      </c>
      <c r="G495" t="s">
        <v>114</v>
      </c>
      <c r="H495" s="5">
        <v>9600</v>
      </c>
    </row>
    <row r="496" spans="3:8" x14ac:dyDescent="0.25">
      <c r="C496">
        <v>107063</v>
      </c>
      <c r="D496" t="s">
        <v>376</v>
      </c>
      <c r="E496">
        <v>618070</v>
      </c>
      <c r="F496" t="s">
        <v>305</v>
      </c>
      <c r="G496" t="s">
        <v>53</v>
      </c>
      <c r="H496" s="5">
        <v>2800</v>
      </c>
    </row>
    <row r="497" spans="3:8" x14ac:dyDescent="0.25">
      <c r="C497">
        <v>107063</v>
      </c>
      <c r="D497" t="s">
        <v>376</v>
      </c>
      <c r="E497">
        <v>618080</v>
      </c>
      <c r="F497" t="s">
        <v>309</v>
      </c>
      <c r="G497" t="s">
        <v>53</v>
      </c>
      <c r="H497" s="5">
        <v>9760</v>
      </c>
    </row>
    <row r="498" spans="3:8" x14ac:dyDescent="0.25">
      <c r="C498">
        <v>107063</v>
      </c>
      <c r="D498" t="s">
        <v>376</v>
      </c>
      <c r="E498">
        <v>618090</v>
      </c>
      <c r="F498" t="s">
        <v>326</v>
      </c>
      <c r="G498" t="s">
        <v>53</v>
      </c>
      <c r="H498" s="5">
        <v>114040.94000000002</v>
      </c>
    </row>
    <row r="499" spans="3:8" x14ac:dyDescent="0.25">
      <c r="C499">
        <v>107063</v>
      </c>
      <c r="D499" t="s">
        <v>376</v>
      </c>
      <c r="E499">
        <v>618100</v>
      </c>
      <c r="F499" t="s">
        <v>335</v>
      </c>
      <c r="G499" t="s">
        <v>53</v>
      </c>
      <c r="H499" s="5">
        <v>60067.87999999999</v>
      </c>
    </row>
    <row r="500" spans="3:8" x14ac:dyDescent="0.25">
      <c r="C500">
        <v>107063</v>
      </c>
      <c r="D500" t="s">
        <v>376</v>
      </c>
      <c r="E500">
        <v>618110</v>
      </c>
      <c r="F500" t="s">
        <v>327</v>
      </c>
      <c r="G500" t="s">
        <v>53</v>
      </c>
      <c r="H500" s="5">
        <v>3813</v>
      </c>
    </row>
    <row r="501" spans="3:8" x14ac:dyDescent="0.25">
      <c r="C501">
        <v>107063</v>
      </c>
      <c r="D501" t="s">
        <v>376</v>
      </c>
      <c r="E501">
        <v>630130</v>
      </c>
      <c r="F501" t="s">
        <v>330</v>
      </c>
      <c r="G501" t="s">
        <v>97</v>
      </c>
      <c r="H501" s="5">
        <v>7204.380000000001</v>
      </c>
    </row>
    <row r="502" spans="3:8" x14ac:dyDescent="0.25">
      <c r="C502">
        <v>107063</v>
      </c>
      <c r="D502" t="s">
        <v>376</v>
      </c>
      <c r="E502">
        <v>640050</v>
      </c>
      <c r="F502" t="s">
        <v>306</v>
      </c>
      <c r="G502" t="s">
        <v>53</v>
      </c>
      <c r="H502" s="5">
        <v>44201.440000000002</v>
      </c>
    </row>
    <row r="503" spans="3:8" x14ac:dyDescent="0.25">
      <c r="C503">
        <v>107063</v>
      </c>
      <c r="D503" t="s">
        <v>376</v>
      </c>
      <c r="E503">
        <v>640060</v>
      </c>
      <c r="F503" t="s">
        <v>307</v>
      </c>
      <c r="G503" t="s">
        <v>53</v>
      </c>
      <c r="H503" s="5">
        <v>4000</v>
      </c>
    </row>
    <row r="504" spans="3:8" x14ac:dyDescent="0.25">
      <c r="C504">
        <v>107063</v>
      </c>
      <c r="D504" t="s">
        <v>376</v>
      </c>
      <c r="E504">
        <v>640090</v>
      </c>
      <c r="F504" t="s">
        <v>366</v>
      </c>
      <c r="G504" t="s">
        <v>40</v>
      </c>
      <c r="H504" s="5">
        <v>337.36</v>
      </c>
    </row>
    <row r="505" spans="3:8" x14ac:dyDescent="0.25">
      <c r="C505">
        <v>107063</v>
      </c>
      <c r="D505" t="s">
        <v>376</v>
      </c>
      <c r="E505">
        <v>640170</v>
      </c>
      <c r="F505" t="s">
        <v>331</v>
      </c>
      <c r="G505" t="s">
        <v>200</v>
      </c>
      <c r="H505" s="5">
        <v>30</v>
      </c>
    </row>
    <row r="506" spans="3:8" x14ac:dyDescent="0.25">
      <c r="C506">
        <v>107063</v>
      </c>
      <c r="D506" t="s">
        <v>376</v>
      </c>
      <c r="E506">
        <v>640210</v>
      </c>
      <c r="F506" t="s">
        <v>298</v>
      </c>
      <c r="G506" t="s">
        <v>53</v>
      </c>
      <c r="H506" s="5">
        <v>2264.73</v>
      </c>
    </row>
    <row r="507" spans="3:8" x14ac:dyDescent="0.25">
      <c r="C507">
        <v>107063</v>
      </c>
      <c r="D507" t="s">
        <v>376</v>
      </c>
      <c r="E507">
        <v>640980</v>
      </c>
      <c r="F507" t="s">
        <v>332</v>
      </c>
      <c r="G507" t="s">
        <v>53</v>
      </c>
      <c r="H507" s="5">
        <v>3691.75</v>
      </c>
    </row>
    <row r="508" spans="3:8" x14ac:dyDescent="0.25">
      <c r="C508">
        <v>107064</v>
      </c>
      <c r="D508" t="s">
        <v>357</v>
      </c>
      <c r="E508">
        <v>611060</v>
      </c>
      <c r="F508" t="s">
        <v>318</v>
      </c>
      <c r="G508" t="s">
        <v>53</v>
      </c>
      <c r="H508" s="5">
        <v>114542.40000000001</v>
      </c>
    </row>
    <row r="509" spans="3:8" x14ac:dyDescent="0.25">
      <c r="C509">
        <v>107064</v>
      </c>
      <c r="D509" t="s">
        <v>357</v>
      </c>
      <c r="E509">
        <v>612020</v>
      </c>
      <c r="F509" t="s">
        <v>319</v>
      </c>
      <c r="G509" t="s">
        <v>53</v>
      </c>
      <c r="H509" s="5">
        <v>400</v>
      </c>
    </row>
    <row r="510" spans="3:8" x14ac:dyDescent="0.25">
      <c r="C510">
        <v>107064</v>
      </c>
      <c r="D510" t="s">
        <v>357</v>
      </c>
      <c r="E510">
        <v>613020</v>
      </c>
      <c r="F510" t="s">
        <v>321</v>
      </c>
      <c r="G510" t="s">
        <v>53</v>
      </c>
      <c r="H510" s="5">
        <v>31545.13</v>
      </c>
    </row>
    <row r="511" spans="3:8" x14ac:dyDescent="0.25">
      <c r="C511">
        <v>107064</v>
      </c>
      <c r="D511" t="s">
        <v>357</v>
      </c>
      <c r="E511">
        <v>613050</v>
      </c>
      <c r="F511" t="s">
        <v>364</v>
      </c>
      <c r="G511" t="s">
        <v>53</v>
      </c>
      <c r="H511" s="5">
        <v>500</v>
      </c>
    </row>
    <row r="512" spans="3:8" x14ac:dyDescent="0.25">
      <c r="C512">
        <v>107064</v>
      </c>
      <c r="D512" t="s">
        <v>357</v>
      </c>
      <c r="E512">
        <v>614020</v>
      </c>
      <c r="F512" t="s">
        <v>323</v>
      </c>
      <c r="G512" t="s">
        <v>53</v>
      </c>
      <c r="H512" s="5">
        <v>15855.949999999999</v>
      </c>
    </row>
    <row r="513" spans="3:8" x14ac:dyDescent="0.25">
      <c r="C513">
        <v>107064</v>
      </c>
      <c r="D513" t="s">
        <v>357</v>
      </c>
      <c r="E513">
        <v>615020</v>
      </c>
      <c r="F513" t="s">
        <v>291</v>
      </c>
      <c r="G513" t="s">
        <v>15</v>
      </c>
      <c r="H513" s="5">
        <v>2600</v>
      </c>
    </row>
    <row r="514" spans="3:8" x14ac:dyDescent="0.25">
      <c r="C514">
        <v>107064</v>
      </c>
      <c r="D514" t="s">
        <v>357</v>
      </c>
      <c r="E514">
        <v>615030</v>
      </c>
      <c r="F514" t="s">
        <v>304</v>
      </c>
      <c r="G514" t="s">
        <v>15</v>
      </c>
      <c r="H514" s="5">
        <v>4130.12</v>
      </c>
    </row>
    <row r="515" spans="3:8" x14ac:dyDescent="0.25">
      <c r="C515">
        <v>107064</v>
      </c>
      <c r="D515" t="s">
        <v>357</v>
      </c>
      <c r="E515">
        <v>618060</v>
      </c>
      <c r="F515" t="s">
        <v>325</v>
      </c>
      <c r="G515" t="s">
        <v>114</v>
      </c>
      <c r="H515" s="5">
        <v>9600</v>
      </c>
    </row>
    <row r="516" spans="3:8" x14ac:dyDescent="0.25">
      <c r="C516">
        <v>107064</v>
      </c>
      <c r="D516" t="s">
        <v>357</v>
      </c>
      <c r="E516">
        <v>618070</v>
      </c>
      <c r="F516" t="s">
        <v>305</v>
      </c>
      <c r="G516" t="s">
        <v>53</v>
      </c>
      <c r="H516" s="5">
        <v>2800</v>
      </c>
    </row>
    <row r="517" spans="3:8" x14ac:dyDescent="0.25">
      <c r="C517">
        <v>107064</v>
      </c>
      <c r="D517" t="s">
        <v>357</v>
      </c>
      <c r="E517">
        <v>618080</v>
      </c>
      <c r="F517" t="s">
        <v>309</v>
      </c>
      <c r="G517" t="s">
        <v>53</v>
      </c>
      <c r="H517" s="5">
        <v>9720</v>
      </c>
    </row>
    <row r="518" spans="3:8" x14ac:dyDescent="0.25">
      <c r="C518">
        <v>107064</v>
      </c>
      <c r="D518" t="s">
        <v>357</v>
      </c>
      <c r="E518">
        <v>618090</v>
      </c>
      <c r="F518" t="s">
        <v>326</v>
      </c>
      <c r="G518" t="s">
        <v>53</v>
      </c>
      <c r="H518" s="5">
        <v>148718.51999999999</v>
      </c>
    </row>
    <row r="519" spans="3:8" x14ac:dyDescent="0.25">
      <c r="C519">
        <v>107064</v>
      </c>
      <c r="D519" t="s">
        <v>357</v>
      </c>
      <c r="E519">
        <v>618100</v>
      </c>
      <c r="F519" t="s">
        <v>335</v>
      </c>
      <c r="G519" t="s">
        <v>53</v>
      </c>
      <c r="H519" s="5">
        <v>78350.899999999994</v>
      </c>
    </row>
    <row r="520" spans="3:8" x14ac:dyDescent="0.25">
      <c r="C520">
        <v>107064</v>
      </c>
      <c r="D520" t="s">
        <v>357</v>
      </c>
      <c r="E520">
        <v>618110</v>
      </c>
      <c r="F520" t="s">
        <v>327</v>
      </c>
      <c r="G520" t="s">
        <v>53</v>
      </c>
      <c r="H520" s="5">
        <v>15113</v>
      </c>
    </row>
    <row r="521" spans="3:8" x14ac:dyDescent="0.25">
      <c r="C521">
        <v>107064</v>
      </c>
      <c r="D521" t="s">
        <v>357</v>
      </c>
      <c r="E521">
        <v>623080</v>
      </c>
      <c r="F521" t="s">
        <v>368</v>
      </c>
      <c r="G521" t="s">
        <v>53</v>
      </c>
      <c r="H521" s="5">
        <v>29.37</v>
      </c>
    </row>
    <row r="522" spans="3:8" x14ac:dyDescent="0.25">
      <c r="C522">
        <v>107064</v>
      </c>
      <c r="D522" t="s">
        <v>357</v>
      </c>
      <c r="E522">
        <v>630130</v>
      </c>
      <c r="F522" t="s">
        <v>330</v>
      </c>
      <c r="G522" t="s">
        <v>97</v>
      </c>
      <c r="H522" s="5">
        <v>3800.01</v>
      </c>
    </row>
    <row r="523" spans="3:8" x14ac:dyDescent="0.25">
      <c r="C523">
        <v>107064</v>
      </c>
      <c r="D523" t="s">
        <v>357</v>
      </c>
      <c r="E523">
        <v>640050</v>
      </c>
      <c r="F523" t="s">
        <v>306</v>
      </c>
      <c r="G523" t="s">
        <v>53</v>
      </c>
      <c r="H523" s="5">
        <v>66579.19</v>
      </c>
    </row>
    <row r="524" spans="3:8" x14ac:dyDescent="0.25">
      <c r="C524">
        <v>107064</v>
      </c>
      <c r="D524" t="s">
        <v>357</v>
      </c>
      <c r="E524">
        <v>640060</v>
      </c>
      <c r="F524" t="s">
        <v>307</v>
      </c>
      <c r="G524" t="s">
        <v>53</v>
      </c>
      <c r="H524" s="5">
        <v>3987.9</v>
      </c>
    </row>
    <row r="525" spans="3:8" x14ac:dyDescent="0.25">
      <c r="C525">
        <v>107064</v>
      </c>
      <c r="D525" t="s">
        <v>357</v>
      </c>
      <c r="E525">
        <v>640090</v>
      </c>
      <c r="F525" t="s">
        <v>366</v>
      </c>
      <c r="G525" t="s">
        <v>40</v>
      </c>
      <c r="H525" s="5">
        <v>159.43</v>
      </c>
    </row>
    <row r="526" spans="3:8" x14ac:dyDescent="0.25">
      <c r="C526">
        <v>107064</v>
      </c>
      <c r="D526" t="s">
        <v>357</v>
      </c>
      <c r="E526">
        <v>640210</v>
      </c>
      <c r="F526" t="s">
        <v>298</v>
      </c>
      <c r="G526" t="s">
        <v>53</v>
      </c>
      <c r="H526" s="5">
        <v>18563.810000000001</v>
      </c>
    </row>
    <row r="527" spans="3:8" x14ac:dyDescent="0.25">
      <c r="C527">
        <v>107064</v>
      </c>
      <c r="D527" t="s">
        <v>357</v>
      </c>
      <c r="E527">
        <v>640980</v>
      </c>
      <c r="F527" t="s">
        <v>332</v>
      </c>
      <c r="G527" t="s">
        <v>53</v>
      </c>
      <c r="H527" s="5">
        <v>7638.6</v>
      </c>
    </row>
    <row r="528" spans="3:8" x14ac:dyDescent="0.25">
      <c r="C528">
        <v>107065</v>
      </c>
      <c r="D528" t="s">
        <v>358</v>
      </c>
      <c r="E528">
        <v>611060</v>
      </c>
      <c r="F528" t="s">
        <v>318</v>
      </c>
      <c r="G528" t="s">
        <v>53</v>
      </c>
      <c r="H528" s="5">
        <v>53903.12</v>
      </c>
    </row>
    <row r="529" spans="3:8" x14ac:dyDescent="0.25">
      <c r="C529">
        <v>107065</v>
      </c>
      <c r="D529" t="s">
        <v>358</v>
      </c>
      <c r="E529">
        <v>613020</v>
      </c>
      <c r="F529" t="s">
        <v>321</v>
      </c>
      <c r="G529" t="s">
        <v>53</v>
      </c>
      <c r="H529" s="5">
        <v>27446.02</v>
      </c>
    </row>
    <row r="530" spans="3:8" x14ac:dyDescent="0.25">
      <c r="C530">
        <v>107065</v>
      </c>
      <c r="D530" t="s">
        <v>358</v>
      </c>
      <c r="E530">
        <v>613050</v>
      </c>
      <c r="F530" t="s">
        <v>364</v>
      </c>
      <c r="G530" t="s">
        <v>53</v>
      </c>
      <c r="H530" s="5">
        <v>500</v>
      </c>
    </row>
    <row r="531" spans="3:8" x14ac:dyDescent="0.25">
      <c r="C531">
        <v>107065</v>
      </c>
      <c r="D531" t="s">
        <v>358</v>
      </c>
      <c r="E531">
        <v>614020</v>
      </c>
      <c r="F531" t="s">
        <v>323</v>
      </c>
      <c r="G531" t="s">
        <v>53</v>
      </c>
      <c r="H531" s="5">
        <v>5668.13</v>
      </c>
    </row>
    <row r="532" spans="3:8" x14ac:dyDescent="0.25">
      <c r="C532">
        <v>107065</v>
      </c>
      <c r="D532" t="s">
        <v>358</v>
      </c>
      <c r="E532">
        <v>615020</v>
      </c>
      <c r="F532" t="s">
        <v>291</v>
      </c>
      <c r="G532" t="s">
        <v>15</v>
      </c>
      <c r="H532" s="5">
        <v>2600</v>
      </c>
    </row>
    <row r="533" spans="3:8" x14ac:dyDescent="0.25">
      <c r="C533">
        <v>107065</v>
      </c>
      <c r="D533" t="s">
        <v>358</v>
      </c>
      <c r="E533">
        <v>615030</v>
      </c>
      <c r="F533" t="s">
        <v>304</v>
      </c>
      <c r="G533" t="s">
        <v>15</v>
      </c>
      <c r="H533" s="5">
        <v>3995.92</v>
      </c>
    </row>
    <row r="534" spans="3:8" x14ac:dyDescent="0.25">
      <c r="C534">
        <v>107065</v>
      </c>
      <c r="D534" t="s">
        <v>358</v>
      </c>
      <c r="E534">
        <v>618060</v>
      </c>
      <c r="F534" t="s">
        <v>325</v>
      </c>
      <c r="G534" t="s">
        <v>114</v>
      </c>
      <c r="H534" s="5">
        <v>9600</v>
      </c>
    </row>
    <row r="535" spans="3:8" x14ac:dyDescent="0.25">
      <c r="C535">
        <v>107065</v>
      </c>
      <c r="D535" t="s">
        <v>358</v>
      </c>
      <c r="E535">
        <v>618070</v>
      </c>
      <c r="F535" t="s">
        <v>305</v>
      </c>
      <c r="G535" t="s">
        <v>53</v>
      </c>
      <c r="H535" s="5">
        <v>3200</v>
      </c>
    </row>
    <row r="536" spans="3:8" x14ac:dyDescent="0.25">
      <c r="C536">
        <v>107065</v>
      </c>
      <c r="D536" t="s">
        <v>358</v>
      </c>
      <c r="E536">
        <v>618080</v>
      </c>
      <c r="F536" t="s">
        <v>309</v>
      </c>
      <c r="G536" t="s">
        <v>53</v>
      </c>
      <c r="H536" s="5">
        <v>9800</v>
      </c>
    </row>
    <row r="537" spans="3:8" x14ac:dyDescent="0.25">
      <c r="C537">
        <v>107065</v>
      </c>
      <c r="D537" t="s">
        <v>358</v>
      </c>
      <c r="E537">
        <v>618090</v>
      </c>
      <c r="F537" t="s">
        <v>326</v>
      </c>
      <c r="G537" t="s">
        <v>53</v>
      </c>
      <c r="H537" s="5">
        <v>119063.43</v>
      </c>
    </row>
    <row r="538" spans="3:8" x14ac:dyDescent="0.25">
      <c r="C538">
        <v>107065</v>
      </c>
      <c r="D538" t="s">
        <v>358</v>
      </c>
      <c r="E538">
        <v>618100</v>
      </c>
      <c r="F538" t="s">
        <v>335</v>
      </c>
      <c r="G538" t="s">
        <v>53</v>
      </c>
      <c r="H538" s="5">
        <v>62930.19999999999</v>
      </c>
    </row>
    <row r="539" spans="3:8" x14ac:dyDescent="0.25">
      <c r="C539">
        <v>107065</v>
      </c>
      <c r="D539" t="s">
        <v>358</v>
      </c>
      <c r="E539">
        <v>618110</v>
      </c>
      <c r="F539" t="s">
        <v>327</v>
      </c>
      <c r="G539" t="s">
        <v>53</v>
      </c>
      <c r="H539" s="5">
        <v>1571</v>
      </c>
    </row>
    <row r="540" spans="3:8" x14ac:dyDescent="0.25">
      <c r="C540">
        <v>107065</v>
      </c>
      <c r="D540" t="s">
        <v>358</v>
      </c>
      <c r="E540">
        <v>623010</v>
      </c>
      <c r="F540" t="s">
        <v>365</v>
      </c>
      <c r="G540" t="s">
        <v>208</v>
      </c>
      <c r="H540" s="5">
        <v>521.14</v>
      </c>
    </row>
    <row r="541" spans="3:8" x14ac:dyDescent="0.25">
      <c r="C541">
        <v>107065</v>
      </c>
      <c r="D541" t="s">
        <v>358</v>
      </c>
      <c r="E541">
        <v>630130</v>
      </c>
      <c r="F541" t="s">
        <v>330</v>
      </c>
      <c r="G541" t="s">
        <v>97</v>
      </c>
      <c r="H541" s="5">
        <v>2030.5500000000002</v>
      </c>
    </row>
    <row r="542" spans="3:8" x14ac:dyDescent="0.25">
      <c r="C542">
        <v>107065</v>
      </c>
      <c r="D542" t="s">
        <v>358</v>
      </c>
      <c r="E542">
        <v>640050</v>
      </c>
      <c r="F542" t="s">
        <v>306</v>
      </c>
      <c r="G542" t="s">
        <v>53</v>
      </c>
      <c r="H542" s="5">
        <v>43074.64</v>
      </c>
    </row>
    <row r="543" spans="3:8" x14ac:dyDescent="0.25">
      <c r="C543">
        <v>107065</v>
      </c>
      <c r="D543" t="s">
        <v>358</v>
      </c>
      <c r="E543">
        <v>640060</v>
      </c>
      <c r="F543" t="s">
        <v>307</v>
      </c>
      <c r="G543" t="s">
        <v>53</v>
      </c>
      <c r="H543" s="5">
        <v>4000</v>
      </c>
    </row>
    <row r="544" spans="3:8" x14ac:dyDescent="0.25">
      <c r="C544">
        <v>107065</v>
      </c>
      <c r="D544" t="s">
        <v>358</v>
      </c>
      <c r="E544">
        <v>640090</v>
      </c>
      <c r="F544" t="s">
        <v>366</v>
      </c>
      <c r="G544" t="s">
        <v>40</v>
      </c>
      <c r="H544" s="5">
        <v>159.6</v>
      </c>
    </row>
    <row r="545" spans="3:8" x14ac:dyDescent="0.25">
      <c r="C545">
        <v>107065</v>
      </c>
      <c r="D545" t="s">
        <v>358</v>
      </c>
      <c r="E545">
        <v>640210</v>
      </c>
      <c r="F545" t="s">
        <v>298</v>
      </c>
      <c r="G545" t="s">
        <v>53</v>
      </c>
      <c r="H545" s="5">
        <v>7372.29</v>
      </c>
    </row>
    <row r="546" spans="3:8" x14ac:dyDescent="0.25">
      <c r="C546">
        <v>107065</v>
      </c>
      <c r="D546" t="s">
        <v>358</v>
      </c>
      <c r="E546">
        <v>640980</v>
      </c>
      <c r="F546" t="s">
        <v>332</v>
      </c>
      <c r="G546" t="s">
        <v>53</v>
      </c>
      <c r="H546" s="5">
        <v>8116.36</v>
      </c>
    </row>
    <row r="547" spans="3:8" x14ac:dyDescent="0.25">
      <c r="C547">
        <v>107066</v>
      </c>
      <c r="D547" t="s">
        <v>377</v>
      </c>
      <c r="E547">
        <v>611060</v>
      </c>
      <c r="F547" t="s">
        <v>318</v>
      </c>
      <c r="G547" t="s">
        <v>53</v>
      </c>
      <c r="H547" s="5">
        <v>71326.320000000007</v>
      </c>
    </row>
    <row r="548" spans="3:8" x14ac:dyDescent="0.25">
      <c r="C548">
        <v>107066</v>
      </c>
      <c r="D548" t="s">
        <v>377</v>
      </c>
      <c r="E548">
        <v>613020</v>
      </c>
      <c r="F548" t="s">
        <v>321</v>
      </c>
      <c r="G548" t="s">
        <v>53</v>
      </c>
      <c r="H548" s="5">
        <v>24688.33</v>
      </c>
    </row>
    <row r="549" spans="3:8" x14ac:dyDescent="0.25">
      <c r="C549">
        <v>107066</v>
      </c>
      <c r="D549" t="s">
        <v>377</v>
      </c>
      <c r="E549">
        <v>613050</v>
      </c>
      <c r="F549" t="s">
        <v>364</v>
      </c>
      <c r="G549" t="s">
        <v>53</v>
      </c>
      <c r="H549" s="5">
        <v>500</v>
      </c>
    </row>
    <row r="550" spans="3:8" x14ac:dyDescent="0.25">
      <c r="C550">
        <v>107066</v>
      </c>
      <c r="D550" t="s">
        <v>377</v>
      </c>
      <c r="E550">
        <v>614020</v>
      </c>
      <c r="F550" t="s">
        <v>323</v>
      </c>
      <c r="G550" t="s">
        <v>53</v>
      </c>
      <c r="H550" s="5">
        <v>22905.43</v>
      </c>
    </row>
    <row r="551" spans="3:8" x14ac:dyDescent="0.25">
      <c r="C551">
        <v>107066</v>
      </c>
      <c r="D551" t="s">
        <v>377</v>
      </c>
      <c r="E551">
        <v>615020</v>
      </c>
      <c r="F551" t="s">
        <v>291</v>
      </c>
      <c r="G551" t="s">
        <v>15</v>
      </c>
      <c r="H551" s="5">
        <v>2600</v>
      </c>
    </row>
    <row r="552" spans="3:8" x14ac:dyDescent="0.25">
      <c r="C552">
        <v>107066</v>
      </c>
      <c r="D552" t="s">
        <v>377</v>
      </c>
      <c r="E552">
        <v>615030</v>
      </c>
      <c r="F552" t="s">
        <v>304</v>
      </c>
      <c r="G552" t="s">
        <v>15</v>
      </c>
      <c r="H552" s="5">
        <v>4017.59</v>
      </c>
    </row>
    <row r="553" spans="3:8" x14ac:dyDescent="0.25">
      <c r="C553">
        <v>107066</v>
      </c>
      <c r="D553" t="s">
        <v>377</v>
      </c>
      <c r="E553">
        <v>618060</v>
      </c>
      <c r="F553" t="s">
        <v>325</v>
      </c>
      <c r="G553" t="s">
        <v>114</v>
      </c>
      <c r="H553" s="5">
        <v>9600</v>
      </c>
    </row>
    <row r="554" spans="3:8" x14ac:dyDescent="0.25">
      <c r="C554">
        <v>107066</v>
      </c>
      <c r="D554" t="s">
        <v>377</v>
      </c>
      <c r="E554">
        <v>618070</v>
      </c>
      <c r="F554" t="s">
        <v>305</v>
      </c>
      <c r="G554" t="s">
        <v>53</v>
      </c>
      <c r="H554" s="5">
        <v>2800</v>
      </c>
    </row>
    <row r="555" spans="3:8" x14ac:dyDescent="0.25">
      <c r="C555">
        <v>107066</v>
      </c>
      <c r="D555" t="s">
        <v>377</v>
      </c>
      <c r="E555">
        <v>618080</v>
      </c>
      <c r="F555" t="s">
        <v>309</v>
      </c>
      <c r="G555" t="s">
        <v>53</v>
      </c>
      <c r="H555" s="5">
        <v>9720</v>
      </c>
    </row>
    <row r="556" spans="3:8" x14ac:dyDescent="0.25">
      <c r="C556">
        <v>107066</v>
      </c>
      <c r="D556" t="s">
        <v>377</v>
      </c>
      <c r="E556">
        <v>618090</v>
      </c>
      <c r="F556" t="s">
        <v>326</v>
      </c>
      <c r="G556" t="s">
        <v>53</v>
      </c>
      <c r="H556" s="5">
        <v>156045.88</v>
      </c>
    </row>
    <row r="557" spans="3:8" x14ac:dyDescent="0.25">
      <c r="C557">
        <v>107066</v>
      </c>
      <c r="D557" t="s">
        <v>377</v>
      </c>
      <c r="E557">
        <v>618100</v>
      </c>
      <c r="F557" t="s">
        <v>335</v>
      </c>
      <c r="G557" t="s">
        <v>53</v>
      </c>
      <c r="H557" s="5">
        <v>82292.959999999992</v>
      </c>
    </row>
    <row r="558" spans="3:8" x14ac:dyDescent="0.25">
      <c r="C558">
        <v>107066</v>
      </c>
      <c r="D558" t="s">
        <v>377</v>
      </c>
      <c r="E558">
        <v>618110</v>
      </c>
      <c r="F558" t="s">
        <v>327</v>
      </c>
      <c r="G558" t="s">
        <v>53</v>
      </c>
      <c r="H558" s="5">
        <v>6606</v>
      </c>
    </row>
    <row r="559" spans="3:8" x14ac:dyDescent="0.25">
      <c r="C559">
        <v>107066</v>
      </c>
      <c r="D559" t="s">
        <v>377</v>
      </c>
      <c r="E559">
        <v>623010</v>
      </c>
      <c r="F559" t="s">
        <v>365</v>
      </c>
      <c r="G559" t="s">
        <v>208</v>
      </c>
      <c r="H559" s="5">
        <v>159.6</v>
      </c>
    </row>
    <row r="560" spans="3:8" x14ac:dyDescent="0.25">
      <c r="C560">
        <v>107066</v>
      </c>
      <c r="D560" t="s">
        <v>377</v>
      </c>
      <c r="E560">
        <v>630050</v>
      </c>
      <c r="F560" t="s">
        <v>328</v>
      </c>
      <c r="G560" t="s">
        <v>97</v>
      </c>
      <c r="H560" s="5">
        <v>28493.3</v>
      </c>
    </row>
    <row r="561" spans="3:8" x14ac:dyDescent="0.25">
      <c r="C561">
        <v>107066</v>
      </c>
      <c r="D561" t="s">
        <v>377</v>
      </c>
      <c r="E561">
        <v>630130</v>
      </c>
      <c r="F561" t="s">
        <v>330</v>
      </c>
      <c r="G561" t="s">
        <v>97</v>
      </c>
      <c r="H561" s="5">
        <v>8551.33</v>
      </c>
    </row>
    <row r="562" spans="3:8" x14ac:dyDescent="0.25">
      <c r="C562">
        <v>107066</v>
      </c>
      <c r="D562" t="s">
        <v>377</v>
      </c>
      <c r="E562">
        <v>640050</v>
      </c>
      <c r="F562" t="s">
        <v>306</v>
      </c>
      <c r="G562" t="s">
        <v>53</v>
      </c>
      <c r="H562" s="5">
        <v>59541.11</v>
      </c>
    </row>
    <row r="563" spans="3:8" x14ac:dyDescent="0.25">
      <c r="C563">
        <v>107066</v>
      </c>
      <c r="D563" t="s">
        <v>377</v>
      </c>
      <c r="E563">
        <v>640060</v>
      </c>
      <c r="F563" t="s">
        <v>307</v>
      </c>
      <c r="G563" t="s">
        <v>53</v>
      </c>
      <c r="H563" s="5">
        <v>4000</v>
      </c>
    </row>
    <row r="564" spans="3:8" x14ac:dyDescent="0.25">
      <c r="C564">
        <v>107066</v>
      </c>
      <c r="D564" t="s">
        <v>377</v>
      </c>
      <c r="E564">
        <v>640090</v>
      </c>
      <c r="F564" t="s">
        <v>366</v>
      </c>
      <c r="G564" t="s">
        <v>40</v>
      </c>
      <c r="H564" s="5">
        <v>703.9</v>
      </c>
    </row>
    <row r="565" spans="3:8" x14ac:dyDescent="0.25">
      <c r="C565">
        <v>107066</v>
      </c>
      <c r="D565" t="s">
        <v>377</v>
      </c>
      <c r="E565">
        <v>640170</v>
      </c>
      <c r="F565" t="s">
        <v>331</v>
      </c>
      <c r="G565" t="s">
        <v>200</v>
      </c>
      <c r="H565" s="5">
        <v>30</v>
      </c>
    </row>
    <row r="566" spans="3:8" x14ac:dyDescent="0.25">
      <c r="C566">
        <v>107066</v>
      </c>
      <c r="D566" t="s">
        <v>377</v>
      </c>
      <c r="E566">
        <v>640210</v>
      </c>
      <c r="F566" t="s">
        <v>298</v>
      </c>
      <c r="G566" t="s">
        <v>53</v>
      </c>
      <c r="H566" s="5">
        <v>19002.96</v>
      </c>
    </row>
    <row r="567" spans="3:8" x14ac:dyDescent="0.25">
      <c r="C567">
        <v>107066</v>
      </c>
      <c r="D567" t="s">
        <v>377</v>
      </c>
      <c r="E567">
        <v>640980</v>
      </c>
      <c r="F567" t="s">
        <v>332</v>
      </c>
      <c r="G567" t="s">
        <v>53</v>
      </c>
      <c r="H567" s="5">
        <v>4005.79</v>
      </c>
    </row>
    <row r="568" spans="3:8" x14ac:dyDescent="0.25">
      <c r="C568">
        <v>107067</v>
      </c>
      <c r="D568" t="s">
        <v>378</v>
      </c>
      <c r="E568">
        <v>611060</v>
      </c>
      <c r="F568" t="s">
        <v>318</v>
      </c>
      <c r="G568" t="s">
        <v>53</v>
      </c>
      <c r="H568" s="5">
        <v>35663.15</v>
      </c>
    </row>
    <row r="569" spans="3:8" x14ac:dyDescent="0.25">
      <c r="C569">
        <v>107067</v>
      </c>
      <c r="D569" t="s">
        <v>378</v>
      </c>
      <c r="E569">
        <v>613020</v>
      </c>
      <c r="F569" t="s">
        <v>321</v>
      </c>
      <c r="G569" t="s">
        <v>53</v>
      </c>
      <c r="H569" s="5">
        <v>27708.809999999998</v>
      </c>
    </row>
    <row r="570" spans="3:8" x14ac:dyDescent="0.25">
      <c r="C570">
        <v>107067</v>
      </c>
      <c r="D570" t="s">
        <v>378</v>
      </c>
      <c r="E570">
        <v>613050</v>
      </c>
      <c r="F570" t="s">
        <v>364</v>
      </c>
      <c r="G570" t="s">
        <v>53</v>
      </c>
      <c r="H570" s="5">
        <v>500</v>
      </c>
    </row>
    <row r="571" spans="3:8" x14ac:dyDescent="0.25">
      <c r="C571">
        <v>107067</v>
      </c>
      <c r="D571" t="s">
        <v>378</v>
      </c>
      <c r="E571">
        <v>614020</v>
      </c>
      <c r="F571" t="s">
        <v>323</v>
      </c>
      <c r="G571" t="s">
        <v>53</v>
      </c>
      <c r="H571" s="5">
        <v>21136.5</v>
      </c>
    </row>
    <row r="572" spans="3:8" x14ac:dyDescent="0.25">
      <c r="C572">
        <v>107067</v>
      </c>
      <c r="D572" t="s">
        <v>378</v>
      </c>
      <c r="E572">
        <v>615020</v>
      </c>
      <c r="F572" t="s">
        <v>291</v>
      </c>
      <c r="G572" t="s">
        <v>15</v>
      </c>
      <c r="H572" s="5">
        <v>2600</v>
      </c>
    </row>
    <row r="573" spans="3:8" x14ac:dyDescent="0.25">
      <c r="C573">
        <v>107067</v>
      </c>
      <c r="D573" t="s">
        <v>378</v>
      </c>
      <c r="E573">
        <v>615030</v>
      </c>
      <c r="F573" t="s">
        <v>304</v>
      </c>
      <c r="G573" t="s">
        <v>15</v>
      </c>
      <c r="H573" s="5">
        <v>3747.8999999999996</v>
      </c>
    </row>
    <row r="574" spans="3:8" x14ac:dyDescent="0.25">
      <c r="C574">
        <v>107067</v>
      </c>
      <c r="D574" t="s">
        <v>378</v>
      </c>
      <c r="E574">
        <v>618060</v>
      </c>
      <c r="F574" t="s">
        <v>325</v>
      </c>
      <c r="G574" t="s">
        <v>114</v>
      </c>
      <c r="H574" s="5">
        <v>9600</v>
      </c>
    </row>
    <row r="575" spans="3:8" x14ac:dyDescent="0.25">
      <c r="C575">
        <v>107067</v>
      </c>
      <c r="D575" t="s">
        <v>378</v>
      </c>
      <c r="E575">
        <v>618070</v>
      </c>
      <c r="F575" t="s">
        <v>305</v>
      </c>
      <c r="G575" t="s">
        <v>53</v>
      </c>
      <c r="H575" s="5">
        <v>2800</v>
      </c>
    </row>
    <row r="576" spans="3:8" x14ac:dyDescent="0.25">
      <c r="C576">
        <v>107067</v>
      </c>
      <c r="D576" t="s">
        <v>378</v>
      </c>
      <c r="E576">
        <v>618080</v>
      </c>
      <c r="F576" t="s">
        <v>309</v>
      </c>
      <c r="G576" t="s">
        <v>53</v>
      </c>
      <c r="H576" s="5">
        <v>9720</v>
      </c>
    </row>
    <row r="577" spans="3:8" x14ac:dyDescent="0.25">
      <c r="C577">
        <v>107067</v>
      </c>
      <c r="D577" t="s">
        <v>378</v>
      </c>
      <c r="E577">
        <v>618090</v>
      </c>
      <c r="F577" t="s">
        <v>326</v>
      </c>
      <c r="G577" t="s">
        <v>53</v>
      </c>
      <c r="H577" s="5">
        <v>111979.25</v>
      </c>
    </row>
    <row r="578" spans="3:8" x14ac:dyDescent="0.25">
      <c r="C578">
        <v>107067</v>
      </c>
      <c r="D578" t="s">
        <v>378</v>
      </c>
      <c r="E578">
        <v>618100</v>
      </c>
      <c r="F578" t="s">
        <v>335</v>
      </c>
      <c r="G578" t="s">
        <v>53</v>
      </c>
      <c r="H578" s="5">
        <v>59081.579999999994</v>
      </c>
    </row>
    <row r="579" spans="3:8" x14ac:dyDescent="0.25">
      <c r="C579">
        <v>107067</v>
      </c>
      <c r="D579" t="s">
        <v>378</v>
      </c>
      <c r="E579">
        <v>618110</v>
      </c>
      <c r="F579" t="s">
        <v>327</v>
      </c>
      <c r="G579" t="s">
        <v>53</v>
      </c>
      <c r="H579" s="5">
        <v>12713</v>
      </c>
    </row>
    <row r="580" spans="3:8" x14ac:dyDescent="0.25">
      <c r="C580">
        <v>107067</v>
      </c>
      <c r="D580" t="s">
        <v>378</v>
      </c>
      <c r="E580">
        <v>623010</v>
      </c>
      <c r="F580" t="s">
        <v>365</v>
      </c>
      <c r="G580" t="s">
        <v>208</v>
      </c>
      <c r="H580" s="5">
        <v>168.68</v>
      </c>
    </row>
    <row r="581" spans="3:8" x14ac:dyDescent="0.25">
      <c r="C581">
        <v>107067</v>
      </c>
      <c r="D581" t="s">
        <v>378</v>
      </c>
      <c r="E581">
        <v>623030</v>
      </c>
      <c r="F581" t="s">
        <v>312</v>
      </c>
      <c r="G581" t="s">
        <v>53</v>
      </c>
      <c r="H581" s="5">
        <v>335.54</v>
      </c>
    </row>
    <row r="582" spans="3:8" x14ac:dyDescent="0.25">
      <c r="C582">
        <v>107067</v>
      </c>
      <c r="D582" t="s">
        <v>378</v>
      </c>
      <c r="E582">
        <v>630130</v>
      </c>
      <c r="F582" t="s">
        <v>330</v>
      </c>
      <c r="G582" t="s">
        <v>97</v>
      </c>
      <c r="H582" s="5">
        <v>7631.67</v>
      </c>
    </row>
    <row r="583" spans="3:8" x14ac:dyDescent="0.25">
      <c r="C583">
        <v>107067</v>
      </c>
      <c r="D583" t="s">
        <v>378</v>
      </c>
      <c r="E583">
        <v>640050</v>
      </c>
      <c r="F583" t="s">
        <v>306</v>
      </c>
      <c r="G583" t="s">
        <v>53</v>
      </c>
      <c r="H583" s="5">
        <v>54981.87999999999</v>
      </c>
    </row>
    <row r="584" spans="3:8" x14ac:dyDescent="0.25">
      <c r="C584">
        <v>107067</v>
      </c>
      <c r="D584" t="s">
        <v>378</v>
      </c>
      <c r="E584">
        <v>640060</v>
      </c>
      <c r="F584" t="s">
        <v>307</v>
      </c>
      <c r="G584" t="s">
        <v>53</v>
      </c>
      <c r="H584" s="5">
        <v>4000</v>
      </c>
    </row>
    <row r="585" spans="3:8" x14ac:dyDescent="0.25">
      <c r="C585">
        <v>107067</v>
      </c>
      <c r="D585" t="s">
        <v>378</v>
      </c>
      <c r="E585">
        <v>640090</v>
      </c>
      <c r="F585" t="s">
        <v>366</v>
      </c>
      <c r="G585" t="s">
        <v>40</v>
      </c>
      <c r="H585" s="5">
        <v>170.86</v>
      </c>
    </row>
    <row r="586" spans="3:8" x14ac:dyDescent="0.25">
      <c r="C586">
        <v>107067</v>
      </c>
      <c r="D586" t="s">
        <v>378</v>
      </c>
      <c r="E586">
        <v>640210</v>
      </c>
      <c r="F586" t="s">
        <v>298</v>
      </c>
      <c r="G586" t="s">
        <v>53</v>
      </c>
      <c r="H586" s="5">
        <v>20825.29</v>
      </c>
    </row>
    <row r="587" spans="3:8" x14ac:dyDescent="0.25">
      <c r="C587">
        <v>107067</v>
      </c>
      <c r="D587" t="s">
        <v>378</v>
      </c>
      <c r="E587">
        <v>640980</v>
      </c>
      <c r="F587" t="s">
        <v>332</v>
      </c>
      <c r="G587" t="s">
        <v>53</v>
      </c>
      <c r="H587" s="5">
        <v>11596.08</v>
      </c>
    </row>
    <row r="588" spans="3:8" x14ac:dyDescent="0.25">
      <c r="C588">
        <v>107073</v>
      </c>
      <c r="D588" t="s">
        <v>379</v>
      </c>
      <c r="E588">
        <v>611060</v>
      </c>
      <c r="F588" t="s">
        <v>318</v>
      </c>
      <c r="G588" t="s">
        <v>53</v>
      </c>
      <c r="H588" s="5">
        <v>126315.81</v>
      </c>
    </row>
    <row r="589" spans="3:8" x14ac:dyDescent="0.25">
      <c r="C589">
        <v>107073</v>
      </c>
      <c r="D589" t="s">
        <v>379</v>
      </c>
      <c r="E589">
        <v>613020</v>
      </c>
      <c r="F589" t="s">
        <v>321</v>
      </c>
      <c r="G589" t="s">
        <v>53</v>
      </c>
      <c r="H589" s="5">
        <v>16517.57</v>
      </c>
    </row>
    <row r="590" spans="3:8" x14ac:dyDescent="0.25">
      <c r="C590">
        <v>107073</v>
      </c>
      <c r="D590" t="s">
        <v>379</v>
      </c>
      <c r="E590">
        <v>613050</v>
      </c>
      <c r="F590" t="s">
        <v>364</v>
      </c>
      <c r="G590" t="s">
        <v>53</v>
      </c>
      <c r="H590" s="5">
        <v>500</v>
      </c>
    </row>
    <row r="591" spans="3:8" x14ac:dyDescent="0.25">
      <c r="C591">
        <v>107073</v>
      </c>
      <c r="D591" t="s">
        <v>379</v>
      </c>
      <c r="E591">
        <v>614020</v>
      </c>
      <c r="F591" t="s">
        <v>323</v>
      </c>
      <c r="G591" t="s">
        <v>53</v>
      </c>
      <c r="H591" s="5">
        <v>15505.489999999998</v>
      </c>
    </row>
    <row r="592" spans="3:8" x14ac:dyDescent="0.25">
      <c r="C592">
        <v>107073</v>
      </c>
      <c r="D592" t="s">
        <v>379</v>
      </c>
      <c r="E592">
        <v>615020</v>
      </c>
      <c r="F592" t="s">
        <v>291</v>
      </c>
      <c r="G592" t="s">
        <v>15</v>
      </c>
      <c r="H592" s="5">
        <v>3290.66</v>
      </c>
    </row>
    <row r="593" spans="3:8" x14ac:dyDescent="0.25">
      <c r="C593">
        <v>107073</v>
      </c>
      <c r="D593" t="s">
        <v>379</v>
      </c>
      <c r="E593">
        <v>615030</v>
      </c>
      <c r="F593" t="s">
        <v>304</v>
      </c>
      <c r="G593" t="s">
        <v>15</v>
      </c>
      <c r="H593" s="5">
        <v>4643.8999999999996</v>
      </c>
    </row>
    <row r="594" spans="3:8" x14ac:dyDescent="0.25">
      <c r="C594">
        <v>107073</v>
      </c>
      <c r="D594" t="s">
        <v>379</v>
      </c>
      <c r="E594">
        <v>618060</v>
      </c>
      <c r="F594" t="s">
        <v>325</v>
      </c>
      <c r="G594" t="s">
        <v>114</v>
      </c>
      <c r="H594" s="5">
        <v>9600</v>
      </c>
    </row>
    <row r="595" spans="3:8" x14ac:dyDescent="0.25">
      <c r="C595">
        <v>107073</v>
      </c>
      <c r="D595" t="s">
        <v>379</v>
      </c>
      <c r="E595">
        <v>618070</v>
      </c>
      <c r="F595" t="s">
        <v>305</v>
      </c>
      <c r="G595" t="s">
        <v>53</v>
      </c>
      <c r="H595" s="5">
        <v>4000</v>
      </c>
    </row>
    <row r="596" spans="3:8" x14ac:dyDescent="0.25">
      <c r="C596">
        <v>107073</v>
      </c>
      <c r="D596" t="s">
        <v>379</v>
      </c>
      <c r="E596">
        <v>618080</v>
      </c>
      <c r="F596" t="s">
        <v>309</v>
      </c>
      <c r="G596" t="s">
        <v>53</v>
      </c>
      <c r="H596" s="5">
        <v>9720</v>
      </c>
    </row>
    <row r="597" spans="3:8" x14ac:dyDescent="0.25">
      <c r="C597">
        <v>107073</v>
      </c>
      <c r="D597" t="s">
        <v>379</v>
      </c>
      <c r="E597">
        <v>618090</v>
      </c>
      <c r="F597" t="s">
        <v>326</v>
      </c>
      <c r="G597" t="s">
        <v>53</v>
      </c>
      <c r="H597" s="5">
        <v>204845.21</v>
      </c>
    </row>
    <row r="598" spans="3:8" x14ac:dyDescent="0.25">
      <c r="C598">
        <v>107073</v>
      </c>
      <c r="D598" t="s">
        <v>379</v>
      </c>
      <c r="E598">
        <v>618100</v>
      </c>
      <c r="F598" t="s">
        <v>335</v>
      </c>
      <c r="G598" t="s">
        <v>53</v>
      </c>
      <c r="H598" s="5">
        <v>106792.12000000001</v>
      </c>
    </row>
    <row r="599" spans="3:8" x14ac:dyDescent="0.25">
      <c r="C599">
        <v>107073</v>
      </c>
      <c r="D599" t="s">
        <v>379</v>
      </c>
      <c r="E599">
        <v>618110</v>
      </c>
      <c r="F599" t="s">
        <v>327</v>
      </c>
      <c r="G599" t="s">
        <v>53</v>
      </c>
      <c r="H599" s="5">
        <v>40256</v>
      </c>
    </row>
    <row r="600" spans="3:8" x14ac:dyDescent="0.25">
      <c r="C600">
        <v>107073</v>
      </c>
      <c r="D600" t="s">
        <v>379</v>
      </c>
      <c r="E600">
        <v>623010</v>
      </c>
      <c r="F600" t="s">
        <v>365</v>
      </c>
      <c r="G600" t="s">
        <v>208</v>
      </c>
      <c r="H600" s="5">
        <v>1010.52</v>
      </c>
    </row>
    <row r="601" spans="3:8" x14ac:dyDescent="0.25">
      <c r="C601">
        <v>107073</v>
      </c>
      <c r="D601" t="s">
        <v>379</v>
      </c>
      <c r="E601">
        <v>623030</v>
      </c>
      <c r="F601" t="s">
        <v>312</v>
      </c>
      <c r="G601" t="s">
        <v>53</v>
      </c>
      <c r="H601" s="5">
        <v>159.6</v>
      </c>
    </row>
    <row r="602" spans="3:8" x14ac:dyDescent="0.25">
      <c r="C602">
        <v>107073</v>
      </c>
      <c r="D602" t="s">
        <v>379</v>
      </c>
      <c r="E602">
        <v>630050</v>
      </c>
      <c r="F602" t="s">
        <v>328</v>
      </c>
      <c r="G602" t="s">
        <v>97</v>
      </c>
      <c r="H602" s="5">
        <v>9204.59</v>
      </c>
    </row>
    <row r="603" spans="3:8" x14ac:dyDescent="0.25">
      <c r="C603">
        <v>107073</v>
      </c>
      <c r="D603" t="s">
        <v>379</v>
      </c>
      <c r="E603">
        <v>630130</v>
      </c>
      <c r="F603" t="s">
        <v>330</v>
      </c>
      <c r="G603" t="s">
        <v>97</v>
      </c>
      <c r="H603" s="5">
        <v>5663.33</v>
      </c>
    </row>
    <row r="604" spans="3:8" x14ac:dyDescent="0.25">
      <c r="C604">
        <v>107073</v>
      </c>
      <c r="D604" t="s">
        <v>379</v>
      </c>
      <c r="E604">
        <v>640050</v>
      </c>
      <c r="F604" t="s">
        <v>306</v>
      </c>
      <c r="G604" t="s">
        <v>53</v>
      </c>
      <c r="H604" s="5">
        <v>86779.17</v>
      </c>
    </row>
    <row r="605" spans="3:8" x14ac:dyDescent="0.25">
      <c r="C605">
        <v>107073</v>
      </c>
      <c r="D605" t="s">
        <v>379</v>
      </c>
      <c r="E605">
        <v>640060</v>
      </c>
      <c r="F605" t="s">
        <v>307</v>
      </c>
      <c r="G605" t="s">
        <v>53</v>
      </c>
      <c r="H605" s="5">
        <v>5448.1</v>
      </c>
    </row>
    <row r="606" spans="3:8" x14ac:dyDescent="0.25">
      <c r="C606">
        <v>107073</v>
      </c>
      <c r="D606" t="s">
        <v>379</v>
      </c>
      <c r="E606">
        <v>640090</v>
      </c>
      <c r="F606" t="s">
        <v>366</v>
      </c>
      <c r="G606" t="s">
        <v>40</v>
      </c>
      <c r="H606" s="5">
        <v>819.38</v>
      </c>
    </row>
    <row r="607" spans="3:8" x14ac:dyDescent="0.25">
      <c r="C607">
        <v>107073</v>
      </c>
      <c r="D607" t="s">
        <v>379</v>
      </c>
      <c r="E607">
        <v>640210</v>
      </c>
      <c r="F607" t="s">
        <v>298</v>
      </c>
      <c r="G607" t="s">
        <v>53</v>
      </c>
      <c r="H607" s="5">
        <v>27657.07</v>
      </c>
    </row>
    <row r="608" spans="3:8" x14ac:dyDescent="0.25">
      <c r="C608">
        <v>107073</v>
      </c>
      <c r="D608" t="s">
        <v>379</v>
      </c>
      <c r="E608">
        <v>640980</v>
      </c>
      <c r="F608" t="s">
        <v>332</v>
      </c>
      <c r="G608" t="s">
        <v>53</v>
      </c>
      <c r="H608" s="5">
        <v>4765.01</v>
      </c>
    </row>
    <row r="609" spans="3:8" x14ac:dyDescent="0.25">
      <c r="C609">
        <v>107074</v>
      </c>
      <c r="D609" t="s">
        <v>380</v>
      </c>
      <c r="E609">
        <v>611060</v>
      </c>
      <c r="F609" t="s">
        <v>318</v>
      </c>
      <c r="G609" t="s">
        <v>53</v>
      </c>
      <c r="H609" s="5">
        <v>38947.39</v>
      </c>
    </row>
    <row r="610" spans="3:8" x14ac:dyDescent="0.25">
      <c r="C610">
        <v>107074</v>
      </c>
      <c r="D610" t="s">
        <v>380</v>
      </c>
      <c r="E610">
        <v>613020</v>
      </c>
      <c r="F610" t="s">
        <v>321</v>
      </c>
      <c r="G610" t="s">
        <v>53</v>
      </c>
      <c r="H610" s="5">
        <v>20368.080000000002</v>
      </c>
    </row>
    <row r="611" spans="3:8" x14ac:dyDescent="0.25">
      <c r="C611">
        <v>107074</v>
      </c>
      <c r="D611" t="s">
        <v>380</v>
      </c>
      <c r="E611">
        <v>613050</v>
      </c>
      <c r="F611" t="s">
        <v>364</v>
      </c>
      <c r="G611" t="s">
        <v>53</v>
      </c>
      <c r="H611" s="5">
        <v>500</v>
      </c>
    </row>
    <row r="612" spans="3:8" x14ac:dyDescent="0.25">
      <c r="C612">
        <v>107074</v>
      </c>
      <c r="D612" t="s">
        <v>380</v>
      </c>
      <c r="E612">
        <v>614020</v>
      </c>
      <c r="F612" t="s">
        <v>323</v>
      </c>
      <c r="G612" t="s">
        <v>53</v>
      </c>
      <c r="H612" s="5">
        <v>6629.87</v>
      </c>
    </row>
    <row r="613" spans="3:8" x14ac:dyDescent="0.25">
      <c r="C613">
        <v>107074</v>
      </c>
      <c r="D613" t="s">
        <v>380</v>
      </c>
      <c r="E613">
        <v>614070</v>
      </c>
      <c r="F613" t="s">
        <v>367</v>
      </c>
      <c r="G613" t="s">
        <v>53</v>
      </c>
      <c r="H613" s="5">
        <v>392</v>
      </c>
    </row>
    <row r="614" spans="3:8" x14ac:dyDescent="0.25">
      <c r="C614">
        <v>107074</v>
      </c>
      <c r="D614" t="s">
        <v>380</v>
      </c>
      <c r="E614">
        <v>615020</v>
      </c>
      <c r="F614" t="s">
        <v>291</v>
      </c>
      <c r="G614" t="s">
        <v>15</v>
      </c>
      <c r="H614" s="5">
        <v>2590</v>
      </c>
    </row>
    <row r="615" spans="3:8" x14ac:dyDescent="0.25">
      <c r="C615">
        <v>107074</v>
      </c>
      <c r="D615" t="s">
        <v>380</v>
      </c>
      <c r="E615">
        <v>615030</v>
      </c>
      <c r="F615" t="s">
        <v>304</v>
      </c>
      <c r="G615" t="s">
        <v>15</v>
      </c>
      <c r="H615" s="5">
        <v>7646.1200000000008</v>
      </c>
    </row>
    <row r="616" spans="3:8" x14ac:dyDescent="0.25">
      <c r="C616">
        <v>107074</v>
      </c>
      <c r="D616" t="s">
        <v>380</v>
      </c>
      <c r="E616">
        <v>618060</v>
      </c>
      <c r="F616" t="s">
        <v>325</v>
      </c>
      <c r="G616" t="s">
        <v>114</v>
      </c>
      <c r="H616" s="5">
        <v>9600</v>
      </c>
    </row>
    <row r="617" spans="3:8" x14ac:dyDescent="0.25">
      <c r="C617">
        <v>107074</v>
      </c>
      <c r="D617" t="s">
        <v>380</v>
      </c>
      <c r="E617">
        <v>618070</v>
      </c>
      <c r="F617" t="s">
        <v>305</v>
      </c>
      <c r="G617" t="s">
        <v>53</v>
      </c>
      <c r="H617" s="5">
        <v>4000</v>
      </c>
    </row>
    <row r="618" spans="3:8" x14ac:dyDescent="0.25">
      <c r="C618">
        <v>107074</v>
      </c>
      <c r="D618" t="s">
        <v>380</v>
      </c>
      <c r="E618">
        <v>618080</v>
      </c>
      <c r="F618" t="s">
        <v>309</v>
      </c>
      <c r="G618" t="s">
        <v>53</v>
      </c>
      <c r="H618" s="5">
        <v>9720</v>
      </c>
    </row>
    <row r="619" spans="3:8" x14ac:dyDescent="0.25">
      <c r="C619">
        <v>107074</v>
      </c>
      <c r="D619" t="s">
        <v>380</v>
      </c>
      <c r="E619">
        <v>618090</v>
      </c>
      <c r="F619" t="s">
        <v>326</v>
      </c>
      <c r="G619" t="s">
        <v>53</v>
      </c>
      <c r="H619" s="5">
        <v>111241.42</v>
      </c>
    </row>
    <row r="620" spans="3:8" x14ac:dyDescent="0.25">
      <c r="C620">
        <v>107074</v>
      </c>
      <c r="D620" t="s">
        <v>380</v>
      </c>
      <c r="E620">
        <v>618100</v>
      </c>
      <c r="F620" t="s">
        <v>335</v>
      </c>
      <c r="G620" t="s">
        <v>53</v>
      </c>
      <c r="H620" s="5">
        <v>59358.819999999992</v>
      </c>
    </row>
    <row r="621" spans="3:8" x14ac:dyDescent="0.25">
      <c r="C621">
        <v>107074</v>
      </c>
      <c r="D621" t="s">
        <v>380</v>
      </c>
      <c r="E621">
        <v>618110</v>
      </c>
      <c r="F621" t="s">
        <v>327</v>
      </c>
      <c r="G621" t="s">
        <v>53</v>
      </c>
      <c r="H621" s="5">
        <v>12186</v>
      </c>
    </row>
    <row r="622" spans="3:8" x14ac:dyDescent="0.25">
      <c r="C622">
        <v>107074</v>
      </c>
      <c r="D622" t="s">
        <v>380</v>
      </c>
      <c r="E622">
        <v>623010</v>
      </c>
      <c r="F622" t="s">
        <v>365</v>
      </c>
      <c r="G622" t="s">
        <v>208</v>
      </c>
      <c r="H622" s="5">
        <v>170.86</v>
      </c>
    </row>
    <row r="623" spans="3:8" x14ac:dyDescent="0.25">
      <c r="C623">
        <v>107074</v>
      </c>
      <c r="D623" t="s">
        <v>380</v>
      </c>
      <c r="E623">
        <v>623030</v>
      </c>
      <c r="F623" t="s">
        <v>312</v>
      </c>
      <c r="G623" t="s">
        <v>53</v>
      </c>
      <c r="H623" s="5">
        <v>524.79999999999995</v>
      </c>
    </row>
    <row r="624" spans="3:8" x14ac:dyDescent="0.25">
      <c r="C624">
        <v>107074</v>
      </c>
      <c r="D624" t="s">
        <v>380</v>
      </c>
      <c r="E624">
        <v>630130</v>
      </c>
      <c r="F624" t="s">
        <v>330</v>
      </c>
      <c r="G624" t="s">
        <v>97</v>
      </c>
      <c r="H624" s="5">
        <v>892.72</v>
      </c>
    </row>
    <row r="625" spans="3:8" x14ac:dyDescent="0.25">
      <c r="C625">
        <v>107074</v>
      </c>
      <c r="D625" t="s">
        <v>380</v>
      </c>
      <c r="E625">
        <v>640050</v>
      </c>
      <c r="F625" t="s">
        <v>306</v>
      </c>
      <c r="G625" t="s">
        <v>53</v>
      </c>
      <c r="H625" s="5">
        <v>57550.880000000005</v>
      </c>
    </row>
    <row r="626" spans="3:8" x14ac:dyDescent="0.25">
      <c r="C626">
        <v>107074</v>
      </c>
      <c r="D626" t="s">
        <v>380</v>
      </c>
      <c r="E626">
        <v>640060</v>
      </c>
      <c r="F626" t="s">
        <v>307</v>
      </c>
      <c r="G626" t="s">
        <v>53</v>
      </c>
      <c r="H626" s="5">
        <v>4000</v>
      </c>
    </row>
    <row r="627" spans="3:8" x14ac:dyDescent="0.25">
      <c r="C627">
        <v>107074</v>
      </c>
      <c r="D627" t="s">
        <v>380</v>
      </c>
      <c r="E627">
        <v>640090</v>
      </c>
      <c r="F627" t="s">
        <v>366</v>
      </c>
      <c r="G627" t="s">
        <v>40</v>
      </c>
      <c r="H627" s="5">
        <v>854.61</v>
      </c>
    </row>
    <row r="628" spans="3:8" x14ac:dyDescent="0.25">
      <c r="C628">
        <v>107074</v>
      </c>
      <c r="D628" t="s">
        <v>380</v>
      </c>
      <c r="E628">
        <v>640210</v>
      </c>
      <c r="F628" t="s">
        <v>298</v>
      </c>
      <c r="G628" t="s">
        <v>53</v>
      </c>
      <c r="H628" s="5">
        <v>16072.25</v>
      </c>
    </row>
    <row r="629" spans="3:8" x14ac:dyDescent="0.25">
      <c r="C629">
        <v>107074</v>
      </c>
      <c r="D629" t="s">
        <v>380</v>
      </c>
      <c r="E629">
        <v>640980</v>
      </c>
      <c r="F629" t="s">
        <v>332</v>
      </c>
      <c r="G629" t="s">
        <v>53</v>
      </c>
      <c r="H629" s="5">
        <v>3806.34</v>
      </c>
    </row>
    <row r="630" spans="3:8" x14ac:dyDescent="0.25">
      <c r="C630">
        <v>107078</v>
      </c>
      <c r="D630" t="s">
        <v>359</v>
      </c>
      <c r="E630">
        <v>611060</v>
      </c>
      <c r="F630" t="s">
        <v>318</v>
      </c>
      <c r="G630" t="s">
        <v>53</v>
      </c>
      <c r="H630" s="5">
        <v>46315.789999999994</v>
      </c>
    </row>
    <row r="631" spans="3:8" x14ac:dyDescent="0.25">
      <c r="C631">
        <v>107078</v>
      </c>
      <c r="D631" t="s">
        <v>359</v>
      </c>
      <c r="E631">
        <v>613020</v>
      </c>
      <c r="F631" t="s">
        <v>321</v>
      </c>
      <c r="G631" t="s">
        <v>53</v>
      </c>
      <c r="H631" s="5">
        <v>27378.440000000002</v>
      </c>
    </row>
    <row r="632" spans="3:8" x14ac:dyDescent="0.25">
      <c r="C632">
        <v>107078</v>
      </c>
      <c r="D632" t="s">
        <v>359</v>
      </c>
      <c r="E632">
        <v>613050</v>
      </c>
      <c r="F632" t="s">
        <v>364</v>
      </c>
      <c r="G632" t="s">
        <v>53</v>
      </c>
      <c r="H632" s="5">
        <v>500</v>
      </c>
    </row>
    <row r="633" spans="3:8" x14ac:dyDescent="0.25">
      <c r="C633">
        <v>107078</v>
      </c>
      <c r="D633" t="s">
        <v>359</v>
      </c>
      <c r="E633">
        <v>614020</v>
      </c>
      <c r="F633" t="s">
        <v>323</v>
      </c>
      <c r="G633" t="s">
        <v>53</v>
      </c>
      <c r="H633" s="5">
        <v>7912.75</v>
      </c>
    </row>
    <row r="634" spans="3:8" x14ac:dyDescent="0.25">
      <c r="C634">
        <v>107078</v>
      </c>
      <c r="D634" t="s">
        <v>359</v>
      </c>
      <c r="E634">
        <v>614070</v>
      </c>
      <c r="F634" t="s">
        <v>367</v>
      </c>
      <c r="G634" t="s">
        <v>53</v>
      </c>
      <c r="H634" s="5">
        <v>56</v>
      </c>
    </row>
    <row r="635" spans="3:8" x14ac:dyDescent="0.25">
      <c r="C635">
        <v>107078</v>
      </c>
      <c r="D635" t="s">
        <v>359</v>
      </c>
      <c r="E635">
        <v>615020</v>
      </c>
      <c r="F635" t="s">
        <v>291</v>
      </c>
      <c r="G635" t="s">
        <v>15</v>
      </c>
      <c r="H635" s="5">
        <v>2600</v>
      </c>
    </row>
    <row r="636" spans="3:8" x14ac:dyDescent="0.25">
      <c r="C636">
        <v>107078</v>
      </c>
      <c r="D636" t="s">
        <v>359</v>
      </c>
      <c r="E636">
        <v>615030</v>
      </c>
      <c r="F636" t="s">
        <v>304</v>
      </c>
      <c r="G636" t="s">
        <v>15</v>
      </c>
      <c r="H636" s="5">
        <v>7938.2000000000007</v>
      </c>
    </row>
    <row r="637" spans="3:8" x14ac:dyDescent="0.25">
      <c r="C637">
        <v>107078</v>
      </c>
      <c r="D637" t="s">
        <v>359</v>
      </c>
      <c r="E637">
        <v>618060</v>
      </c>
      <c r="F637" t="s">
        <v>325</v>
      </c>
      <c r="G637" t="s">
        <v>114</v>
      </c>
      <c r="H637" s="5">
        <v>9600</v>
      </c>
    </row>
    <row r="638" spans="3:8" x14ac:dyDescent="0.25">
      <c r="C638">
        <v>107078</v>
      </c>
      <c r="D638" t="s">
        <v>359</v>
      </c>
      <c r="E638">
        <v>618070</v>
      </c>
      <c r="F638" t="s">
        <v>305</v>
      </c>
      <c r="G638" t="s">
        <v>53</v>
      </c>
      <c r="H638" s="5">
        <v>4000</v>
      </c>
    </row>
    <row r="639" spans="3:8" x14ac:dyDescent="0.25">
      <c r="C639">
        <v>107078</v>
      </c>
      <c r="D639" t="s">
        <v>359</v>
      </c>
      <c r="E639">
        <v>618080</v>
      </c>
      <c r="F639" t="s">
        <v>309</v>
      </c>
      <c r="G639" t="s">
        <v>53</v>
      </c>
      <c r="H639" s="5">
        <v>9720</v>
      </c>
    </row>
    <row r="640" spans="3:8" x14ac:dyDescent="0.25">
      <c r="C640">
        <v>107078</v>
      </c>
      <c r="D640" t="s">
        <v>359</v>
      </c>
      <c r="E640">
        <v>618090</v>
      </c>
      <c r="F640" t="s">
        <v>326</v>
      </c>
      <c r="G640" t="s">
        <v>53</v>
      </c>
      <c r="H640" s="5">
        <v>110051.13999999998</v>
      </c>
    </row>
    <row r="641" spans="3:8" x14ac:dyDescent="0.25">
      <c r="C641">
        <v>107078</v>
      </c>
      <c r="D641" t="s">
        <v>359</v>
      </c>
      <c r="E641">
        <v>618100</v>
      </c>
      <c r="F641" t="s">
        <v>335</v>
      </c>
      <c r="G641" t="s">
        <v>53</v>
      </c>
      <c r="H641" s="5">
        <v>58760.67</v>
      </c>
    </row>
    <row r="642" spans="3:8" x14ac:dyDescent="0.25">
      <c r="C642">
        <v>107078</v>
      </c>
      <c r="D642" t="s">
        <v>359</v>
      </c>
      <c r="E642">
        <v>618110</v>
      </c>
      <c r="F642" t="s">
        <v>327</v>
      </c>
      <c r="G642" t="s">
        <v>53</v>
      </c>
      <c r="H642" s="5">
        <v>1917</v>
      </c>
    </row>
    <row r="643" spans="3:8" x14ac:dyDescent="0.25">
      <c r="C643">
        <v>107078</v>
      </c>
      <c r="D643" t="s">
        <v>359</v>
      </c>
      <c r="E643">
        <v>623010</v>
      </c>
      <c r="F643" t="s">
        <v>365</v>
      </c>
      <c r="G643" t="s">
        <v>208</v>
      </c>
      <c r="H643" s="5">
        <v>351.95</v>
      </c>
    </row>
    <row r="644" spans="3:8" x14ac:dyDescent="0.25">
      <c r="C644">
        <v>107078</v>
      </c>
      <c r="D644" t="s">
        <v>359</v>
      </c>
      <c r="E644">
        <v>640050</v>
      </c>
      <c r="F644" t="s">
        <v>306</v>
      </c>
      <c r="G644" t="s">
        <v>53</v>
      </c>
      <c r="H644" s="5">
        <v>31320.949999999997</v>
      </c>
    </row>
    <row r="645" spans="3:8" x14ac:dyDescent="0.25">
      <c r="C645">
        <v>107078</v>
      </c>
      <c r="D645" t="s">
        <v>359</v>
      </c>
      <c r="E645">
        <v>640060</v>
      </c>
      <c r="F645" t="s">
        <v>307</v>
      </c>
      <c r="G645" t="s">
        <v>53</v>
      </c>
      <c r="H645" s="5">
        <v>4435</v>
      </c>
    </row>
    <row r="646" spans="3:8" x14ac:dyDescent="0.25">
      <c r="C646">
        <v>107078</v>
      </c>
      <c r="D646" t="s">
        <v>359</v>
      </c>
      <c r="E646">
        <v>640210</v>
      </c>
      <c r="F646" t="s">
        <v>298</v>
      </c>
      <c r="G646" t="s">
        <v>53</v>
      </c>
      <c r="H646" s="5">
        <v>8988.75</v>
      </c>
    </row>
    <row r="647" spans="3:8" x14ac:dyDescent="0.25">
      <c r="C647">
        <v>107078</v>
      </c>
      <c r="D647" t="s">
        <v>359</v>
      </c>
      <c r="E647">
        <v>640980</v>
      </c>
      <c r="F647" t="s">
        <v>332</v>
      </c>
      <c r="G647" t="s">
        <v>53</v>
      </c>
      <c r="H647" s="5">
        <v>5157.37</v>
      </c>
    </row>
    <row r="648" spans="3:8" x14ac:dyDescent="0.25">
      <c r="C648">
        <v>107079</v>
      </c>
      <c r="D648" t="s">
        <v>381</v>
      </c>
      <c r="E648">
        <v>611060</v>
      </c>
      <c r="F648" t="s">
        <v>318</v>
      </c>
      <c r="G648" t="s">
        <v>53</v>
      </c>
      <c r="H648" s="5">
        <v>57105.29</v>
      </c>
    </row>
    <row r="649" spans="3:8" x14ac:dyDescent="0.25">
      <c r="C649">
        <v>107079</v>
      </c>
      <c r="D649" t="s">
        <v>381</v>
      </c>
      <c r="E649">
        <v>612020</v>
      </c>
      <c r="F649" t="s">
        <v>319</v>
      </c>
      <c r="G649" t="s">
        <v>53</v>
      </c>
      <c r="H649" s="5">
        <v>152.01</v>
      </c>
    </row>
    <row r="650" spans="3:8" x14ac:dyDescent="0.25">
      <c r="C650">
        <v>107079</v>
      </c>
      <c r="D650" t="s">
        <v>381</v>
      </c>
      <c r="E650">
        <v>613020</v>
      </c>
      <c r="F650" t="s">
        <v>321</v>
      </c>
      <c r="G650" t="s">
        <v>53</v>
      </c>
      <c r="H650" s="5">
        <v>25553.489999999998</v>
      </c>
    </row>
    <row r="651" spans="3:8" x14ac:dyDescent="0.25">
      <c r="C651">
        <v>107079</v>
      </c>
      <c r="D651" t="s">
        <v>381</v>
      </c>
      <c r="E651">
        <v>613050</v>
      </c>
      <c r="F651" t="s">
        <v>364</v>
      </c>
      <c r="G651" t="s">
        <v>53</v>
      </c>
      <c r="H651" s="5">
        <v>500</v>
      </c>
    </row>
    <row r="652" spans="3:8" x14ac:dyDescent="0.25">
      <c r="C652">
        <v>107079</v>
      </c>
      <c r="D652" t="s">
        <v>381</v>
      </c>
      <c r="E652">
        <v>614020</v>
      </c>
      <c r="F652" t="s">
        <v>323</v>
      </c>
      <c r="G652" t="s">
        <v>53</v>
      </c>
      <c r="H652" s="5">
        <v>12574.070000000002</v>
      </c>
    </row>
    <row r="653" spans="3:8" x14ac:dyDescent="0.25">
      <c r="C653">
        <v>107079</v>
      </c>
      <c r="D653" t="s">
        <v>381</v>
      </c>
      <c r="E653">
        <v>615020</v>
      </c>
      <c r="F653" t="s">
        <v>291</v>
      </c>
      <c r="G653" t="s">
        <v>15</v>
      </c>
      <c r="H653" s="5">
        <v>2509.9899999999998</v>
      </c>
    </row>
    <row r="654" spans="3:8" x14ac:dyDescent="0.25">
      <c r="C654">
        <v>107079</v>
      </c>
      <c r="D654" t="s">
        <v>381</v>
      </c>
      <c r="E654">
        <v>615030</v>
      </c>
      <c r="F654" t="s">
        <v>304</v>
      </c>
      <c r="G654" t="s">
        <v>15</v>
      </c>
      <c r="H654" s="5">
        <v>3747.8999999999996</v>
      </c>
    </row>
    <row r="655" spans="3:8" x14ac:dyDescent="0.25">
      <c r="C655">
        <v>107079</v>
      </c>
      <c r="D655" t="s">
        <v>381</v>
      </c>
      <c r="E655">
        <v>618060</v>
      </c>
      <c r="F655" t="s">
        <v>325</v>
      </c>
      <c r="G655" t="s">
        <v>114</v>
      </c>
      <c r="H655" s="5">
        <v>9600</v>
      </c>
    </row>
    <row r="656" spans="3:8" x14ac:dyDescent="0.25">
      <c r="C656">
        <v>107079</v>
      </c>
      <c r="D656" t="s">
        <v>381</v>
      </c>
      <c r="E656">
        <v>618070</v>
      </c>
      <c r="F656" t="s">
        <v>305</v>
      </c>
      <c r="G656" t="s">
        <v>53</v>
      </c>
      <c r="H656" s="5">
        <v>2800</v>
      </c>
    </row>
    <row r="657" spans="3:8" x14ac:dyDescent="0.25">
      <c r="C657">
        <v>107079</v>
      </c>
      <c r="D657" t="s">
        <v>381</v>
      </c>
      <c r="E657">
        <v>618080</v>
      </c>
      <c r="F657" t="s">
        <v>309</v>
      </c>
      <c r="G657" t="s">
        <v>53</v>
      </c>
      <c r="H657" s="5">
        <v>10000</v>
      </c>
    </row>
    <row r="658" spans="3:8" x14ac:dyDescent="0.25">
      <c r="C658">
        <v>107079</v>
      </c>
      <c r="D658" t="s">
        <v>381</v>
      </c>
      <c r="E658">
        <v>618090</v>
      </c>
      <c r="F658" t="s">
        <v>326</v>
      </c>
      <c r="G658" t="s">
        <v>53</v>
      </c>
      <c r="H658" s="5">
        <v>113160.63999999998</v>
      </c>
    </row>
    <row r="659" spans="3:8" x14ac:dyDescent="0.25">
      <c r="C659">
        <v>107079</v>
      </c>
      <c r="D659" t="s">
        <v>381</v>
      </c>
      <c r="E659">
        <v>618100</v>
      </c>
      <c r="F659" t="s">
        <v>335</v>
      </c>
      <c r="G659" t="s">
        <v>53</v>
      </c>
      <c r="H659" s="5">
        <v>59201.869999999995</v>
      </c>
    </row>
    <row r="660" spans="3:8" x14ac:dyDescent="0.25">
      <c r="C660">
        <v>107079</v>
      </c>
      <c r="D660" t="s">
        <v>381</v>
      </c>
      <c r="E660">
        <v>618110</v>
      </c>
      <c r="F660" t="s">
        <v>327</v>
      </c>
      <c r="G660" t="s">
        <v>53</v>
      </c>
      <c r="H660" s="5">
        <v>4778</v>
      </c>
    </row>
    <row r="661" spans="3:8" x14ac:dyDescent="0.25">
      <c r="C661">
        <v>107079</v>
      </c>
      <c r="D661" t="s">
        <v>381</v>
      </c>
      <c r="E661">
        <v>623010</v>
      </c>
      <c r="F661" t="s">
        <v>365</v>
      </c>
      <c r="G661" t="s">
        <v>208</v>
      </c>
      <c r="H661" s="5">
        <v>342.3</v>
      </c>
    </row>
    <row r="662" spans="3:8" x14ac:dyDescent="0.25">
      <c r="C662">
        <v>107079</v>
      </c>
      <c r="D662" t="s">
        <v>381</v>
      </c>
      <c r="E662">
        <v>623030</v>
      </c>
      <c r="F662" t="s">
        <v>312</v>
      </c>
      <c r="G662" t="s">
        <v>53</v>
      </c>
      <c r="H662" s="5">
        <v>170.88</v>
      </c>
    </row>
    <row r="663" spans="3:8" x14ac:dyDescent="0.25">
      <c r="C663">
        <v>107079</v>
      </c>
      <c r="D663" t="s">
        <v>381</v>
      </c>
      <c r="E663">
        <v>630050</v>
      </c>
      <c r="F663" t="s">
        <v>328</v>
      </c>
      <c r="G663" t="s">
        <v>97</v>
      </c>
      <c r="H663" s="5">
        <v>88000</v>
      </c>
    </row>
    <row r="664" spans="3:8" x14ac:dyDescent="0.25">
      <c r="C664">
        <v>107079</v>
      </c>
      <c r="D664" t="s">
        <v>381</v>
      </c>
      <c r="E664">
        <v>630130</v>
      </c>
      <c r="F664" t="s">
        <v>330</v>
      </c>
      <c r="G664" t="s">
        <v>97</v>
      </c>
      <c r="H664" s="5">
        <v>2975.01</v>
      </c>
    </row>
    <row r="665" spans="3:8" x14ac:dyDescent="0.25">
      <c r="C665">
        <v>107079</v>
      </c>
      <c r="D665" t="s">
        <v>381</v>
      </c>
      <c r="E665">
        <v>640050</v>
      </c>
      <c r="F665" t="s">
        <v>306</v>
      </c>
      <c r="G665" t="s">
        <v>53</v>
      </c>
      <c r="H665" s="5">
        <v>35094.6</v>
      </c>
    </row>
    <row r="666" spans="3:8" x14ac:dyDescent="0.25">
      <c r="C666">
        <v>107079</v>
      </c>
      <c r="D666" t="s">
        <v>381</v>
      </c>
      <c r="E666">
        <v>640060</v>
      </c>
      <c r="F666" t="s">
        <v>307</v>
      </c>
      <c r="G666" t="s">
        <v>53</v>
      </c>
      <c r="H666" s="5">
        <v>4000</v>
      </c>
    </row>
    <row r="667" spans="3:8" x14ac:dyDescent="0.25">
      <c r="C667">
        <v>107079</v>
      </c>
      <c r="D667" t="s">
        <v>381</v>
      </c>
      <c r="E667">
        <v>640090</v>
      </c>
      <c r="F667" t="s">
        <v>366</v>
      </c>
      <c r="G667" t="s">
        <v>40</v>
      </c>
      <c r="H667" s="5">
        <v>136.29</v>
      </c>
    </row>
    <row r="668" spans="3:8" x14ac:dyDescent="0.25">
      <c r="C668">
        <v>107079</v>
      </c>
      <c r="D668" t="s">
        <v>381</v>
      </c>
      <c r="E668">
        <v>640210</v>
      </c>
      <c r="F668" t="s">
        <v>298</v>
      </c>
      <c r="G668" t="s">
        <v>53</v>
      </c>
      <c r="H668" s="5">
        <v>7670.2199999999993</v>
      </c>
    </row>
    <row r="669" spans="3:8" x14ac:dyDescent="0.25">
      <c r="C669">
        <v>107079</v>
      </c>
      <c r="D669" t="s">
        <v>381</v>
      </c>
      <c r="E669">
        <v>640980</v>
      </c>
      <c r="F669" t="s">
        <v>332</v>
      </c>
      <c r="G669" t="s">
        <v>53</v>
      </c>
      <c r="H669" s="5">
        <v>10033.630000000001</v>
      </c>
    </row>
    <row r="670" spans="3:8" x14ac:dyDescent="0.25">
      <c r="C670">
        <v>107080</v>
      </c>
      <c r="D670" t="s">
        <v>382</v>
      </c>
      <c r="E670">
        <v>611060</v>
      </c>
      <c r="F670" t="s">
        <v>318</v>
      </c>
      <c r="G670" t="s">
        <v>53</v>
      </c>
      <c r="H670" s="5">
        <v>96842.12999999999</v>
      </c>
    </row>
    <row r="671" spans="3:8" x14ac:dyDescent="0.25">
      <c r="C671">
        <v>107080</v>
      </c>
      <c r="D671" t="s">
        <v>382</v>
      </c>
      <c r="E671">
        <v>612020</v>
      </c>
      <c r="F671" t="s">
        <v>319</v>
      </c>
      <c r="G671" t="s">
        <v>53</v>
      </c>
      <c r="H671" s="5">
        <v>290</v>
      </c>
    </row>
    <row r="672" spans="3:8" x14ac:dyDescent="0.25">
      <c r="C672">
        <v>107080</v>
      </c>
      <c r="D672" t="s">
        <v>382</v>
      </c>
      <c r="E672">
        <v>613020</v>
      </c>
      <c r="F672" t="s">
        <v>321</v>
      </c>
      <c r="G672" t="s">
        <v>53</v>
      </c>
      <c r="H672" s="5">
        <v>30431.550000000003</v>
      </c>
    </row>
    <row r="673" spans="3:8" x14ac:dyDescent="0.25">
      <c r="C673">
        <v>107080</v>
      </c>
      <c r="D673" t="s">
        <v>382</v>
      </c>
      <c r="E673">
        <v>613050</v>
      </c>
      <c r="F673" t="s">
        <v>364</v>
      </c>
      <c r="G673" t="s">
        <v>53</v>
      </c>
      <c r="H673" s="5">
        <v>500</v>
      </c>
    </row>
    <row r="674" spans="3:8" x14ac:dyDescent="0.25">
      <c r="C674">
        <v>107080</v>
      </c>
      <c r="D674" t="s">
        <v>382</v>
      </c>
      <c r="E674">
        <v>614020</v>
      </c>
      <c r="F674" t="s">
        <v>323</v>
      </c>
      <c r="G674" t="s">
        <v>53</v>
      </c>
      <c r="H674" s="5">
        <v>19328.75</v>
      </c>
    </row>
    <row r="675" spans="3:8" x14ac:dyDescent="0.25">
      <c r="C675">
        <v>107080</v>
      </c>
      <c r="D675" t="s">
        <v>382</v>
      </c>
      <c r="E675">
        <v>615020</v>
      </c>
      <c r="F675" t="s">
        <v>291</v>
      </c>
      <c r="G675" t="s">
        <v>15</v>
      </c>
      <c r="H675" s="5">
        <v>2600</v>
      </c>
    </row>
    <row r="676" spans="3:8" x14ac:dyDescent="0.25">
      <c r="C676">
        <v>107080</v>
      </c>
      <c r="D676" t="s">
        <v>382</v>
      </c>
      <c r="E676">
        <v>615030</v>
      </c>
      <c r="F676" t="s">
        <v>304</v>
      </c>
      <c r="G676" t="s">
        <v>15</v>
      </c>
      <c r="H676" s="5">
        <v>3747.8999999999996</v>
      </c>
    </row>
    <row r="677" spans="3:8" x14ac:dyDescent="0.25">
      <c r="C677">
        <v>107080</v>
      </c>
      <c r="D677" t="s">
        <v>382</v>
      </c>
      <c r="E677">
        <v>618060</v>
      </c>
      <c r="F677" t="s">
        <v>325</v>
      </c>
      <c r="G677" t="s">
        <v>114</v>
      </c>
      <c r="H677" s="5">
        <v>9600</v>
      </c>
    </row>
    <row r="678" spans="3:8" x14ac:dyDescent="0.25">
      <c r="C678">
        <v>107080</v>
      </c>
      <c r="D678" t="s">
        <v>382</v>
      </c>
      <c r="E678">
        <v>618070</v>
      </c>
      <c r="F678" t="s">
        <v>305</v>
      </c>
      <c r="G678" t="s">
        <v>53</v>
      </c>
      <c r="H678" s="5">
        <v>2800</v>
      </c>
    </row>
    <row r="679" spans="3:8" x14ac:dyDescent="0.25">
      <c r="C679">
        <v>107080</v>
      </c>
      <c r="D679" t="s">
        <v>382</v>
      </c>
      <c r="E679">
        <v>618080</v>
      </c>
      <c r="F679" t="s">
        <v>309</v>
      </c>
      <c r="G679" t="s">
        <v>53</v>
      </c>
      <c r="H679" s="5">
        <v>10240</v>
      </c>
    </row>
    <row r="680" spans="3:8" x14ac:dyDescent="0.25">
      <c r="C680">
        <v>107080</v>
      </c>
      <c r="D680" t="s">
        <v>382</v>
      </c>
      <c r="E680">
        <v>618090</v>
      </c>
      <c r="F680" t="s">
        <v>326</v>
      </c>
      <c r="G680" t="s">
        <v>53</v>
      </c>
      <c r="H680" s="5">
        <v>112344.58</v>
      </c>
    </row>
    <row r="681" spans="3:8" x14ac:dyDescent="0.25">
      <c r="C681">
        <v>107080</v>
      </c>
      <c r="D681" t="s">
        <v>382</v>
      </c>
      <c r="E681">
        <v>618100</v>
      </c>
      <c r="F681" t="s">
        <v>335</v>
      </c>
      <c r="G681" t="s">
        <v>53</v>
      </c>
      <c r="H681" s="5">
        <v>59147.15</v>
      </c>
    </row>
    <row r="682" spans="3:8" x14ac:dyDescent="0.25">
      <c r="C682">
        <v>107080</v>
      </c>
      <c r="D682" t="s">
        <v>382</v>
      </c>
      <c r="E682">
        <v>618110</v>
      </c>
      <c r="F682" t="s">
        <v>327</v>
      </c>
      <c r="G682" t="s">
        <v>53</v>
      </c>
      <c r="H682" s="5">
        <v>32216</v>
      </c>
    </row>
    <row r="683" spans="3:8" x14ac:dyDescent="0.25">
      <c r="C683">
        <v>107080</v>
      </c>
      <c r="D683" t="s">
        <v>382</v>
      </c>
      <c r="E683">
        <v>623010</v>
      </c>
      <c r="F683" t="s">
        <v>365</v>
      </c>
      <c r="G683" t="s">
        <v>208</v>
      </c>
      <c r="H683" s="5">
        <v>504.03999999999996</v>
      </c>
    </row>
    <row r="684" spans="3:8" x14ac:dyDescent="0.25">
      <c r="C684">
        <v>107080</v>
      </c>
      <c r="D684" t="s">
        <v>382</v>
      </c>
      <c r="E684">
        <v>630050</v>
      </c>
      <c r="F684" t="s">
        <v>328</v>
      </c>
      <c r="G684" t="s">
        <v>97</v>
      </c>
      <c r="H684" s="5">
        <v>15474.070000000002</v>
      </c>
    </row>
    <row r="685" spans="3:8" x14ac:dyDescent="0.25">
      <c r="C685">
        <v>107080</v>
      </c>
      <c r="D685" t="s">
        <v>382</v>
      </c>
      <c r="E685">
        <v>640050</v>
      </c>
      <c r="F685" t="s">
        <v>306</v>
      </c>
      <c r="G685" t="s">
        <v>53</v>
      </c>
      <c r="H685" s="5">
        <v>75959.179999999993</v>
      </c>
    </row>
    <row r="686" spans="3:8" x14ac:dyDescent="0.25">
      <c r="C686">
        <v>107080</v>
      </c>
      <c r="D686" t="s">
        <v>382</v>
      </c>
      <c r="E686">
        <v>640060</v>
      </c>
      <c r="F686" t="s">
        <v>307</v>
      </c>
      <c r="G686" t="s">
        <v>53</v>
      </c>
      <c r="H686" s="5">
        <v>4720</v>
      </c>
    </row>
    <row r="687" spans="3:8" x14ac:dyDescent="0.25">
      <c r="C687">
        <v>107080</v>
      </c>
      <c r="D687" t="s">
        <v>382</v>
      </c>
      <c r="E687">
        <v>640210</v>
      </c>
      <c r="F687" t="s">
        <v>298</v>
      </c>
      <c r="G687" t="s">
        <v>53</v>
      </c>
      <c r="H687" s="5">
        <v>29227.38</v>
      </c>
    </row>
    <row r="688" spans="3:8" x14ac:dyDescent="0.25">
      <c r="C688">
        <v>107080</v>
      </c>
      <c r="D688" t="s">
        <v>382</v>
      </c>
      <c r="E688">
        <v>640980</v>
      </c>
      <c r="F688" t="s">
        <v>332</v>
      </c>
      <c r="G688" t="s">
        <v>53</v>
      </c>
      <c r="H688" s="5">
        <v>8158.14</v>
      </c>
    </row>
    <row r="689" spans="3:8" x14ac:dyDescent="0.25">
      <c r="C689">
        <v>107081</v>
      </c>
      <c r="D689" t="s">
        <v>383</v>
      </c>
      <c r="E689">
        <v>611060</v>
      </c>
      <c r="F689" t="s">
        <v>318</v>
      </c>
      <c r="G689" t="s">
        <v>53</v>
      </c>
      <c r="H689" s="5">
        <v>63663.12</v>
      </c>
    </row>
    <row r="690" spans="3:8" x14ac:dyDescent="0.25">
      <c r="C690">
        <v>107081</v>
      </c>
      <c r="D690" t="s">
        <v>383</v>
      </c>
      <c r="E690">
        <v>613020</v>
      </c>
      <c r="F690" t="s">
        <v>321</v>
      </c>
      <c r="G690" t="s">
        <v>53</v>
      </c>
      <c r="H690" s="5">
        <v>30830.97</v>
      </c>
    </row>
    <row r="691" spans="3:8" x14ac:dyDescent="0.25">
      <c r="C691">
        <v>107081</v>
      </c>
      <c r="D691" t="s">
        <v>383</v>
      </c>
      <c r="E691">
        <v>613050</v>
      </c>
      <c r="F691" t="s">
        <v>364</v>
      </c>
      <c r="G691" t="s">
        <v>53</v>
      </c>
      <c r="H691" s="5">
        <v>500</v>
      </c>
    </row>
    <row r="692" spans="3:8" x14ac:dyDescent="0.25">
      <c r="C692">
        <v>107081</v>
      </c>
      <c r="D692" t="s">
        <v>383</v>
      </c>
      <c r="E692">
        <v>614020</v>
      </c>
      <c r="F692" t="s">
        <v>323</v>
      </c>
      <c r="G692" t="s">
        <v>53</v>
      </c>
      <c r="H692" s="5">
        <v>10473</v>
      </c>
    </row>
    <row r="693" spans="3:8" x14ac:dyDescent="0.25">
      <c r="C693">
        <v>107081</v>
      </c>
      <c r="D693" t="s">
        <v>383</v>
      </c>
      <c r="E693">
        <v>615020</v>
      </c>
      <c r="F693" t="s">
        <v>291</v>
      </c>
      <c r="G693" t="s">
        <v>15</v>
      </c>
      <c r="H693" s="5">
        <v>2600</v>
      </c>
    </row>
    <row r="694" spans="3:8" x14ac:dyDescent="0.25">
      <c r="C694">
        <v>107081</v>
      </c>
      <c r="D694" t="s">
        <v>383</v>
      </c>
      <c r="E694">
        <v>615030</v>
      </c>
      <c r="F694" t="s">
        <v>304</v>
      </c>
      <c r="G694" t="s">
        <v>15</v>
      </c>
      <c r="H694" s="5">
        <v>3747.8999999999996</v>
      </c>
    </row>
    <row r="695" spans="3:8" x14ac:dyDescent="0.25">
      <c r="C695">
        <v>107081</v>
      </c>
      <c r="D695" t="s">
        <v>383</v>
      </c>
      <c r="E695">
        <v>618060</v>
      </c>
      <c r="F695" t="s">
        <v>325</v>
      </c>
      <c r="G695" t="s">
        <v>114</v>
      </c>
      <c r="H695" s="5">
        <v>9600</v>
      </c>
    </row>
    <row r="696" spans="3:8" x14ac:dyDescent="0.25">
      <c r="C696">
        <v>107081</v>
      </c>
      <c r="D696" t="s">
        <v>383</v>
      </c>
      <c r="E696">
        <v>618070</v>
      </c>
      <c r="F696" t="s">
        <v>305</v>
      </c>
      <c r="G696" t="s">
        <v>53</v>
      </c>
      <c r="H696" s="5">
        <v>4100</v>
      </c>
    </row>
    <row r="697" spans="3:8" x14ac:dyDescent="0.25">
      <c r="C697">
        <v>107081</v>
      </c>
      <c r="D697" t="s">
        <v>383</v>
      </c>
      <c r="E697">
        <v>618080</v>
      </c>
      <c r="F697" t="s">
        <v>309</v>
      </c>
      <c r="G697" t="s">
        <v>53</v>
      </c>
      <c r="H697" s="5">
        <v>9760</v>
      </c>
    </row>
    <row r="698" spans="3:8" x14ac:dyDescent="0.25">
      <c r="C698">
        <v>107081</v>
      </c>
      <c r="D698" t="s">
        <v>383</v>
      </c>
      <c r="E698">
        <v>618090</v>
      </c>
      <c r="F698" t="s">
        <v>326</v>
      </c>
      <c r="G698" t="s">
        <v>53</v>
      </c>
      <c r="H698" s="5">
        <v>158145.86000000002</v>
      </c>
    </row>
    <row r="699" spans="3:8" x14ac:dyDescent="0.25">
      <c r="C699">
        <v>107081</v>
      </c>
      <c r="D699" t="s">
        <v>383</v>
      </c>
      <c r="E699">
        <v>618100</v>
      </c>
      <c r="F699" t="s">
        <v>335</v>
      </c>
      <c r="G699" t="s">
        <v>53</v>
      </c>
      <c r="H699" s="5">
        <v>83276.81</v>
      </c>
    </row>
    <row r="700" spans="3:8" x14ac:dyDescent="0.25">
      <c r="C700">
        <v>107081</v>
      </c>
      <c r="D700" t="s">
        <v>383</v>
      </c>
      <c r="E700">
        <v>618110</v>
      </c>
      <c r="F700" t="s">
        <v>327</v>
      </c>
      <c r="G700" t="s">
        <v>53</v>
      </c>
      <c r="H700" s="5">
        <v>13256</v>
      </c>
    </row>
    <row r="701" spans="3:8" x14ac:dyDescent="0.25">
      <c r="C701">
        <v>107081</v>
      </c>
      <c r="D701" t="s">
        <v>383</v>
      </c>
      <c r="E701">
        <v>623010</v>
      </c>
      <c r="F701" t="s">
        <v>365</v>
      </c>
      <c r="G701" t="s">
        <v>208</v>
      </c>
      <c r="H701" s="5">
        <v>168.68</v>
      </c>
    </row>
    <row r="702" spans="3:8" x14ac:dyDescent="0.25">
      <c r="C702">
        <v>107081</v>
      </c>
      <c r="D702" t="s">
        <v>383</v>
      </c>
      <c r="E702">
        <v>630130</v>
      </c>
      <c r="F702" t="s">
        <v>330</v>
      </c>
      <c r="G702" t="s">
        <v>97</v>
      </c>
      <c r="H702" s="5">
        <v>1216.67</v>
      </c>
    </row>
    <row r="703" spans="3:8" x14ac:dyDescent="0.25">
      <c r="C703">
        <v>107081</v>
      </c>
      <c r="D703" t="s">
        <v>383</v>
      </c>
      <c r="E703">
        <v>640050</v>
      </c>
      <c r="F703" t="s">
        <v>306</v>
      </c>
      <c r="G703" t="s">
        <v>53</v>
      </c>
      <c r="H703" s="5">
        <v>58223.63</v>
      </c>
    </row>
    <row r="704" spans="3:8" x14ac:dyDescent="0.25">
      <c r="C704">
        <v>107081</v>
      </c>
      <c r="D704" t="s">
        <v>383</v>
      </c>
      <c r="E704">
        <v>640060</v>
      </c>
      <c r="F704" t="s">
        <v>307</v>
      </c>
      <c r="G704" t="s">
        <v>53</v>
      </c>
      <c r="H704" s="5">
        <v>4000</v>
      </c>
    </row>
    <row r="705" spans="3:8" x14ac:dyDescent="0.25">
      <c r="C705">
        <v>107081</v>
      </c>
      <c r="D705" t="s">
        <v>383</v>
      </c>
      <c r="E705">
        <v>640210</v>
      </c>
      <c r="F705" t="s">
        <v>298</v>
      </c>
      <c r="G705" t="s">
        <v>53</v>
      </c>
      <c r="H705" s="5">
        <v>2310.71</v>
      </c>
    </row>
    <row r="706" spans="3:8" x14ac:dyDescent="0.25">
      <c r="C706">
        <v>107081</v>
      </c>
      <c r="D706" t="s">
        <v>383</v>
      </c>
      <c r="E706">
        <v>640980</v>
      </c>
      <c r="F706" t="s">
        <v>332</v>
      </c>
      <c r="G706" t="s">
        <v>53</v>
      </c>
      <c r="H706" s="5">
        <v>4577.7399999999989</v>
      </c>
    </row>
    <row r="707" spans="3:8" x14ac:dyDescent="0.25">
      <c r="C707">
        <v>107082</v>
      </c>
      <c r="D707" t="s">
        <v>360</v>
      </c>
      <c r="E707">
        <v>611060</v>
      </c>
      <c r="F707" t="s">
        <v>318</v>
      </c>
      <c r="G707" t="s">
        <v>53</v>
      </c>
      <c r="H707" s="5">
        <v>156947.37</v>
      </c>
    </row>
    <row r="708" spans="3:8" x14ac:dyDescent="0.25">
      <c r="C708">
        <v>107082</v>
      </c>
      <c r="D708" t="s">
        <v>360</v>
      </c>
      <c r="E708">
        <v>612020</v>
      </c>
      <c r="F708" t="s">
        <v>319</v>
      </c>
      <c r="G708" t="s">
        <v>53</v>
      </c>
      <c r="H708" s="5">
        <v>487</v>
      </c>
    </row>
    <row r="709" spans="3:8" x14ac:dyDescent="0.25">
      <c r="C709">
        <v>107082</v>
      </c>
      <c r="D709" t="s">
        <v>360</v>
      </c>
      <c r="E709">
        <v>613020</v>
      </c>
      <c r="F709" t="s">
        <v>321</v>
      </c>
      <c r="G709" t="s">
        <v>53</v>
      </c>
      <c r="H709" s="5">
        <v>22657.439999999999</v>
      </c>
    </row>
    <row r="710" spans="3:8" x14ac:dyDescent="0.25">
      <c r="C710">
        <v>107082</v>
      </c>
      <c r="D710" t="s">
        <v>360</v>
      </c>
      <c r="E710">
        <v>613050</v>
      </c>
      <c r="F710" t="s">
        <v>364</v>
      </c>
      <c r="G710" t="s">
        <v>53</v>
      </c>
      <c r="H710" s="5">
        <v>500</v>
      </c>
    </row>
    <row r="711" spans="3:8" x14ac:dyDescent="0.25">
      <c r="C711">
        <v>107082</v>
      </c>
      <c r="D711" t="s">
        <v>360</v>
      </c>
      <c r="E711">
        <v>614020</v>
      </c>
      <c r="F711" t="s">
        <v>323</v>
      </c>
      <c r="G711" t="s">
        <v>53</v>
      </c>
      <c r="H711" s="5">
        <v>19377.059999999998</v>
      </c>
    </row>
    <row r="712" spans="3:8" x14ac:dyDescent="0.25">
      <c r="C712">
        <v>107082</v>
      </c>
      <c r="D712" t="s">
        <v>360</v>
      </c>
      <c r="E712">
        <v>615020</v>
      </c>
      <c r="F712" t="s">
        <v>291</v>
      </c>
      <c r="G712" t="s">
        <v>15</v>
      </c>
      <c r="H712" s="5">
        <v>2600</v>
      </c>
    </row>
    <row r="713" spans="3:8" x14ac:dyDescent="0.25">
      <c r="C713">
        <v>107082</v>
      </c>
      <c r="D713" t="s">
        <v>360</v>
      </c>
      <c r="E713">
        <v>615030</v>
      </c>
      <c r="F713" t="s">
        <v>304</v>
      </c>
      <c r="G713" t="s">
        <v>15</v>
      </c>
      <c r="H713" s="5">
        <v>3977.29</v>
      </c>
    </row>
    <row r="714" spans="3:8" x14ac:dyDescent="0.25">
      <c r="C714">
        <v>107082</v>
      </c>
      <c r="D714" t="s">
        <v>360</v>
      </c>
      <c r="E714">
        <v>618060</v>
      </c>
      <c r="F714" t="s">
        <v>325</v>
      </c>
      <c r="G714" t="s">
        <v>114</v>
      </c>
      <c r="H714" s="5">
        <v>9600</v>
      </c>
    </row>
    <row r="715" spans="3:8" x14ac:dyDescent="0.25">
      <c r="C715">
        <v>107082</v>
      </c>
      <c r="D715" t="s">
        <v>360</v>
      </c>
      <c r="E715">
        <v>618070</v>
      </c>
      <c r="F715" t="s">
        <v>305</v>
      </c>
      <c r="G715" t="s">
        <v>53</v>
      </c>
      <c r="H715" s="5">
        <v>2800</v>
      </c>
    </row>
    <row r="716" spans="3:8" x14ac:dyDescent="0.25">
      <c r="C716">
        <v>107082</v>
      </c>
      <c r="D716" t="s">
        <v>360</v>
      </c>
      <c r="E716">
        <v>618080</v>
      </c>
      <c r="F716" t="s">
        <v>309</v>
      </c>
      <c r="G716" t="s">
        <v>53</v>
      </c>
      <c r="H716" s="5">
        <v>9800</v>
      </c>
    </row>
    <row r="717" spans="3:8" x14ac:dyDescent="0.25">
      <c r="C717">
        <v>107082</v>
      </c>
      <c r="D717" t="s">
        <v>360</v>
      </c>
      <c r="E717">
        <v>618090</v>
      </c>
      <c r="F717" t="s">
        <v>326</v>
      </c>
      <c r="G717" t="s">
        <v>53</v>
      </c>
      <c r="H717" s="5">
        <v>125153.06999999999</v>
      </c>
    </row>
    <row r="718" spans="3:8" x14ac:dyDescent="0.25">
      <c r="C718">
        <v>107082</v>
      </c>
      <c r="D718" t="s">
        <v>360</v>
      </c>
      <c r="E718">
        <v>618100</v>
      </c>
      <c r="F718" t="s">
        <v>335</v>
      </c>
      <c r="G718" t="s">
        <v>53</v>
      </c>
      <c r="H718" s="5">
        <v>66830.820000000007</v>
      </c>
    </row>
    <row r="719" spans="3:8" x14ac:dyDescent="0.25">
      <c r="C719">
        <v>107082</v>
      </c>
      <c r="D719" t="s">
        <v>360</v>
      </c>
      <c r="E719">
        <v>618110</v>
      </c>
      <c r="F719" t="s">
        <v>327</v>
      </c>
      <c r="G719" t="s">
        <v>53</v>
      </c>
      <c r="H719" s="5">
        <v>15738</v>
      </c>
    </row>
    <row r="720" spans="3:8" x14ac:dyDescent="0.25">
      <c r="C720">
        <v>107082</v>
      </c>
      <c r="D720" t="s">
        <v>360</v>
      </c>
      <c r="E720">
        <v>623010</v>
      </c>
      <c r="F720" t="s">
        <v>365</v>
      </c>
      <c r="G720" t="s">
        <v>208</v>
      </c>
      <c r="H720" s="5">
        <v>138.63</v>
      </c>
    </row>
    <row r="721" spans="3:8" x14ac:dyDescent="0.25">
      <c r="C721">
        <v>107082</v>
      </c>
      <c r="D721" t="s">
        <v>360</v>
      </c>
      <c r="E721">
        <v>623030</v>
      </c>
      <c r="F721" t="s">
        <v>312</v>
      </c>
      <c r="G721" t="s">
        <v>53</v>
      </c>
      <c r="H721" s="5">
        <v>164.97</v>
      </c>
    </row>
    <row r="722" spans="3:8" x14ac:dyDescent="0.25">
      <c r="C722">
        <v>107082</v>
      </c>
      <c r="D722" t="s">
        <v>360</v>
      </c>
      <c r="E722">
        <v>630050</v>
      </c>
      <c r="F722" t="s">
        <v>328</v>
      </c>
      <c r="G722" t="s">
        <v>97</v>
      </c>
      <c r="H722" s="5">
        <v>46888.89</v>
      </c>
    </row>
    <row r="723" spans="3:8" x14ac:dyDescent="0.25">
      <c r="C723">
        <v>107082</v>
      </c>
      <c r="D723" t="s">
        <v>360</v>
      </c>
      <c r="E723">
        <v>630130</v>
      </c>
      <c r="F723" t="s">
        <v>330</v>
      </c>
      <c r="G723" t="s">
        <v>97</v>
      </c>
      <c r="H723" s="5">
        <v>16087.900000000001</v>
      </c>
    </row>
    <row r="724" spans="3:8" x14ac:dyDescent="0.25">
      <c r="C724">
        <v>107082</v>
      </c>
      <c r="D724" t="s">
        <v>360</v>
      </c>
      <c r="E724">
        <v>640050</v>
      </c>
      <c r="F724" t="s">
        <v>306</v>
      </c>
      <c r="G724" t="s">
        <v>53</v>
      </c>
      <c r="H724" s="5">
        <v>64083.740000000005</v>
      </c>
    </row>
    <row r="725" spans="3:8" x14ac:dyDescent="0.25">
      <c r="C725">
        <v>107082</v>
      </c>
      <c r="D725" t="s">
        <v>360</v>
      </c>
      <c r="E725">
        <v>640060</v>
      </c>
      <c r="F725" t="s">
        <v>307</v>
      </c>
      <c r="G725" t="s">
        <v>53</v>
      </c>
      <c r="H725" s="5">
        <v>4000</v>
      </c>
    </row>
    <row r="726" spans="3:8" x14ac:dyDescent="0.25">
      <c r="C726">
        <v>107082</v>
      </c>
      <c r="D726" t="s">
        <v>360</v>
      </c>
      <c r="E726">
        <v>640210</v>
      </c>
      <c r="F726" t="s">
        <v>298</v>
      </c>
      <c r="G726" t="s">
        <v>53</v>
      </c>
      <c r="H726" s="5">
        <v>7900</v>
      </c>
    </row>
    <row r="727" spans="3:8" x14ac:dyDescent="0.25">
      <c r="C727">
        <v>107082</v>
      </c>
      <c r="D727" t="s">
        <v>360</v>
      </c>
      <c r="E727">
        <v>640980</v>
      </c>
      <c r="F727" t="s">
        <v>332</v>
      </c>
      <c r="G727" t="s">
        <v>53</v>
      </c>
      <c r="H727" s="5">
        <v>14569.949999999997</v>
      </c>
    </row>
    <row r="728" spans="3:8" x14ac:dyDescent="0.25">
      <c r="C728" t="s">
        <v>336</v>
      </c>
      <c r="D728" t="s">
        <v>337</v>
      </c>
      <c r="E728">
        <v>611060</v>
      </c>
      <c r="F728" t="s">
        <v>318</v>
      </c>
      <c r="G728" t="s">
        <v>53</v>
      </c>
      <c r="H728" s="5">
        <v>37894.74</v>
      </c>
    </row>
    <row r="729" spans="3:8" x14ac:dyDescent="0.25">
      <c r="C729" t="s">
        <v>336</v>
      </c>
      <c r="D729" t="s">
        <v>337</v>
      </c>
      <c r="E729">
        <v>614020</v>
      </c>
      <c r="F729" t="s">
        <v>323</v>
      </c>
      <c r="G729" t="s">
        <v>53</v>
      </c>
      <c r="H729" s="5">
        <v>1468.66</v>
      </c>
    </row>
    <row r="730" spans="3:8" x14ac:dyDescent="0.25">
      <c r="C730" t="s">
        <v>336</v>
      </c>
      <c r="D730" t="s">
        <v>337</v>
      </c>
      <c r="E730">
        <v>615020</v>
      </c>
      <c r="F730" t="s">
        <v>291</v>
      </c>
      <c r="G730" t="s">
        <v>15</v>
      </c>
      <c r="H730" s="5">
        <v>650</v>
      </c>
    </row>
    <row r="731" spans="3:8" x14ac:dyDescent="0.25">
      <c r="C731" t="s">
        <v>336</v>
      </c>
      <c r="D731" t="s">
        <v>337</v>
      </c>
      <c r="E731">
        <v>615030</v>
      </c>
      <c r="F731" t="s">
        <v>304</v>
      </c>
      <c r="G731" t="s">
        <v>15</v>
      </c>
      <c r="H731" s="5">
        <v>900</v>
      </c>
    </row>
    <row r="732" spans="3:8" x14ac:dyDescent="0.25">
      <c r="C732" t="s">
        <v>336</v>
      </c>
      <c r="D732" t="s">
        <v>337</v>
      </c>
      <c r="E732">
        <v>618060</v>
      </c>
      <c r="F732" t="s">
        <v>325</v>
      </c>
      <c r="G732" t="s">
        <v>114</v>
      </c>
      <c r="H732" s="5">
        <v>3600</v>
      </c>
    </row>
    <row r="733" spans="3:8" x14ac:dyDescent="0.25">
      <c r="C733" t="s">
        <v>336</v>
      </c>
      <c r="D733" t="s">
        <v>337</v>
      </c>
      <c r="E733">
        <v>618080</v>
      </c>
      <c r="F733" t="s">
        <v>309</v>
      </c>
      <c r="G733" t="s">
        <v>53</v>
      </c>
      <c r="H733" s="5">
        <v>3080</v>
      </c>
    </row>
    <row r="734" spans="3:8" x14ac:dyDescent="0.25">
      <c r="C734" t="s">
        <v>336</v>
      </c>
      <c r="D734" t="s">
        <v>337</v>
      </c>
      <c r="E734">
        <v>618090</v>
      </c>
      <c r="F734" t="s">
        <v>326</v>
      </c>
      <c r="G734" t="s">
        <v>53</v>
      </c>
      <c r="H734" s="5">
        <v>45782.55</v>
      </c>
    </row>
    <row r="735" spans="3:8" x14ac:dyDescent="0.25">
      <c r="C735" t="s">
        <v>336</v>
      </c>
      <c r="D735" t="s">
        <v>337</v>
      </c>
      <c r="E735">
        <v>618100</v>
      </c>
      <c r="F735" t="s">
        <v>335</v>
      </c>
      <c r="G735" t="s">
        <v>53</v>
      </c>
      <c r="H735" s="5">
        <v>24492.71</v>
      </c>
    </row>
    <row r="736" spans="3:8" x14ac:dyDescent="0.25">
      <c r="C736" t="s">
        <v>336</v>
      </c>
      <c r="D736" t="s">
        <v>337</v>
      </c>
      <c r="E736">
        <v>623080</v>
      </c>
      <c r="F736" t="s">
        <v>368</v>
      </c>
      <c r="G736" t="s">
        <v>53</v>
      </c>
      <c r="H736" s="5">
        <v>22.73</v>
      </c>
    </row>
    <row r="737" spans="3:8" x14ac:dyDescent="0.25">
      <c r="C737" t="s">
        <v>336</v>
      </c>
      <c r="D737" t="s">
        <v>337</v>
      </c>
      <c r="E737">
        <v>630050</v>
      </c>
      <c r="F737" t="s">
        <v>328</v>
      </c>
      <c r="G737" t="s">
        <v>97</v>
      </c>
      <c r="H737" s="5">
        <v>24886.590000000004</v>
      </c>
    </row>
    <row r="738" spans="3:8" x14ac:dyDescent="0.25">
      <c r="C738" t="s">
        <v>336</v>
      </c>
      <c r="D738" t="s">
        <v>337</v>
      </c>
      <c r="E738">
        <v>630130</v>
      </c>
      <c r="F738" t="s">
        <v>330</v>
      </c>
      <c r="G738" t="s">
        <v>97</v>
      </c>
      <c r="H738" s="5">
        <v>2062.5</v>
      </c>
    </row>
    <row r="739" spans="3:8" x14ac:dyDescent="0.25">
      <c r="C739" t="s">
        <v>336</v>
      </c>
      <c r="D739" t="s">
        <v>337</v>
      </c>
      <c r="E739">
        <v>640050</v>
      </c>
      <c r="F739" t="s">
        <v>306</v>
      </c>
      <c r="G739" t="s">
        <v>53</v>
      </c>
      <c r="H739" s="5">
        <v>4500</v>
      </c>
    </row>
    <row r="740" spans="3:8" x14ac:dyDescent="0.25">
      <c r="C740" t="s">
        <v>336</v>
      </c>
      <c r="D740" t="s">
        <v>337</v>
      </c>
      <c r="E740">
        <v>640060</v>
      </c>
      <c r="F740" t="s">
        <v>307</v>
      </c>
      <c r="G740" t="s">
        <v>53</v>
      </c>
      <c r="H740" s="5">
        <v>1500</v>
      </c>
    </row>
    <row r="741" spans="3:8" x14ac:dyDescent="0.25">
      <c r="C741" t="s">
        <v>336</v>
      </c>
      <c r="D741" t="s">
        <v>337</v>
      </c>
      <c r="E741">
        <v>640090</v>
      </c>
      <c r="F741" t="s">
        <v>366</v>
      </c>
      <c r="G741" t="s">
        <v>40</v>
      </c>
      <c r="H741" s="5">
        <v>10902.5</v>
      </c>
    </row>
    <row r="742" spans="3:8" x14ac:dyDescent="0.25">
      <c r="C742" t="s">
        <v>336</v>
      </c>
      <c r="D742" t="s">
        <v>337</v>
      </c>
      <c r="E742">
        <v>640210</v>
      </c>
      <c r="F742" t="s">
        <v>298</v>
      </c>
      <c r="G742" t="s">
        <v>53</v>
      </c>
      <c r="H742" s="5">
        <v>19235.61</v>
      </c>
    </row>
    <row r="743" spans="3:8" x14ac:dyDescent="0.25">
      <c r="C743" t="s">
        <v>336</v>
      </c>
      <c r="D743" t="s">
        <v>337</v>
      </c>
      <c r="E743">
        <v>640980</v>
      </c>
      <c r="F743" t="s">
        <v>332</v>
      </c>
      <c r="G743" t="s">
        <v>53</v>
      </c>
      <c r="H743" s="5">
        <v>1100.54</v>
      </c>
    </row>
    <row r="744" spans="3:8" x14ac:dyDescent="0.25">
      <c r="C744" t="s">
        <v>336</v>
      </c>
      <c r="D744" t="s">
        <v>337</v>
      </c>
      <c r="E744">
        <v>611060</v>
      </c>
      <c r="F744" t="s">
        <v>318</v>
      </c>
      <c r="G744" t="s">
        <v>53</v>
      </c>
      <c r="H744" s="5">
        <v>52631.58</v>
      </c>
    </row>
    <row r="745" spans="3:8" x14ac:dyDescent="0.25">
      <c r="C745" t="s">
        <v>336</v>
      </c>
      <c r="D745" t="s">
        <v>337</v>
      </c>
      <c r="E745">
        <v>612020</v>
      </c>
      <c r="F745" t="s">
        <v>319</v>
      </c>
      <c r="G745" t="s">
        <v>53</v>
      </c>
      <c r="H745" s="5">
        <v>100</v>
      </c>
    </row>
    <row r="746" spans="3:8" x14ac:dyDescent="0.25">
      <c r="C746" t="s">
        <v>336</v>
      </c>
      <c r="D746" t="s">
        <v>337</v>
      </c>
      <c r="E746">
        <v>614020</v>
      </c>
      <c r="F746" t="s">
        <v>323</v>
      </c>
      <c r="G746" t="s">
        <v>53</v>
      </c>
      <c r="H746" s="5">
        <v>1417.42</v>
      </c>
    </row>
    <row r="747" spans="3:8" x14ac:dyDescent="0.25">
      <c r="C747" t="s">
        <v>336</v>
      </c>
      <c r="D747" t="s">
        <v>337</v>
      </c>
      <c r="E747">
        <v>615020</v>
      </c>
      <c r="F747" t="s">
        <v>291</v>
      </c>
      <c r="G747" t="s">
        <v>15</v>
      </c>
      <c r="H747" s="5">
        <v>650</v>
      </c>
    </row>
    <row r="748" spans="3:8" x14ac:dyDescent="0.25">
      <c r="C748" t="s">
        <v>336</v>
      </c>
      <c r="D748" t="s">
        <v>337</v>
      </c>
      <c r="E748">
        <v>615030</v>
      </c>
      <c r="F748" t="s">
        <v>304</v>
      </c>
      <c r="G748" t="s">
        <v>15</v>
      </c>
      <c r="H748" s="5">
        <v>900</v>
      </c>
    </row>
    <row r="749" spans="3:8" x14ac:dyDescent="0.25">
      <c r="C749" t="s">
        <v>336</v>
      </c>
      <c r="D749" t="s">
        <v>337</v>
      </c>
      <c r="E749">
        <v>618060</v>
      </c>
      <c r="F749" t="s">
        <v>325</v>
      </c>
      <c r="G749" t="s">
        <v>114</v>
      </c>
      <c r="H749" s="5">
        <v>2400</v>
      </c>
    </row>
    <row r="750" spans="3:8" x14ac:dyDescent="0.25">
      <c r="C750" t="s">
        <v>336</v>
      </c>
      <c r="D750" t="s">
        <v>337</v>
      </c>
      <c r="E750">
        <v>618070</v>
      </c>
      <c r="F750" t="s">
        <v>305</v>
      </c>
      <c r="G750" t="s">
        <v>53</v>
      </c>
      <c r="H750" s="5">
        <v>700</v>
      </c>
    </row>
    <row r="751" spans="3:8" x14ac:dyDescent="0.25">
      <c r="C751" t="s">
        <v>336</v>
      </c>
      <c r="D751" t="s">
        <v>337</v>
      </c>
      <c r="E751">
        <v>618080</v>
      </c>
      <c r="F751" t="s">
        <v>309</v>
      </c>
      <c r="G751" t="s">
        <v>53</v>
      </c>
      <c r="H751" s="5">
        <v>1840</v>
      </c>
    </row>
    <row r="752" spans="3:8" x14ac:dyDescent="0.25">
      <c r="C752" t="s">
        <v>336</v>
      </c>
      <c r="D752" t="s">
        <v>337</v>
      </c>
      <c r="E752">
        <v>618090</v>
      </c>
      <c r="F752" t="s">
        <v>326</v>
      </c>
      <c r="G752" t="s">
        <v>53</v>
      </c>
      <c r="H752" s="5">
        <v>40570.79</v>
      </c>
    </row>
    <row r="753" spans="3:8" x14ac:dyDescent="0.25">
      <c r="C753" t="s">
        <v>336</v>
      </c>
      <c r="D753" t="s">
        <v>337</v>
      </c>
      <c r="E753">
        <v>618100</v>
      </c>
      <c r="F753" t="s">
        <v>335</v>
      </c>
      <c r="G753" t="s">
        <v>53</v>
      </c>
      <c r="H753" s="5">
        <v>21396.899999999998</v>
      </c>
    </row>
    <row r="754" spans="3:8" x14ac:dyDescent="0.25">
      <c r="C754" t="s">
        <v>336</v>
      </c>
      <c r="D754" t="s">
        <v>337</v>
      </c>
      <c r="E754">
        <v>623080</v>
      </c>
      <c r="F754" t="s">
        <v>368</v>
      </c>
      <c r="G754" t="s">
        <v>53</v>
      </c>
      <c r="H754" s="5">
        <v>74.84</v>
      </c>
    </row>
    <row r="755" spans="3:8" x14ac:dyDescent="0.25">
      <c r="C755" t="s">
        <v>336</v>
      </c>
      <c r="D755" t="s">
        <v>337</v>
      </c>
      <c r="E755">
        <v>630050</v>
      </c>
      <c r="F755" t="s">
        <v>328</v>
      </c>
      <c r="G755" t="s">
        <v>97</v>
      </c>
      <c r="H755" s="5">
        <v>14972.17</v>
      </c>
    </row>
    <row r="756" spans="3:8" x14ac:dyDescent="0.25">
      <c r="C756" t="s">
        <v>336</v>
      </c>
      <c r="D756" t="s">
        <v>337</v>
      </c>
      <c r="E756">
        <v>640050</v>
      </c>
      <c r="F756" t="s">
        <v>306</v>
      </c>
      <c r="G756" t="s">
        <v>53</v>
      </c>
      <c r="H756" s="5">
        <v>7785</v>
      </c>
    </row>
    <row r="757" spans="3:8" x14ac:dyDescent="0.25">
      <c r="C757" t="s">
        <v>336</v>
      </c>
      <c r="D757" t="s">
        <v>337</v>
      </c>
      <c r="E757">
        <v>640060</v>
      </c>
      <c r="F757" t="s">
        <v>307</v>
      </c>
      <c r="G757" t="s">
        <v>53</v>
      </c>
      <c r="H757" s="5">
        <v>1000</v>
      </c>
    </row>
    <row r="758" spans="3:8" x14ac:dyDescent="0.25">
      <c r="C758" t="s">
        <v>336</v>
      </c>
      <c r="D758" t="s">
        <v>337</v>
      </c>
      <c r="E758">
        <v>640090</v>
      </c>
      <c r="F758" t="s">
        <v>366</v>
      </c>
      <c r="G758" t="s">
        <v>40</v>
      </c>
      <c r="H758" s="5">
        <v>11459.59</v>
      </c>
    </row>
    <row r="759" spans="3:8" x14ac:dyDescent="0.25">
      <c r="C759" t="s">
        <v>336</v>
      </c>
      <c r="D759" t="s">
        <v>337</v>
      </c>
      <c r="E759">
        <v>640210</v>
      </c>
      <c r="F759" t="s">
        <v>298</v>
      </c>
      <c r="G759" t="s">
        <v>53</v>
      </c>
      <c r="H759" s="5">
        <v>18222.259999999998</v>
      </c>
    </row>
    <row r="760" spans="3:8" x14ac:dyDescent="0.25">
      <c r="C760" t="s">
        <v>336</v>
      </c>
      <c r="D760" t="s">
        <v>337</v>
      </c>
      <c r="E760">
        <v>640980</v>
      </c>
      <c r="F760" t="s">
        <v>332</v>
      </c>
      <c r="G760" t="s">
        <v>53</v>
      </c>
      <c r="H760" s="5">
        <v>225</v>
      </c>
    </row>
    <row r="761" spans="3:8" x14ac:dyDescent="0.25">
      <c r="C761">
        <v>607001</v>
      </c>
      <c r="D761" t="s">
        <v>384</v>
      </c>
      <c r="E761">
        <v>611060</v>
      </c>
      <c r="F761" t="s">
        <v>318</v>
      </c>
      <c r="G761" t="s">
        <v>53</v>
      </c>
      <c r="H761" s="5">
        <v>168421.04</v>
      </c>
    </row>
    <row r="762" spans="3:8" x14ac:dyDescent="0.25">
      <c r="C762">
        <v>607001</v>
      </c>
      <c r="D762" t="s">
        <v>384</v>
      </c>
      <c r="E762">
        <v>613020</v>
      </c>
      <c r="F762" t="s">
        <v>321</v>
      </c>
      <c r="G762" t="s">
        <v>53</v>
      </c>
      <c r="H762" s="5">
        <v>74299.179999999993</v>
      </c>
    </row>
    <row r="763" spans="3:8" x14ac:dyDescent="0.25">
      <c r="C763">
        <v>607001</v>
      </c>
      <c r="D763" t="s">
        <v>384</v>
      </c>
      <c r="E763">
        <v>613050</v>
      </c>
      <c r="F763" t="s">
        <v>364</v>
      </c>
      <c r="G763" t="s">
        <v>53</v>
      </c>
      <c r="H763" s="5">
        <v>500</v>
      </c>
    </row>
    <row r="764" spans="3:8" x14ac:dyDescent="0.25">
      <c r="C764">
        <v>607001</v>
      </c>
      <c r="D764" t="s">
        <v>384</v>
      </c>
      <c r="E764">
        <v>614020</v>
      </c>
      <c r="F764" t="s">
        <v>323</v>
      </c>
      <c r="G764" t="s">
        <v>53</v>
      </c>
      <c r="H764" s="5">
        <v>13397.380000000001</v>
      </c>
    </row>
    <row r="765" spans="3:8" x14ac:dyDescent="0.25">
      <c r="C765">
        <v>607001</v>
      </c>
      <c r="D765" t="s">
        <v>384</v>
      </c>
      <c r="E765">
        <v>615020</v>
      </c>
      <c r="F765" t="s">
        <v>291</v>
      </c>
      <c r="G765" t="s">
        <v>15</v>
      </c>
      <c r="H765" s="5">
        <v>2600</v>
      </c>
    </row>
    <row r="766" spans="3:8" x14ac:dyDescent="0.25">
      <c r="C766">
        <v>607001</v>
      </c>
      <c r="D766" t="s">
        <v>384</v>
      </c>
      <c r="E766">
        <v>615030</v>
      </c>
      <c r="F766" t="s">
        <v>304</v>
      </c>
      <c r="G766" t="s">
        <v>15</v>
      </c>
      <c r="H766" s="5">
        <v>4006.41</v>
      </c>
    </row>
    <row r="767" spans="3:8" x14ac:dyDescent="0.25">
      <c r="C767">
        <v>607001</v>
      </c>
      <c r="D767" t="s">
        <v>384</v>
      </c>
      <c r="E767">
        <v>618060</v>
      </c>
      <c r="F767" t="s">
        <v>325</v>
      </c>
      <c r="G767" t="s">
        <v>114</v>
      </c>
      <c r="H767" s="5">
        <v>9600</v>
      </c>
    </row>
    <row r="768" spans="3:8" x14ac:dyDescent="0.25">
      <c r="C768">
        <v>607001</v>
      </c>
      <c r="D768" t="s">
        <v>384</v>
      </c>
      <c r="E768">
        <v>618070</v>
      </c>
      <c r="F768" t="s">
        <v>305</v>
      </c>
      <c r="G768" t="s">
        <v>53</v>
      </c>
      <c r="H768" s="5">
        <v>4000</v>
      </c>
    </row>
    <row r="769" spans="3:9" x14ac:dyDescent="0.25">
      <c r="C769">
        <v>607001</v>
      </c>
      <c r="D769" t="s">
        <v>384</v>
      </c>
      <c r="E769">
        <v>618080</v>
      </c>
      <c r="F769" t="s">
        <v>309</v>
      </c>
      <c r="G769" t="s">
        <v>53</v>
      </c>
      <c r="H769" s="5">
        <v>9720</v>
      </c>
    </row>
    <row r="770" spans="3:9" x14ac:dyDescent="0.25">
      <c r="C770">
        <v>607001</v>
      </c>
      <c r="D770" t="s">
        <v>384</v>
      </c>
      <c r="E770">
        <v>618090</v>
      </c>
      <c r="F770" t="s">
        <v>326</v>
      </c>
      <c r="G770" t="s">
        <v>53</v>
      </c>
      <c r="H770" s="5">
        <v>246307.99</v>
      </c>
    </row>
    <row r="771" spans="3:9" x14ac:dyDescent="0.25">
      <c r="C771">
        <v>607001</v>
      </c>
      <c r="D771" t="s">
        <v>384</v>
      </c>
      <c r="E771">
        <v>618100</v>
      </c>
      <c r="F771" t="s">
        <v>335</v>
      </c>
      <c r="G771" t="s">
        <v>53</v>
      </c>
      <c r="H771" s="5">
        <v>116181.13</v>
      </c>
    </row>
    <row r="772" spans="3:9" x14ac:dyDescent="0.25">
      <c r="C772">
        <v>607001</v>
      </c>
      <c r="D772" t="s">
        <v>384</v>
      </c>
      <c r="E772">
        <v>618110</v>
      </c>
      <c r="F772" t="s">
        <v>327</v>
      </c>
      <c r="G772" t="s">
        <v>53</v>
      </c>
      <c r="H772" s="5">
        <v>24574</v>
      </c>
    </row>
    <row r="773" spans="3:9" x14ac:dyDescent="0.25">
      <c r="C773">
        <v>607001</v>
      </c>
      <c r="D773" t="s">
        <v>384</v>
      </c>
      <c r="E773">
        <v>630050</v>
      </c>
      <c r="F773" t="s">
        <v>328</v>
      </c>
      <c r="G773" t="s">
        <v>97</v>
      </c>
      <c r="H773" s="5">
        <v>49076.229999999996</v>
      </c>
    </row>
    <row r="774" spans="3:9" x14ac:dyDescent="0.25">
      <c r="C774">
        <v>607001</v>
      </c>
      <c r="D774" t="s">
        <v>384</v>
      </c>
      <c r="E774">
        <v>630130</v>
      </c>
      <c r="F774" t="s">
        <v>330</v>
      </c>
      <c r="G774" t="s">
        <v>97</v>
      </c>
      <c r="H774" s="5">
        <v>10893.169999999998</v>
      </c>
    </row>
    <row r="775" spans="3:9" x14ac:dyDescent="0.25">
      <c r="C775">
        <v>607001</v>
      </c>
      <c r="D775" t="s">
        <v>384</v>
      </c>
      <c r="E775">
        <v>640050</v>
      </c>
      <c r="F775" t="s">
        <v>306</v>
      </c>
      <c r="G775" t="s">
        <v>53</v>
      </c>
      <c r="H775" s="5">
        <v>69474.73000000001</v>
      </c>
    </row>
    <row r="776" spans="3:9" x14ac:dyDescent="0.25">
      <c r="C776">
        <v>607001</v>
      </c>
      <c r="D776" t="s">
        <v>384</v>
      </c>
      <c r="E776">
        <v>640060</v>
      </c>
      <c r="F776" t="s">
        <v>307</v>
      </c>
      <c r="G776" t="s">
        <v>53</v>
      </c>
      <c r="H776" s="5">
        <v>4000</v>
      </c>
    </row>
    <row r="777" spans="3:9" x14ac:dyDescent="0.25">
      <c r="C777">
        <v>607001</v>
      </c>
      <c r="D777" t="s">
        <v>384</v>
      </c>
      <c r="E777">
        <v>640090</v>
      </c>
      <c r="F777" t="s">
        <v>366</v>
      </c>
      <c r="G777" t="s">
        <v>40</v>
      </c>
      <c r="H777" s="5">
        <v>2025.3400000000001</v>
      </c>
    </row>
    <row r="778" spans="3:9" x14ac:dyDescent="0.25">
      <c r="C778">
        <v>607001</v>
      </c>
      <c r="D778" t="s">
        <v>384</v>
      </c>
      <c r="E778">
        <v>640170</v>
      </c>
      <c r="F778" t="s">
        <v>331</v>
      </c>
      <c r="G778" t="s">
        <v>200</v>
      </c>
      <c r="H778" s="5">
        <v>30</v>
      </c>
      <c r="I778" s="4"/>
    </row>
    <row r="779" spans="3:9" x14ac:dyDescent="0.25">
      <c r="C779">
        <v>607001</v>
      </c>
      <c r="D779" t="s">
        <v>384</v>
      </c>
      <c r="E779">
        <v>640980</v>
      </c>
      <c r="F779" t="s">
        <v>332</v>
      </c>
      <c r="G779" t="s">
        <v>53</v>
      </c>
      <c r="H779" s="5">
        <v>5143.38</v>
      </c>
    </row>
    <row r="780" spans="3:9" x14ac:dyDescent="0.25">
      <c r="C780">
        <v>607002</v>
      </c>
      <c r="D780" t="s">
        <v>385</v>
      </c>
      <c r="E780">
        <v>611060</v>
      </c>
      <c r="F780" t="s">
        <v>318</v>
      </c>
      <c r="G780" t="s">
        <v>53</v>
      </c>
      <c r="H780" s="5">
        <v>168421.04</v>
      </c>
    </row>
    <row r="781" spans="3:9" x14ac:dyDescent="0.25">
      <c r="C781">
        <v>607002</v>
      </c>
      <c r="D781" t="s">
        <v>385</v>
      </c>
      <c r="E781">
        <v>613010</v>
      </c>
      <c r="F781" t="s">
        <v>320</v>
      </c>
      <c r="G781" t="s">
        <v>53</v>
      </c>
      <c r="H781" s="5">
        <v>714.75</v>
      </c>
    </row>
    <row r="782" spans="3:9" x14ac:dyDescent="0.25">
      <c r="C782">
        <v>607002</v>
      </c>
      <c r="D782" t="s">
        <v>385</v>
      </c>
      <c r="E782">
        <v>613020</v>
      </c>
      <c r="F782" t="s">
        <v>321</v>
      </c>
      <c r="G782" t="s">
        <v>53</v>
      </c>
      <c r="H782" s="5">
        <v>67669.459999999992</v>
      </c>
    </row>
    <row r="783" spans="3:9" x14ac:dyDescent="0.25">
      <c r="C783">
        <v>607002</v>
      </c>
      <c r="D783" t="s">
        <v>385</v>
      </c>
      <c r="E783">
        <v>613050</v>
      </c>
      <c r="F783" t="s">
        <v>364</v>
      </c>
      <c r="G783" t="s">
        <v>53</v>
      </c>
      <c r="H783" s="5">
        <v>500</v>
      </c>
    </row>
    <row r="784" spans="3:9" x14ac:dyDescent="0.25">
      <c r="C784">
        <v>607002</v>
      </c>
      <c r="D784" t="s">
        <v>385</v>
      </c>
      <c r="E784">
        <v>614020</v>
      </c>
      <c r="F784" t="s">
        <v>323</v>
      </c>
      <c r="G784" t="s">
        <v>53</v>
      </c>
      <c r="H784" s="5">
        <v>8706.25</v>
      </c>
    </row>
    <row r="785" spans="3:8" x14ac:dyDescent="0.25">
      <c r="C785">
        <v>607002</v>
      </c>
      <c r="D785" t="s">
        <v>385</v>
      </c>
      <c r="E785">
        <v>615020</v>
      </c>
      <c r="F785" t="s">
        <v>291</v>
      </c>
      <c r="G785" t="s">
        <v>15</v>
      </c>
      <c r="H785" s="5">
        <v>2675</v>
      </c>
    </row>
    <row r="786" spans="3:8" x14ac:dyDescent="0.25">
      <c r="C786">
        <v>607002</v>
      </c>
      <c r="D786" t="s">
        <v>385</v>
      </c>
      <c r="E786">
        <v>615030</v>
      </c>
      <c r="F786" t="s">
        <v>304</v>
      </c>
      <c r="G786" t="s">
        <v>15</v>
      </c>
      <c r="H786" s="5">
        <v>3909.88</v>
      </c>
    </row>
    <row r="787" spans="3:8" x14ac:dyDescent="0.25">
      <c r="C787">
        <v>607002</v>
      </c>
      <c r="D787" t="s">
        <v>385</v>
      </c>
      <c r="E787">
        <v>618020</v>
      </c>
      <c r="F787" t="s">
        <v>294</v>
      </c>
      <c r="G787" t="s">
        <v>53</v>
      </c>
      <c r="H787" s="5">
        <v>4000</v>
      </c>
    </row>
    <row r="788" spans="3:8" x14ac:dyDescent="0.25">
      <c r="C788">
        <v>607002</v>
      </c>
      <c r="D788" t="s">
        <v>385</v>
      </c>
      <c r="E788">
        <v>618060</v>
      </c>
      <c r="F788" t="s">
        <v>325</v>
      </c>
      <c r="G788" t="s">
        <v>114</v>
      </c>
      <c r="H788" s="5">
        <v>9600</v>
      </c>
    </row>
    <row r="789" spans="3:8" x14ac:dyDescent="0.25">
      <c r="C789">
        <v>607002</v>
      </c>
      <c r="D789" t="s">
        <v>385</v>
      </c>
      <c r="E789">
        <v>618070</v>
      </c>
      <c r="F789" t="s">
        <v>305</v>
      </c>
      <c r="G789" t="s">
        <v>53</v>
      </c>
      <c r="H789" s="5">
        <v>4000</v>
      </c>
    </row>
    <row r="790" spans="3:8" x14ac:dyDescent="0.25">
      <c r="C790">
        <v>607002</v>
      </c>
      <c r="D790" t="s">
        <v>385</v>
      </c>
      <c r="E790">
        <v>618080</v>
      </c>
      <c r="F790" t="s">
        <v>309</v>
      </c>
      <c r="G790" t="s">
        <v>53</v>
      </c>
      <c r="H790" s="5">
        <v>9840</v>
      </c>
    </row>
    <row r="791" spans="3:8" x14ac:dyDescent="0.25">
      <c r="C791">
        <v>607002</v>
      </c>
      <c r="D791" t="s">
        <v>385</v>
      </c>
      <c r="E791">
        <v>618090</v>
      </c>
      <c r="F791" t="s">
        <v>326</v>
      </c>
      <c r="G791" t="s">
        <v>53</v>
      </c>
      <c r="H791" s="5">
        <v>238687.76</v>
      </c>
    </row>
    <row r="792" spans="3:8" x14ac:dyDescent="0.25">
      <c r="C792">
        <v>607002</v>
      </c>
      <c r="D792" t="s">
        <v>385</v>
      </c>
      <c r="E792">
        <v>618100</v>
      </c>
      <c r="F792" t="s">
        <v>335</v>
      </c>
      <c r="G792" t="s">
        <v>53</v>
      </c>
      <c r="H792" s="5">
        <v>112774.85</v>
      </c>
    </row>
    <row r="793" spans="3:8" x14ac:dyDescent="0.25">
      <c r="C793">
        <v>607002</v>
      </c>
      <c r="D793" t="s">
        <v>385</v>
      </c>
      <c r="E793">
        <v>618110</v>
      </c>
      <c r="F793" t="s">
        <v>327</v>
      </c>
      <c r="G793" t="s">
        <v>53</v>
      </c>
      <c r="H793" s="5">
        <v>12010</v>
      </c>
    </row>
    <row r="794" spans="3:8" x14ac:dyDescent="0.25">
      <c r="C794">
        <v>607002</v>
      </c>
      <c r="D794" t="s">
        <v>385</v>
      </c>
      <c r="E794">
        <v>630130</v>
      </c>
      <c r="F794" t="s">
        <v>330</v>
      </c>
      <c r="G794" t="s">
        <v>97</v>
      </c>
      <c r="H794" s="5">
        <v>1894.9999999999998</v>
      </c>
    </row>
    <row r="795" spans="3:8" x14ac:dyDescent="0.25">
      <c r="C795">
        <v>607002</v>
      </c>
      <c r="D795" t="s">
        <v>385</v>
      </c>
      <c r="E795">
        <v>640050</v>
      </c>
      <c r="F795" t="s">
        <v>306</v>
      </c>
      <c r="G795" t="s">
        <v>53</v>
      </c>
      <c r="H795" s="5">
        <v>65967.37000000001</v>
      </c>
    </row>
    <row r="796" spans="3:8" x14ac:dyDescent="0.25">
      <c r="C796">
        <v>607002</v>
      </c>
      <c r="D796" t="s">
        <v>385</v>
      </c>
      <c r="E796">
        <v>640060</v>
      </c>
      <c r="F796" t="s">
        <v>307</v>
      </c>
      <c r="G796" t="s">
        <v>53</v>
      </c>
      <c r="H796" s="5">
        <v>4000</v>
      </c>
    </row>
    <row r="797" spans="3:8" x14ac:dyDescent="0.25">
      <c r="C797">
        <v>607002</v>
      </c>
      <c r="D797" t="s">
        <v>385</v>
      </c>
      <c r="E797">
        <v>640090</v>
      </c>
      <c r="F797" t="s">
        <v>366</v>
      </c>
      <c r="G797" t="s">
        <v>40</v>
      </c>
      <c r="H797" s="5">
        <v>141.84</v>
      </c>
    </row>
    <row r="798" spans="3:8" x14ac:dyDescent="0.25">
      <c r="C798">
        <v>607002</v>
      </c>
      <c r="D798" t="s">
        <v>385</v>
      </c>
      <c r="E798">
        <v>640210</v>
      </c>
      <c r="F798" t="s">
        <v>298</v>
      </c>
      <c r="G798" t="s">
        <v>53</v>
      </c>
      <c r="H798" s="5">
        <v>9059.119999999999</v>
      </c>
    </row>
    <row r="799" spans="3:8" x14ac:dyDescent="0.25">
      <c r="C799">
        <v>607002</v>
      </c>
      <c r="D799" t="s">
        <v>385</v>
      </c>
      <c r="E799">
        <v>640980</v>
      </c>
      <c r="F799" t="s">
        <v>332</v>
      </c>
      <c r="G799" t="s">
        <v>53</v>
      </c>
      <c r="H799" s="5">
        <v>6890.08</v>
      </c>
    </row>
    <row r="800" spans="3:8" x14ac:dyDescent="0.25">
      <c r="C800">
        <v>607004</v>
      </c>
      <c r="D800" t="s">
        <v>361</v>
      </c>
      <c r="E800">
        <v>611060</v>
      </c>
      <c r="F800" t="s">
        <v>318</v>
      </c>
      <c r="G800" t="s">
        <v>53</v>
      </c>
      <c r="H800" s="5">
        <v>84210.559999999998</v>
      </c>
    </row>
    <row r="801" spans="3:8" x14ac:dyDescent="0.25">
      <c r="C801">
        <v>607004</v>
      </c>
      <c r="D801" t="s">
        <v>361</v>
      </c>
      <c r="E801">
        <v>613020</v>
      </c>
      <c r="F801" t="s">
        <v>321</v>
      </c>
      <c r="G801" t="s">
        <v>53</v>
      </c>
      <c r="H801" s="5">
        <v>57086.180000000008</v>
      </c>
    </row>
    <row r="802" spans="3:8" x14ac:dyDescent="0.25">
      <c r="C802">
        <v>607004</v>
      </c>
      <c r="D802" t="s">
        <v>361</v>
      </c>
      <c r="E802">
        <v>613050</v>
      </c>
      <c r="F802" t="s">
        <v>364</v>
      </c>
      <c r="G802" t="s">
        <v>53</v>
      </c>
      <c r="H802" s="5">
        <v>500</v>
      </c>
    </row>
    <row r="803" spans="3:8" x14ac:dyDescent="0.25">
      <c r="C803">
        <v>607004</v>
      </c>
      <c r="D803" t="s">
        <v>361</v>
      </c>
      <c r="E803">
        <v>614020</v>
      </c>
      <c r="F803" t="s">
        <v>323</v>
      </c>
      <c r="G803" t="s">
        <v>53</v>
      </c>
      <c r="H803" s="5">
        <v>18753.36</v>
      </c>
    </row>
    <row r="804" spans="3:8" x14ac:dyDescent="0.25">
      <c r="C804">
        <v>607004</v>
      </c>
      <c r="D804" t="s">
        <v>361</v>
      </c>
      <c r="E804">
        <v>615020</v>
      </c>
      <c r="F804" t="s">
        <v>291</v>
      </c>
      <c r="G804" t="s">
        <v>15</v>
      </c>
      <c r="H804" s="5">
        <v>2600</v>
      </c>
    </row>
    <row r="805" spans="3:8" x14ac:dyDescent="0.25">
      <c r="C805">
        <v>607004</v>
      </c>
      <c r="D805" t="s">
        <v>361</v>
      </c>
      <c r="E805">
        <v>615030</v>
      </c>
      <c r="F805" t="s">
        <v>304</v>
      </c>
      <c r="G805" t="s">
        <v>15</v>
      </c>
      <c r="H805" s="5">
        <v>3986</v>
      </c>
    </row>
    <row r="806" spans="3:8" x14ac:dyDescent="0.25">
      <c r="C806">
        <v>607004</v>
      </c>
      <c r="D806" t="s">
        <v>361</v>
      </c>
      <c r="E806">
        <v>618060</v>
      </c>
      <c r="F806" t="s">
        <v>325</v>
      </c>
      <c r="G806" t="s">
        <v>114</v>
      </c>
      <c r="H806" s="5">
        <v>9600</v>
      </c>
    </row>
    <row r="807" spans="3:8" x14ac:dyDescent="0.25">
      <c r="C807">
        <v>607004</v>
      </c>
      <c r="D807" t="s">
        <v>361</v>
      </c>
      <c r="E807">
        <v>618070</v>
      </c>
      <c r="F807" t="s">
        <v>305</v>
      </c>
      <c r="G807" t="s">
        <v>53</v>
      </c>
      <c r="H807" s="5">
        <v>2800</v>
      </c>
    </row>
    <row r="808" spans="3:8" x14ac:dyDescent="0.25">
      <c r="C808">
        <v>607004</v>
      </c>
      <c r="D808" t="s">
        <v>361</v>
      </c>
      <c r="E808">
        <v>618080</v>
      </c>
      <c r="F808" t="s">
        <v>309</v>
      </c>
      <c r="G808" t="s">
        <v>53</v>
      </c>
      <c r="H808" s="5">
        <v>9760</v>
      </c>
    </row>
    <row r="809" spans="3:8" x14ac:dyDescent="0.25">
      <c r="C809">
        <v>607004</v>
      </c>
      <c r="D809" t="s">
        <v>361</v>
      </c>
      <c r="E809">
        <v>618090</v>
      </c>
      <c r="F809" t="s">
        <v>326</v>
      </c>
      <c r="G809" t="s">
        <v>53</v>
      </c>
      <c r="H809" s="5">
        <v>244692.38</v>
      </c>
    </row>
    <row r="810" spans="3:8" x14ac:dyDescent="0.25">
      <c r="C810">
        <v>607004</v>
      </c>
      <c r="D810" t="s">
        <v>361</v>
      </c>
      <c r="E810">
        <v>618100</v>
      </c>
      <c r="F810" t="s">
        <v>335</v>
      </c>
      <c r="G810" t="s">
        <v>53</v>
      </c>
      <c r="H810" s="5">
        <v>112696.40000000001</v>
      </c>
    </row>
    <row r="811" spans="3:8" x14ac:dyDescent="0.25">
      <c r="C811">
        <v>607004</v>
      </c>
      <c r="D811" t="s">
        <v>361</v>
      </c>
      <c r="E811">
        <v>618110</v>
      </c>
      <c r="F811" t="s">
        <v>327</v>
      </c>
      <c r="G811" t="s">
        <v>53</v>
      </c>
      <c r="H811" s="5">
        <v>26309</v>
      </c>
    </row>
    <row r="812" spans="3:8" x14ac:dyDescent="0.25">
      <c r="C812">
        <v>607004</v>
      </c>
      <c r="D812" t="s">
        <v>361</v>
      </c>
      <c r="E812">
        <v>630130</v>
      </c>
      <c r="F812" t="s">
        <v>330</v>
      </c>
      <c r="G812" t="s">
        <v>97</v>
      </c>
      <c r="H812" s="5">
        <v>5251.33</v>
      </c>
    </row>
    <row r="813" spans="3:8" x14ac:dyDescent="0.25">
      <c r="C813">
        <v>607004</v>
      </c>
      <c r="D813" t="s">
        <v>361</v>
      </c>
      <c r="E813">
        <v>640050</v>
      </c>
      <c r="F813" t="s">
        <v>306</v>
      </c>
      <c r="G813" t="s">
        <v>53</v>
      </c>
      <c r="H813" s="5">
        <v>85600.51</v>
      </c>
    </row>
    <row r="814" spans="3:8" x14ac:dyDescent="0.25">
      <c r="C814">
        <v>607004</v>
      </c>
      <c r="D814" t="s">
        <v>361</v>
      </c>
      <c r="E814">
        <v>640060</v>
      </c>
      <c r="F814" t="s">
        <v>307</v>
      </c>
      <c r="G814" t="s">
        <v>53</v>
      </c>
      <c r="H814" s="5">
        <v>4000</v>
      </c>
    </row>
    <row r="815" spans="3:8" x14ac:dyDescent="0.25">
      <c r="C815">
        <v>607004</v>
      </c>
      <c r="D815" t="s">
        <v>361</v>
      </c>
      <c r="E815">
        <v>640210</v>
      </c>
      <c r="F815" t="s">
        <v>298</v>
      </c>
      <c r="G815" t="s">
        <v>53</v>
      </c>
      <c r="H815" s="5">
        <v>6385.23</v>
      </c>
    </row>
    <row r="816" spans="3:8" x14ac:dyDescent="0.25">
      <c r="C816">
        <v>607004</v>
      </c>
      <c r="D816" t="s">
        <v>361</v>
      </c>
      <c r="E816">
        <v>640980</v>
      </c>
      <c r="F816" t="s">
        <v>332</v>
      </c>
      <c r="G816" t="s">
        <v>53</v>
      </c>
      <c r="H816" s="5">
        <v>17149.78</v>
      </c>
    </row>
    <row r="817" spans="3:8" x14ac:dyDescent="0.25">
      <c r="C817">
        <v>607005</v>
      </c>
      <c r="D817" t="s">
        <v>362</v>
      </c>
      <c r="E817">
        <v>611060</v>
      </c>
      <c r="F817" t="s">
        <v>318</v>
      </c>
      <c r="G817" t="s">
        <v>53</v>
      </c>
      <c r="H817" s="5">
        <v>82763.16</v>
      </c>
    </row>
    <row r="818" spans="3:8" x14ac:dyDescent="0.25">
      <c r="C818">
        <v>607005</v>
      </c>
      <c r="D818" t="s">
        <v>362</v>
      </c>
      <c r="E818">
        <v>613020</v>
      </c>
      <c r="F818" t="s">
        <v>321</v>
      </c>
      <c r="G818" t="s">
        <v>53</v>
      </c>
      <c r="H818" s="5">
        <v>33877.610000000008</v>
      </c>
    </row>
    <row r="819" spans="3:8" x14ac:dyDescent="0.25">
      <c r="C819">
        <v>607005</v>
      </c>
      <c r="D819" t="s">
        <v>362</v>
      </c>
      <c r="E819">
        <v>613050</v>
      </c>
      <c r="F819" t="s">
        <v>364</v>
      </c>
      <c r="G819" t="s">
        <v>53</v>
      </c>
      <c r="H819" s="5">
        <v>500</v>
      </c>
    </row>
    <row r="820" spans="3:8" x14ac:dyDescent="0.25">
      <c r="C820">
        <v>607005</v>
      </c>
      <c r="D820" t="s">
        <v>362</v>
      </c>
      <c r="E820">
        <v>614020</v>
      </c>
      <c r="F820" t="s">
        <v>323</v>
      </c>
      <c r="G820" t="s">
        <v>53</v>
      </c>
      <c r="H820" s="5">
        <v>10814.46</v>
      </c>
    </row>
    <row r="821" spans="3:8" x14ac:dyDescent="0.25">
      <c r="C821">
        <v>607005</v>
      </c>
      <c r="D821" t="s">
        <v>362</v>
      </c>
      <c r="E821">
        <v>615020</v>
      </c>
      <c r="F821" t="s">
        <v>291</v>
      </c>
      <c r="G821" t="s">
        <v>15</v>
      </c>
      <c r="H821" s="5">
        <v>1950</v>
      </c>
    </row>
    <row r="822" spans="3:8" x14ac:dyDescent="0.25">
      <c r="C822">
        <v>607005</v>
      </c>
      <c r="D822" t="s">
        <v>362</v>
      </c>
      <c r="E822">
        <v>615030</v>
      </c>
      <c r="F822" t="s">
        <v>304</v>
      </c>
      <c r="G822" t="s">
        <v>15</v>
      </c>
      <c r="H822" s="5">
        <v>3086</v>
      </c>
    </row>
    <row r="823" spans="3:8" x14ac:dyDescent="0.25">
      <c r="C823">
        <v>607005</v>
      </c>
      <c r="D823" t="s">
        <v>362</v>
      </c>
      <c r="E823">
        <v>618020</v>
      </c>
      <c r="F823" t="s">
        <v>294</v>
      </c>
      <c r="G823" t="s">
        <v>53</v>
      </c>
      <c r="H823" s="5">
        <v>800</v>
      </c>
    </row>
    <row r="824" spans="3:8" x14ac:dyDescent="0.25">
      <c r="C824">
        <v>607005</v>
      </c>
      <c r="D824" t="s">
        <v>362</v>
      </c>
      <c r="E824">
        <v>618060</v>
      </c>
      <c r="F824" t="s">
        <v>325</v>
      </c>
      <c r="G824" t="s">
        <v>114</v>
      </c>
      <c r="H824" s="5">
        <v>7200</v>
      </c>
    </row>
    <row r="825" spans="3:8" x14ac:dyDescent="0.25">
      <c r="C825">
        <v>607005</v>
      </c>
      <c r="D825" t="s">
        <v>362</v>
      </c>
      <c r="E825">
        <v>618070</v>
      </c>
      <c r="F825" t="s">
        <v>305</v>
      </c>
      <c r="G825" t="s">
        <v>53</v>
      </c>
      <c r="H825" s="5">
        <v>2100</v>
      </c>
    </row>
    <row r="826" spans="3:8" x14ac:dyDescent="0.25">
      <c r="C826">
        <v>607005</v>
      </c>
      <c r="D826" t="s">
        <v>362</v>
      </c>
      <c r="E826">
        <v>618080</v>
      </c>
      <c r="F826" t="s">
        <v>309</v>
      </c>
      <c r="G826" t="s">
        <v>53</v>
      </c>
      <c r="H826" s="5">
        <v>8600</v>
      </c>
    </row>
    <row r="827" spans="3:8" x14ac:dyDescent="0.25">
      <c r="C827">
        <v>607005</v>
      </c>
      <c r="D827" t="s">
        <v>362</v>
      </c>
      <c r="E827">
        <v>618090</v>
      </c>
      <c r="F827" t="s">
        <v>326</v>
      </c>
      <c r="G827" t="s">
        <v>53</v>
      </c>
      <c r="H827" s="5">
        <v>95248.87</v>
      </c>
    </row>
    <row r="828" spans="3:8" x14ac:dyDescent="0.25">
      <c r="C828">
        <v>607005</v>
      </c>
      <c r="D828" t="s">
        <v>362</v>
      </c>
      <c r="E828">
        <v>618100</v>
      </c>
      <c r="F828" t="s">
        <v>335</v>
      </c>
      <c r="G828" t="s">
        <v>53</v>
      </c>
      <c r="H828" s="5">
        <v>44235.08</v>
      </c>
    </row>
    <row r="829" spans="3:8" x14ac:dyDescent="0.25">
      <c r="C829">
        <v>607005</v>
      </c>
      <c r="D829" t="s">
        <v>362</v>
      </c>
      <c r="E829">
        <v>618110</v>
      </c>
      <c r="F829" t="s">
        <v>327</v>
      </c>
      <c r="G829" t="s">
        <v>53</v>
      </c>
      <c r="H829" s="5">
        <v>73</v>
      </c>
    </row>
    <row r="830" spans="3:8" x14ac:dyDescent="0.25">
      <c r="C830">
        <v>607005</v>
      </c>
      <c r="D830" t="s">
        <v>362</v>
      </c>
      <c r="E830">
        <v>630130</v>
      </c>
      <c r="F830" t="s">
        <v>330</v>
      </c>
      <c r="G830" t="s">
        <v>97</v>
      </c>
      <c r="H830" s="5">
        <v>9882.869999999999</v>
      </c>
    </row>
    <row r="831" spans="3:8" x14ac:dyDescent="0.25">
      <c r="C831">
        <v>607005</v>
      </c>
      <c r="D831" t="s">
        <v>362</v>
      </c>
      <c r="E831">
        <v>640050</v>
      </c>
      <c r="F831" t="s">
        <v>306</v>
      </c>
      <c r="G831" t="s">
        <v>53</v>
      </c>
      <c r="H831" s="5">
        <v>7500</v>
      </c>
    </row>
    <row r="832" spans="3:8" x14ac:dyDescent="0.25">
      <c r="C832">
        <v>607005</v>
      </c>
      <c r="D832" t="s">
        <v>362</v>
      </c>
      <c r="E832">
        <v>640060</v>
      </c>
      <c r="F832" t="s">
        <v>307</v>
      </c>
      <c r="G832" t="s">
        <v>53</v>
      </c>
      <c r="H832" s="5">
        <v>2500</v>
      </c>
    </row>
    <row r="833" spans="3:8" x14ac:dyDescent="0.25">
      <c r="C833">
        <v>607005</v>
      </c>
      <c r="D833" t="s">
        <v>362</v>
      </c>
      <c r="E833">
        <v>640210</v>
      </c>
      <c r="F833" t="s">
        <v>298</v>
      </c>
      <c r="G833" t="s">
        <v>53</v>
      </c>
      <c r="H833" s="5">
        <v>1687.73</v>
      </c>
    </row>
    <row r="834" spans="3:8" x14ac:dyDescent="0.25">
      <c r="C834">
        <v>607005</v>
      </c>
      <c r="D834" t="s">
        <v>362</v>
      </c>
      <c r="E834">
        <v>640980</v>
      </c>
      <c r="F834" t="s">
        <v>332</v>
      </c>
      <c r="G834" t="s">
        <v>53</v>
      </c>
      <c r="H834" s="5">
        <v>10074.580000000002</v>
      </c>
    </row>
    <row r="835" spans="3:8" x14ac:dyDescent="0.25">
      <c r="C835">
        <v>607006</v>
      </c>
      <c r="D835" t="s">
        <v>386</v>
      </c>
      <c r="E835">
        <v>611060</v>
      </c>
      <c r="F835" t="s">
        <v>318</v>
      </c>
      <c r="G835" t="s">
        <v>53</v>
      </c>
      <c r="H835" s="5">
        <v>75796.960000000006</v>
      </c>
    </row>
    <row r="836" spans="3:8" x14ac:dyDescent="0.25">
      <c r="C836">
        <v>607006</v>
      </c>
      <c r="D836" t="s">
        <v>386</v>
      </c>
      <c r="E836">
        <v>613020</v>
      </c>
      <c r="F836" t="s">
        <v>321</v>
      </c>
      <c r="G836" t="s">
        <v>53</v>
      </c>
      <c r="H836" s="5">
        <v>57517.84</v>
      </c>
    </row>
    <row r="837" spans="3:8" x14ac:dyDescent="0.25">
      <c r="C837">
        <v>607006</v>
      </c>
      <c r="D837" t="s">
        <v>386</v>
      </c>
      <c r="E837">
        <v>613050</v>
      </c>
      <c r="F837" t="s">
        <v>364</v>
      </c>
      <c r="G837" t="s">
        <v>53</v>
      </c>
      <c r="H837" s="5">
        <v>500</v>
      </c>
    </row>
    <row r="838" spans="3:8" x14ac:dyDescent="0.25">
      <c r="C838">
        <v>607006</v>
      </c>
      <c r="D838" t="s">
        <v>386</v>
      </c>
      <c r="E838">
        <v>614020</v>
      </c>
      <c r="F838" t="s">
        <v>323</v>
      </c>
      <c r="G838" t="s">
        <v>53</v>
      </c>
      <c r="H838" s="5">
        <v>13513.96</v>
      </c>
    </row>
    <row r="839" spans="3:8" x14ac:dyDescent="0.25">
      <c r="C839">
        <v>607006</v>
      </c>
      <c r="D839" t="s">
        <v>386</v>
      </c>
      <c r="E839">
        <v>615020</v>
      </c>
      <c r="F839" t="s">
        <v>291</v>
      </c>
      <c r="G839" t="s">
        <v>15</v>
      </c>
      <c r="H839" s="5">
        <v>3290.66</v>
      </c>
    </row>
    <row r="840" spans="3:8" x14ac:dyDescent="0.25">
      <c r="C840">
        <v>607006</v>
      </c>
      <c r="D840" t="s">
        <v>386</v>
      </c>
      <c r="E840">
        <v>615030</v>
      </c>
      <c r="F840" t="s">
        <v>304</v>
      </c>
      <c r="G840" t="s">
        <v>15</v>
      </c>
      <c r="H840" s="5">
        <v>10594.289999999999</v>
      </c>
    </row>
    <row r="841" spans="3:8" x14ac:dyDescent="0.25">
      <c r="C841">
        <v>607006</v>
      </c>
      <c r="D841" t="s">
        <v>386</v>
      </c>
      <c r="E841">
        <v>618060</v>
      </c>
      <c r="F841" t="s">
        <v>325</v>
      </c>
      <c r="G841" t="s">
        <v>114</v>
      </c>
      <c r="H841" s="5">
        <v>9600</v>
      </c>
    </row>
    <row r="842" spans="3:8" x14ac:dyDescent="0.25">
      <c r="C842">
        <v>607006</v>
      </c>
      <c r="D842" t="s">
        <v>386</v>
      </c>
      <c r="E842">
        <v>618070</v>
      </c>
      <c r="F842" t="s">
        <v>305</v>
      </c>
      <c r="G842" t="s">
        <v>53</v>
      </c>
      <c r="H842" s="5">
        <v>4000</v>
      </c>
    </row>
    <row r="843" spans="3:8" x14ac:dyDescent="0.25">
      <c r="C843">
        <v>607006</v>
      </c>
      <c r="D843" t="s">
        <v>386</v>
      </c>
      <c r="E843">
        <v>618080</v>
      </c>
      <c r="F843" t="s">
        <v>309</v>
      </c>
      <c r="G843" t="s">
        <v>53</v>
      </c>
      <c r="H843" s="5">
        <v>9800</v>
      </c>
    </row>
    <row r="844" spans="3:8" x14ac:dyDescent="0.25">
      <c r="C844">
        <v>607006</v>
      </c>
      <c r="D844" t="s">
        <v>386</v>
      </c>
      <c r="E844">
        <v>618090</v>
      </c>
      <c r="F844" t="s">
        <v>326</v>
      </c>
      <c r="G844" t="s">
        <v>53</v>
      </c>
      <c r="H844" s="5">
        <v>238562.78999999998</v>
      </c>
    </row>
    <row r="845" spans="3:8" x14ac:dyDescent="0.25">
      <c r="C845">
        <v>607006</v>
      </c>
      <c r="D845" t="s">
        <v>386</v>
      </c>
      <c r="E845">
        <v>618100</v>
      </c>
      <c r="F845" t="s">
        <v>335</v>
      </c>
      <c r="G845" t="s">
        <v>53</v>
      </c>
      <c r="H845" s="5">
        <v>112150.69</v>
      </c>
    </row>
    <row r="846" spans="3:8" x14ac:dyDescent="0.25">
      <c r="C846">
        <v>607006</v>
      </c>
      <c r="D846" t="s">
        <v>386</v>
      </c>
      <c r="E846">
        <v>618110</v>
      </c>
      <c r="F846" t="s">
        <v>327</v>
      </c>
      <c r="G846" t="s">
        <v>53</v>
      </c>
      <c r="H846" s="5">
        <v>15905</v>
      </c>
    </row>
    <row r="847" spans="3:8" x14ac:dyDescent="0.25">
      <c r="C847">
        <v>607006</v>
      </c>
      <c r="D847" t="s">
        <v>386</v>
      </c>
      <c r="E847">
        <v>640050</v>
      </c>
      <c r="F847" t="s">
        <v>306</v>
      </c>
      <c r="G847" t="s">
        <v>53</v>
      </c>
      <c r="H847" s="5">
        <v>64400.689999999995</v>
      </c>
    </row>
    <row r="848" spans="3:8" x14ac:dyDescent="0.25">
      <c r="C848">
        <v>607006</v>
      </c>
      <c r="D848" t="s">
        <v>386</v>
      </c>
      <c r="E848">
        <v>640060</v>
      </c>
      <c r="F848" t="s">
        <v>307</v>
      </c>
      <c r="G848" t="s">
        <v>53</v>
      </c>
      <c r="H848" s="5">
        <v>4000</v>
      </c>
    </row>
    <row r="849" spans="3:8" x14ac:dyDescent="0.25">
      <c r="C849">
        <v>607006</v>
      </c>
      <c r="D849" t="s">
        <v>386</v>
      </c>
      <c r="E849">
        <v>640090</v>
      </c>
      <c r="F849" t="s">
        <v>366</v>
      </c>
      <c r="G849" t="s">
        <v>40</v>
      </c>
      <c r="H849" s="5">
        <v>140.68</v>
      </c>
    </row>
    <row r="850" spans="3:8" x14ac:dyDescent="0.25">
      <c r="C850">
        <v>607006</v>
      </c>
      <c r="D850" t="s">
        <v>386</v>
      </c>
      <c r="E850">
        <v>640980</v>
      </c>
      <c r="F850" t="s">
        <v>332</v>
      </c>
      <c r="G850" t="s">
        <v>53</v>
      </c>
      <c r="H850" s="5">
        <v>6008.25</v>
      </c>
    </row>
    <row r="851" spans="3:8" x14ac:dyDescent="0.25">
      <c r="C851">
        <v>607008</v>
      </c>
      <c r="D851" t="s">
        <v>387</v>
      </c>
      <c r="E851">
        <v>611060</v>
      </c>
      <c r="F851" t="s">
        <v>318</v>
      </c>
      <c r="G851" t="s">
        <v>53</v>
      </c>
      <c r="H851" s="5">
        <v>93684.2</v>
      </c>
    </row>
    <row r="852" spans="3:8" x14ac:dyDescent="0.25">
      <c r="C852">
        <v>607008</v>
      </c>
      <c r="D852" t="s">
        <v>387</v>
      </c>
      <c r="E852">
        <v>612020</v>
      </c>
      <c r="F852" t="s">
        <v>319</v>
      </c>
      <c r="G852" t="s">
        <v>53</v>
      </c>
      <c r="H852" s="5">
        <v>216</v>
      </c>
    </row>
    <row r="853" spans="3:8" x14ac:dyDescent="0.25">
      <c r="C853">
        <v>607008</v>
      </c>
      <c r="D853" t="s">
        <v>387</v>
      </c>
      <c r="E853">
        <v>613020</v>
      </c>
      <c r="F853" t="s">
        <v>321</v>
      </c>
      <c r="G853" t="s">
        <v>53</v>
      </c>
      <c r="H853" s="5">
        <v>52335.56</v>
      </c>
    </row>
    <row r="854" spans="3:8" x14ac:dyDescent="0.25">
      <c r="C854">
        <v>607008</v>
      </c>
      <c r="D854" t="s">
        <v>387</v>
      </c>
      <c r="E854">
        <v>613050</v>
      </c>
      <c r="F854" t="s">
        <v>364</v>
      </c>
      <c r="G854" t="s">
        <v>53</v>
      </c>
      <c r="H854" s="5">
        <v>500</v>
      </c>
    </row>
    <row r="855" spans="3:8" x14ac:dyDescent="0.25">
      <c r="C855">
        <v>607008</v>
      </c>
      <c r="D855" t="s">
        <v>387</v>
      </c>
      <c r="E855">
        <v>614020</v>
      </c>
      <c r="F855" t="s">
        <v>323</v>
      </c>
      <c r="G855" t="s">
        <v>53</v>
      </c>
      <c r="H855" s="5">
        <v>14029.260000000004</v>
      </c>
    </row>
    <row r="856" spans="3:8" x14ac:dyDescent="0.25">
      <c r="C856">
        <v>607008</v>
      </c>
      <c r="D856" t="s">
        <v>387</v>
      </c>
      <c r="E856">
        <v>615020</v>
      </c>
      <c r="F856" t="s">
        <v>291</v>
      </c>
      <c r="G856" t="s">
        <v>15</v>
      </c>
      <c r="H856" s="5">
        <v>3049</v>
      </c>
    </row>
    <row r="857" spans="3:8" x14ac:dyDescent="0.25">
      <c r="C857">
        <v>607008</v>
      </c>
      <c r="D857" t="s">
        <v>387</v>
      </c>
      <c r="E857">
        <v>615030</v>
      </c>
      <c r="F857" t="s">
        <v>304</v>
      </c>
      <c r="G857" t="s">
        <v>15</v>
      </c>
      <c r="H857" s="5">
        <v>5700.49</v>
      </c>
    </row>
    <row r="858" spans="3:8" x14ac:dyDescent="0.25">
      <c r="C858">
        <v>607008</v>
      </c>
      <c r="D858" t="s">
        <v>387</v>
      </c>
      <c r="E858">
        <v>618060</v>
      </c>
      <c r="F858" t="s">
        <v>325</v>
      </c>
      <c r="G858" t="s">
        <v>114</v>
      </c>
      <c r="H858" s="5">
        <v>9600</v>
      </c>
    </row>
    <row r="859" spans="3:8" x14ac:dyDescent="0.25">
      <c r="C859">
        <v>607008</v>
      </c>
      <c r="D859" t="s">
        <v>387</v>
      </c>
      <c r="E859">
        <v>618070</v>
      </c>
      <c r="F859" t="s">
        <v>305</v>
      </c>
      <c r="G859" t="s">
        <v>53</v>
      </c>
      <c r="H859" s="5">
        <v>2800</v>
      </c>
    </row>
    <row r="860" spans="3:8" x14ac:dyDescent="0.25">
      <c r="C860">
        <v>607008</v>
      </c>
      <c r="D860" t="s">
        <v>387</v>
      </c>
      <c r="E860">
        <v>618080</v>
      </c>
      <c r="F860" t="s">
        <v>309</v>
      </c>
      <c r="G860" t="s">
        <v>53</v>
      </c>
      <c r="H860" s="5">
        <v>9720</v>
      </c>
    </row>
    <row r="861" spans="3:8" x14ac:dyDescent="0.25">
      <c r="C861">
        <v>607008</v>
      </c>
      <c r="D861" t="s">
        <v>387</v>
      </c>
      <c r="E861">
        <v>618090</v>
      </c>
      <c r="F861" t="s">
        <v>326</v>
      </c>
      <c r="G861" t="s">
        <v>53</v>
      </c>
      <c r="H861" s="5">
        <v>208228.51</v>
      </c>
    </row>
    <row r="862" spans="3:8" x14ac:dyDescent="0.25">
      <c r="C862">
        <v>607008</v>
      </c>
      <c r="D862" t="s">
        <v>387</v>
      </c>
      <c r="E862">
        <v>618100</v>
      </c>
      <c r="F862" t="s">
        <v>335</v>
      </c>
      <c r="G862" t="s">
        <v>53</v>
      </c>
      <c r="H862" s="5">
        <v>98694.849999999977</v>
      </c>
    </row>
    <row r="863" spans="3:8" x14ac:dyDescent="0.25">
      <c r="C863">
        <v>607008</v>
      </c>
      <c r="D863" t="s">
        <v>387</v>
      </c>
      <c r="E863">
        <v>618110</v>
      </c>
      <c r="F863" t="s">
        <v>327</v>
      </c>
      <c r="G863" t="s">
        <v>53</v>
      </c>
      <c r="H863" s="5">
        <v>18307</v>
      </c>
    </row>
    <row r="864" spans="3:8" x14ac:dyDescent="0.25">
      <c r="C864">
        <v>607008</v>
      </c>
      <c r="D864" t="s">
        <v>387</v>
      </c>
      <c r="E864">
        <v>630050</v>
      </c>
      <c r="F864" t="s">
        <v>328</v>
      </c>
      <c r="G864" t="s">
        <v>97</v>
      </c>
      <c r="H864" s="5">
        <v>20573.780000000002</v>
      </c>
    </row>
    <row r="865" spans="3:8" x14ac:dyDescent="0.25">
      <c r="C865">
        <v>607008</v>
      </c>
      <c r="D865" t="s">
        <v>387</v>
      </c>
      <c r="E865">
        <v>630130</v>
      </c>
      <c r="F865" t="s">
        <v>330</v>
      </c>
      <c r="G865" t="s">
        <v>97</v>
      </c>
      <c r="H865" s="5">
        <v>1033.33</v>
      </c>
    </row>
    <row r="866" spans="3:8" x14ac:dyDescent="0.25">
      <c r="C866">
        <v>607008</v>
      </c>
      <c r="D866" t="s">
        <v>387</v>
      </c>
      <c r="E866">
        <v>640050</v>
      </c>
      <c r="F866" t="s">
        <v>306</v>
      </c>
      <c r="G866" t="s">
        <v>53</v>
      </c>
      <c r="H866" s="5">
        <v>68483.989999999991</v>
      </c>
    </row>
    <row r="867" spans="3:8" x14ac:dyDescent="0.25">
      <c r="C867">
        <v>607008</v>
      </c>
      <c r="D867" t="s">
        <v>387</v>
      </c>
      <c r="E867">
        <v>640060</v>
      </c>
      <c r="F867" t="s">
        <v>307</v>
      </c>
      <c r="G867" t="s">
        <v>53</v>
      </c>
      <c r="H867" s="5">
        <v>4000</v>
      </c>
    </row>
    <row r="868" spans="3:8" x14ac:dyDescent="0.25">
      <c r="C868">
        <v>607008</v>
      </c>
      <c r="D868" t="s">
        <v>387</v>
      </c>
      <c r="E868">
        <v>640090</v>
      </c>
      <c r="F868" t="s">
        <v>366</v>
      </c>
      <c r="G868" t="s">
        <v>40</v>
      </c>
      <c r="H868" s="5">
        <v>279.92</v>
      </c>
    </row>
    <row r="869" spans="3:8" x14ac:dyDescent="0.25">
      <c r="C869">
        <v>607008</v>
      </c>
      <c r="D869" t="s">
        <v>387</v>
      </c>
      <c r="E869">
        <v>640210</v>
      </c>
      <c r="F869" t="s">
        <v>298</v>
      </c>
      <c r="G869" t="s">
        <v>53</v>
      </c>
      <c r="H869" s="5">
        <v>14937.26</v>
      </c>
    </row>
    <row r="870" spans="3:8" x14ac:dyDescent="0.25">
      <c r="C870">
        <v>607008</v>
      </c>
      <c r="D870" t="s">
        <v>387</v>
      </c>
      <c r="E870">
        <v>640980</v>
      </c>
      <c r="F870" t="s">
        <v>332</v>
      </c>
      <c r="G870" t="s">
        <v>53</v>
      </c>
      <c r="H870" s="5">
        <v>7518.16</v>
      </c>
    </row>
    <row r="871" spans="3:8" x14ac:dyDescent="0.25">
      <c r="C871">
        <v>607010</v>
      </c>
      <c r="D871" t="s">
        <v>388</v>
      </c>
      <c r="E871">
        <v>611060</v>
      </c>
      <c r="F871" t="s">
        <v>318</v>
      </c>
      <c r="G871" t="s">
        <v>53</v>
      </c>
      <c r="H871" s="5">
        <v>69473.679999999993</v>
      </c>
    </row>
    <row r="872" spans="3:8" x14ac:dyDescent="0.25">
      <c r="C872">
        <v>607010</v>
      </c>
      <c r="D872" t="s">
        <v>388</v>
      </c>
      <c r="E872">
        <v>613020</v>
      </c>
      <c r="F872" t="s">
        <v>321</v>
      </c>
      <c r="G872" t="s">
        <v>53</v>
      </c>
      <c r="H872" s="5">
        <v>54180.950000000004</v>
      </c>
    </row>
    <row r="873" spans="3:8" x14ac:dyDescent="0.25">
      <c r="C873">
        <v>607010</v>
      </c>
      <c r="D873" t="s">
        <v>388</v>
      </c>
      <c r="E873">
        <v>613050</v>
      </c>
      <c r="F873" t="s">
        <v>364</v>
      </c>
      <c r="G873" t="s">
        <v>53</v>
      </c>
      <c r="H873" s="5">
        <v>500</v>
      </c>
    </row>
    <row r="874" spans="3:8" x14ac:dyDescent="0.25">
      <c r="C874">
        <v>607010</v>
      </c>
      <c r="D874" t="s">
        <v>388</v>
      </c>
      <c r="E874">
        <v>614020</v>
      </c>
      <c r="F874" t="s">
        <v>323</v>
      </c>
      <c r="G874" t="s">
        <v>53</v>
      </c>
      <c r="H874" s="5">
        <v>18584.890000000003</v>
      </c>
    </row>
    <row r="875" spans="3:8" x14ac:dyDescent="0.25">
      <c r="C875">
        <v>607010</v>
      </c>
      <c r="D875" t="s">
        <v>388</v>
      </c>
      <c r="E875">
        <v>615020</v>
      </c>
      <c r="F875" t="s">
        <v>291</v>
      </c>
      <c r="G875" t="s">
        <v>15</v>
      </c>
      <c r="H875" s="5">
        <v>2939.98</v>
      </c>
    </row>
    <row r="876" spans="3:8" x14ac:dyDescent="0.25">
      <c r="C876">
        <v>607010</v>
      </c>
      <c r="D876" t="s">
        <v>388</v>
      </c>
      <c r="E876">
        <v>615030</v>
      </c>
      <c r="F876" t="s">
        <v>304</v>
      </c>
      <c r="G876" t="s">
        <v>15</v>
      </c>
      <c r="H876" s="5">
        <v>4093.48</v>
      </c>
    </row>
    <row r="877" spans="3:8" x14ac:dyDescent="0.25">
      <c r="C877">
        <v>607010</v>
      </c>
      <c r="D877" t="s">
        <v>388</v>
      </c>
      <c r="E877">
        <v>618020</v>
      </c>
      <c r="F877" t="s">
        <v>294</v>
      </c>
      <c r="G877" t="s">
        <v>53</v>
      </c>
      <c r="H877" s="5">
        <v>1200</v>
      </c>
    </row>
    <row r="878" spans="3:8" x14ac:dyDescent="0.25">
      <c r="C878">
        <v>607010</v>
      </c>
      <c r="D878" t="s">
        <v>388</v>
      </c>
      <c r="E878">
        <v>618060</v>
      </c>
      <c r="F878" t="s">
        <v>325</v>
      </c>
      <c r="G878" t="s">
        <v>114</v>
      </c>
      <c r="H878" s="5">
        <v>9600</v>
      </c>
    </row>
    <row r="879" spans="3:8" x14ac:dyDescent="0.25">
      <c r="C879">
        <v>607010</v>
      </c>
      <c r="D879" t="s">
        <v>388</v>
      </c>
      <c r="E879">
        <v>618070</v>
      </c>
      <c r="F879" t="s">
        <v>305</v>
      </c>
      <c r="G879" t="s">
        <v>53</v>
      </c>
      <c r="H879" s="5">
        <v>4000</v>
      </c>
    </row>
    <row r="880" spans="3:8" x14ac:dyDescent="0.25">
      <c r="C880">
        <v>607010</v>
      </c>
      <c r="D880" t="s">
        <v>388</v>
      </c>
      <c r="E880">
        <v>618080</v>
      </c>
      <c r="F880" t="s">
        <v>309</v>
      </c>
      <c r="G880" t="s">
        <v>53</v>
      </c>
      <c r="H880" s="5">
        <v>9720</v>
      </c>
    </row>
    <row r="881" spans="3:8" x14ac:dyDescent="0.25">
      <c r="C881">
        <v>607010</v>
      </c>
      <c r="D881" t="s">
        <v>388</v>
      </c>
      <c r="E881">
        <v>618090</v>
      </c>
      <c r="F881" t="s">
        <v>326</v>
      </c>
      <c r="G881" t="s">
        <v>53</v>
      </c>
      <c r="H881" s="5">
        <v>227582.84000000003</v>
      </c>
    </row>
    <row r="882" spans="3:8" x14ac:dyDescent="0.25">
      <c r="C882">
        <v>607010</v>
      </c>
      <c r="D882" t="s">
        <v>388</v>
      </c>
      <c r="E882">
        <v>618100</v>
      </c>
      <c r="F882" t="s">
        <v>335</v>
      </c>
      <c r="G882" t="s">
        <v>53</v>
      </c>
      <c r="H882" s="5">
        <v>106637.73</v>
      </c>
    </row>
    <row r="883" spans="3:8" x14ac:dyDescent="0.25">
      <c r="C883">
        <v>607010</v>
      </c>
      <c r="D883" t="s">
        <v>388</v>
      </c>
      <c r="E883">
        <v>618110</v>
      </c>
      <c r="F883" t="s">
        <v>327</v>
      </c>
      <c r="G883" t="s">
        <v>53</v>
      </c>
      <c r="H883" s="5">
        <v>1000</v>
      </c>
    </row>
    <row r="884" spans="3:8" x14ac:dyDescent="0.25">
      <c r="C884">
        <v>607010</v>
      </c>
      <c r="D884" t="s">
        <v>388</v>
      </c>
      <c r="E884">
        <v>630130</v>
      </c>
      <c r="F884" t="s">
        <v>330</v>
      </c>
      <c r="G884" t="s">
        <v>97</v>
      </c>
      <c r="H884" s="5">
        <v>10726.79</v>
      </c>
    </row>
    <row r="885" spans="3:8" x14ac:dyDescent="0.25">
      <c r="C885">
        <v>607010</v>
      </c>
      <c r="D885" t="s">
        <v>388</v>
      </c>
      <c r="E885">
        <v>640050</v>
      </c>
      <c r="F885" t="s">
        <v>306</v>
      </c>
      <c r="G885" t="s">
        <v>53</v>
      </c>
      <c r="H885" s="5">
        <v>50289.440000000002</v>
      </c>
    </row>
    <row r="886" spans="3:8" x14ac:dyDescent="0.25">
      <c r="C886">
        <v>607010</v>
      </c>
      <c r="D886" t="s">
        <v>388</v>
      </c>
      <c r="E886">
        <v>640060</v>
      </c>
      <c r="F886" t="s">
        <v>307</v>
      </c>
      <c r="G886" t="s">
        <v>53</v>
      </c>
      <c r="H886" s="5">
        <v>4000</v>
      </c>
    </row>
    <row r="887" spans="3:8" x14ac:dyDescent="0.25">
      <c r="C887">
        <v>607010</v>
      </c>
      <c r="D887" t="s">
        <v>388</v>
      </c>
      <c r="E887">
        <v>640090</v>
      </c>
      <c r="F887" t="s">
        <v>366</v>
      </c>
      <c r="G887" t="s">
        <v>40</v>
      </c>
      <c r="H887" s="5">
        <v>597.02</v>
      </c>
    </row>
    <row r="888" spans="3:8" x14ac:dyDescent="0.25">
      <c r="C888">
        <v>607010</v>
      </c>
      <c r="D888" t="s">
        <v>388</v>
      </c>
      <c r="E888">
        <v>640210</v>
      </c>
      <c r="F888" t="s">
        <v>298</v>
      </c>
      <c r="G888" t="s">
        <v>53</v>
      </c>
      <c r="H888" s="5">
        <v>4194.5599999999995</v>
      </c>
    </row>
    <row r="889" spans="3:8" x14ac:dyDescent="0.25">
      <c r="C889">
        <v>607010</v>
      </c>
      <c r="D889" t="s">
        <v>388</v>
      </c>
      <c r="E889">
        <v>640980</v>
      </c>
      <c r="F889" t="s">
        <v>332</v>
      </c>
      <c r="G889" t="s">
        <v>53</v>
      </c>
      <c r="H889" s="5">
        <v>3730.41</v>
      </c>
    </row>
    <row r="890" spans="3:8" x14ac:dyDescent="0.25">
      <c r="C890">
        <v>607012</v>
      </c>
      <c r="D890" t="s">
        <v>389</v>
      </c>
      <c r="E890">
        <v>611060</v>
      </c>
      <c r="F890" t="s">
        <v>318</v>
      </c>
      <c r="G890" t="s">
        <v>53</v>
      </c>
      <c r="H890" s="5">
        <v>76421.039999999994</v>
      </c>
    </row>
    <row r="891" spans="3:8" x14ac:dyDescent="0.25">
      <c r="C891">
        <v>607012</v>
      </c>
      <c r="D891" t="s">
        <v>389</v>
      </c>
      <c r="E891">
        <v>613020</v>
      </c>
      <c r="F891" t="s">
        <v>321</v>
      </c>
      <c r="G891" t="s">
        <v>53</v>
      </c>
      <c r="H891" s="5">
        <v>45661.69</v>
      </c>
    </row>
    <row r="892" spans="3:8" x14ac:dyDescent="0.25">
      <c r="C892">
        <v>607012</v>
      </c>
      <c r="D892" t="s">
        <v>389</v>
      </c>
      <c r="E892">
        <v>613050</v>
      </c>
      <c r="F892" t="s">
        <v>364</v>
      </c>
      <c r="G892" t="s">
        <v>53</v>
      </c>
      <c r="H892" s="5">
        <v>500</v>
      </c>
    </row>
    <row r="893" spans="3:8" x14ac:dyDescent="0.25">
      <c r="C893">
        <v>607012</v>
      </c>
      <c r="D893" t="s">
        <v>389</v>
      </c>
      <c r="E893">
        <v>614020</v>
      </c>
      <c r="F893" t="s">
        <v>323</v>
      </c>
      <c r="G893" t="s">
        <v>53</v>
      </c>
      <c r="H893" s="5">
        <v>38394.270000000004</v>
      </c>
    </row>
    <row r="894" spans="3:8" x14ac:dyDescent="0.25">
      <c r="C894">
        <v>607012</v>
      </c>
      <c r="D894" t="s">
        <v>389</v>
      </c>
      <c r="E894">
        <v>615020</v>
      </c>
      <c r="F894" t="s">
        <v>291</v>
      </c>
      <c r="G894" t="s">
        <v>15</v>
      </c>
      <c r="H894" s="5">
        <v>2600</v>
      </c>
    </row>
    <row r="895" spans="3:8" x14ac:dyDescent="0.25">
      <c r="C895">
        <v>607012</v>
      </c>
      <c r="D895" t="s">
        <v>389</v>
      </c>
      <c r="E895">
        <v>615030</v>
      </c>
      <c r="F895" t="s">
        <v>304</v>
      </c>
      <c r="G895" t="s">
        <v>15</v>
      </c>
      <c r="H895" s="5">
        <v>3747.8999999999996</v>
      </c>
    </row>
    <row r="896" spans="3:8" x14ac:dyDescent="0.25">
      <c r="C896">
        <v>607012</v>
      </c>
      <c r="D896" t="s">
        <v>389</v>
      </c>
      <c r="E896">
        <v>618060</v>
      </c>
      <c r="F896" t="s">
        <v>325</v>
      </c>
      <c r="G896" t="s">
        <v>114</v>
      </c>
      <c r="H896" s="5">
        <v>9600</v>
      </c>
    </row>
    <row r="897" spans="3:8" x14ac:dyDescent="0.25">
      <c r="C897">
        <v>607012</v>
      </c>
      <c r="D897" t="s">
        <v>389</v>
      </c>
      <c r="E897">
        <v>618070</v>
      </c>
      <c r="F897" t="s">
        <v>305</v>
      </c>
      <c r="G897" t="s">
        <v>53</v>
      </c>
      <c r="H897" s="5">
        <v>2800</v>
      </c>
    </row>
    <row r="898" spans="3:8" x14ac:dyDescent="0.25">
      <c r="C898">
        <v>607012</v>
      </c>
      <c r="D898" t="s">
        <v>389</v>
      </c>
      <c r="E898">
        <v>618080</v>
      </c>
      <c r="F898" t="s">
        <v>309</v>
      </c>
      <c r="G898" t="s">
        <v>53</v>
      </c>
      <c r="H898" s="5">
        <v>10240</v>
      </c>
    </row>
    <row r="899" spans="3:8" x14ac:dyDescent="0.25">
      <c r="C899">
        <v>607012</v>
      </c>
      <c r="D899" t="s">
        <v>389</v>
      </c>
      <c r="E899">
        <v>618090</v>
      </c>
      <c r="F899" t="s">
        <v>326</v>
      </c>
      <c r="G899" t="s">
        <v>53</v>
      </c>
      <c r="H899" s="5">
        <v>137851.5</v>
      </c>
    </row>
    <row r="900" spans="3:8" x14ac:dyDescent="0.25">
      <c r="C900">
        <v>607012</v>
      </c>
      <c r="D900" t="s">
        <v>389</v>
      </c>
      <c r="E900">
        <v>618100</v>
      </c>
      <c r="F900" t="s">
        <v>335</v>
      </c>
      <c r="G900" t="s">
        <v>53</v>
      </c>
      <c r="H900" s="5">
        <v>65856.58</v>
      </c>
    </row>
    <row r="901" spans="3:8" x14ac:dyDescent="0.25">
      <c r="C901">
        <v>607012</v>
      </c>
      <c r="D901" t="s">
        <v>389</v>
      </c>
      <c r="E901">
        <v>618110</v>
      </c>
      <c r="F901" t="s">
        <v>327</v>
      </c>
      <c r="G901" t="s">
        <v>53</v>
      </c>
      <c r="H901" s="5">
        <v>2059</v>
      </c>
    </row>
    <row r="902" spans="3:8" x14ac:dyDescent="0.25">
      <c r="C902">
        <v>607012</v>
      </c>
      <c r="D902" t="s">
        <v>389</v>
      </c>
      <c r="E902">
        <v>640050</v>
      </c>
      <c r="F902" t="s">
        <v>306</v>
      </c>
      <c r="G902" t="s">
        <v>53</v>
      </c>
      <c r="H902" s="5">
        <v>40751.25</v>
      </c>
    </row>
    <row r="903" spans="3:8" x14ac:dyDescent="0.25">
      <c r="C903">
        <v>607012</v>
      </c>
      <c r="D903" t="s">
        <v>389</v>
      </c>
      <c r="E903">
        <v>640060</v>
      </c>
      <c r="F903" t="s">
        <v>307</v>
      </c>
      <c r="G903" t="s">
        <v>53</v>
      </c>
      <c r="H903" s="5">
        <v>4000</v>
      </c>
    </row>
    <row r="904" spans="3:8" x14ac:dyDescent="0.25">
      <c r="C904">
        <v>607012</v>
      </c>
      <c r="D904" t="s">
        <v>389</v>
      </c>
      <c r="E904">
        <v>640090</v>
      </c>
      <c r="F904" t="s">
        <v>366</v>
      </c>
      <c r="G904" t="s">
        <v>40</v>
      </c>
      <c r="H904" s="5">
        <v>154.66999999999999</v>
      </c>
    </row>
    <row r="905" spans="3:8" x14ac:dyDescent="0.25">
      <c r="C905">
        <v>607012</v>
      </c>
      <c r="D905" t="s">
        <v>389</v>
      </c>
      <c r="E905">
        <v>640170</v>
      </c>
      <c r="F905" t="s">
        <v>331</v>
      </c>
      <c r="G905" t="s">
        <v>200</v>
      </c>
      <c r="H905" s="5">
        <v>30</v>
      </c>
    </row>
    <row r="906" spans="3:8" x14ac:dyDescent="0.25">
      <c r="C906">
        <v>607012</v>
      </c>
      <c r="D906" t="s">
        <v>389</v>
      </c>
      <c r="E906">
        <v>640210</v>
      </c>
      <c r="F906" t="s">
        <v>298</v>
      </c>
      <c r="G906" t="s">
        <v>53</v>
      </c>
      <c r="H906" s="5">
        <v>190</v>
      </c>
    </row>
    <row r="907" spans="3:8" x14ac:dyDescent="0.25">
      <c r="C907">
        <v>607012</v>
      </c>
      <c r="D907" t="s">
        <v>389</v>
      </c>
      <c r="E907">
        <v>640980</v>
      </c>
      <c r="F907" t="s">
        <v>332</v>
      </c>
      <c r="G907" t="s">
        <v>53</v>
      </c>
      <c r="H907" s="5">
        <v>5113.3499999999995</v>
      </c>
    </row>
    <row r="908" spans="3:8" x14ac:dyDescent="0.25">
      <c r="C908">
        <v>607014</v>
      </c>
      <c r="D908" t="s">
        <v>390</v>
      </c>
      <c r="E908">
        <v>611060</v>
      </c>
      <c r="F908" t="s">
        <v>318</v>
      </c>
      <c r="G908" t="s">
        <v>53</v>
      </c>
      <c r="H908" s="5">
        <v>67368.42</v>
      </c>
    </row>
    <row r="909" spans="3:8" x14ac:dyDescent="0.25">
      <c r="C909">
        <v>607014</v>
      </c>
      <c r="D909" t="s">
        <v>390</v>
      </c>
      <c r="E909">
        <v>613020</v>
      </c>
      <c r="F909" t="s">
        <v>321</v>
      </c>
      <c r="G909" t="s">
        <v>53</v>
      </c>
      <c r="H909" s="5">
        <v>47487.16</v>
      </c>
    </row>
    <row r="910" spans="3:8" x14ac:dyDescent="0.25">
      <c r="C910">
        <v>607014</v>
      </c>
      <c r="D910" t="s">
        <v>390</v>
      </c>
      <c r="E910">
        <v>613050</v>
      </c>
      <c r="F910" t="s">
        <v>364</v>
      </c>
      <c r="G910" t="s">
        <v>53</v>
      </c>
      <c r="H910" s="5">
        <v>500</v>
      </c>
    </row>
    <row r="911" spans="3:8" x14ac:dyDescent="0.25">
      <c r="C911">
        <v>607014</v>
      </c>
      <c r="D911" t="s">
        <v>390</v>
      </c>
      <c r="E911">
        <v>614020</v>
      </c>
      <c r="F911" t="s">
        <v>323</v>
      </c>
      <c r="G911" t="s">
        <v>53</v>
      </c>
      <c r="H911" s="5">
        <v>12905.809999999998</v>
      </c>
    </row>
    <row r="912" spans="3:8" x14ac:dyDescent="0.25">
      <c r="C912">
        <v>607014</v>
      </c>
      <c r="D912" t="s">
        <v>390</v>
      </c>
      <c r="E912">
        <v>615020</v>
      </c>
      <c r="F912" t="s">
        <v>291</v>
      </c>
      <c r="G912" t="s">
        <v>15</v>
      </c>
      <c r="H912" s="5">
        <v>2600</v>
      </c>
    </row>
    <row r="913" spans="3:8" x14ac:dyDescent="0.25">
      <c r="C913">
        <v>607014</v>
      </c>
      <c r="D913" t="s">
        <v>390</v>
      </c>
      <c r="E913">
        <v>615030</v>
      </c>
      <c r="F913" t="s">
        <v>304</v>
      </c>
      <c r="G913" t="s">
        <v>15</v>
      </c>
      <c r="H913" s="5">
        <v>9296.99</v>
      </c>
    </row>
    <row r="914" spans="3:8" x14ac:dyDescent="0.25">
      <c r="C914">
        <v>607014</v>
      </c>
      <c r="D914" t="s">
        <v>390</v>
      </c>
      <c r="E914">
        <v>618060</v>
      </c>
      <c r="F914" t="s">
        <v>325</v>
      </c>
      <c r="G914" t="s">
        <v>114</v>
      </c>
      <c r="H914" s="5">
        <v>9600</v>
      </c>
    </row>
    <row r="915" spans="3:8" x14ac:dyDescent="0.25">
      <c r="C915">
        <v>607014</v>
      </c>
      <c r="D915" t="s">
        <v>390</v>
      </c>
      <c r="E915">
        <v>618070</v>
      </c>
      <c r="F915" t="s">
        <v>305</v>
      </c>
      <c r="G915" t="s">
        <v>53</v>
      </c>
      <c r="H915" s="5">
        <v>4000</v>
      </c>
    </row>
    <row r="916" spans="3:8" x14ac:dyDescent="0.25">
      <c r="C916">
        <v>607014</v>
      </c>
      <c r="D916" t="s">
        <v>390</v>
      </c>
      <c r="E916">
        <v>618080</v>
      </c>
      <c r="F916" t="s">
        <v>309</v>
      </c>
      <c r="G916" t="s">
        <v>53</v>
      </c>
      <c r="H916" s="5">
        <v>9680</v>
      </c>
    </row>
    <row r="917" spans="3:8" x14ac:dyDescent="0.25">
      <c r="C917">
        <v>607014</v>
      </c>
      <c r="D917" t="s">
        <v>390</v>
      </c>
      <c r="E917">
        <v>618090</v>
      </c>
      <c r="F917" t="s">
        <v>326</v>
      </c>
      <c r="G917" t="s">
        <v>53</v>
      </c>
      <c r="H917" s="5">
        <v>145626.57</v>
      </c>
    </row>
    <row r="918" spans="3:8" x14ac:dyDescent="0.25">
      <c r="C918">
        <v>607014</v>
      </c>
      <c r="D918" t="s">
        <v>390</v>
      </c>
      <c r="E918">
        <v>618100</v>
      </c>
      <c r="F918" t="s">
        <v>335</v>
      </c>
      <c r="G918" t="s">
        <v>53</v>
      </c>
      <c r="H918" s="5">
        <v>68545.200000000012</v>
      </c>
    </row>
    <row r="919" spans="3:8" x14ac:dyDescent="0.25">
      <c r="C919">
        <v>607014</v>
      </c>
      <c r="D919" t="s">
        <v>390</v>
      </c>
      <c r="E919">
        <v>618110</v>
      </c>
      <c r="F919" t="s">
        <v>327</v>
      </c>
      <c r="G919" t="s">
        <v>53</v>
      </c>
      <c r="H919" s="5">
        <v>2000</v>
      </c>
    </row>
    <row r="920" spans="3:8" x14ac:dyDescent="0.25">
      <c r="C920">
        <v>607014</v>
      </c>
      <c r="D920" t="s">
        <v>390</v>
      </c>
      <c r="E920">
        <v>630130</v>
      </c>
      <c r="F920" t="s">
        <v>330</v>
      </c>
      <c r="G920" t="s">
        <v>97</v>
      </c>
      <c r="H920" s="5">
        <v>3483.33</v>
      </c>
    </row>
    <row r="921" spans="3:8" x14ac:dyDescent="0.25">
      <c r="C921">
        <v>607014</v>
      </c>
      <c r="D921" t="s">
        <v>390</v>
      </c>
      <c r="E921">
        <v>640050</v>
      </c>
      <c r="F921" t="s">
        <v>306</v>
      </c>
      <c r="G921" t="s">
        <v>53</v>
      </c>
      <c r="H921" s="5">
        <v>38415.550000000003</v>
      </c>
    </row>
    <row r="922" spans="3:8" x14ac:dyDescent="0.25">
      <c r="C922">
        <v>607014</v>
      </c>
      <c r="D922" t="s">
        <v>390</v>
      </c>
      <c r="E922">
        <v>640060</v>
      </c>
      <c r="F922" t="s">
        <v>307</v>
      </c>
      <c r="G922" t="s">
        <v>53</v>
      </c>
      <c r="H922" s="5">
        <v>4000</v>
      </c>
    </row>
    <row r="923" spans="3:8" x14ac:dyDescent="0.25">
      <c r="C923">
        <v>607014</v>
      </c>
      <c r="D923" t="s">
        <v>390</v>
      </c>
      <c r="E923">
        <v>640210</v>
      </c>
      <c r="F923" t="s">
        <v>298</v>
      </c>
      <c r="G923" t="s">
        <v>53</v>
      </c>
      <c r="H923" s="5">
        <v>3078.63</v>
      </c>
    </row>
    <row r="924" spans="3:8" x14ac:dyDescent="0.25">
      <c r="C924">
        <v>607014</v>
      </c>
      <c r="D924" t="s">
        <v>390</v>
      </c>
      <c r="E924">
        <v>640980</v>
      </c>
      <c r="F924" t="s">
        <v>332</v>
      </c>
      <c r="G924" t="s">
        <v>53</v>
      </c>
      <c r="H924" s="5">
        <v>3315.5599999999995</v>
      </c>
    </row>
    <row r="925" spans="3:8" x14ac:dyDescent="0.25">
      <c r="C925">
        <v>607016</v>
      </c>
      <c r="D925" t="s">
        <v>391</v>
      </c>
      <c r="E925">
        <v>611060</v>
      </c>
      <c r="F925" t="s">
        <v>318</v>
      </c>
      <c r="G925" t="s">
        <v>53</v>
      </c>
      <c r="H925" s="5">
        <v>138210.55000000002</v>
      </c>
    </row>
    <row r="926" spans="3:8" x14ac:dyDescent="0.25">
      <c r="C926">
        <v>607016</v>
      </c>
      <c r="D926" t="s">
        <v>391</v>
      </c>
      <c r="E926">
        <v>613020</v>
      </c>
      <c r="F926" t="s">
        <v>321</v>
      </c>
      <c r="G926" t="s">
        <v>53</v>
      </c>
      <c r="H926" s="5">
        <v>29938.66</v>
      </c>
    </row>
    <row r="927" spans="3:8" x14ac:dyDescent="0.25">
      <c r="C927">
        <v>607016</v>
      </c>
      <c r="D927" t="s">
        <v>391</v>
      </c>
      <c r="E927">
        <v>613050</v>
      </c>
      <c r="F927" t="s">
        <v>364</v>
      </c>
      <c r="G927" t="s">
        <v>53</v>
      </c>
      <c r="H927" s="5">
        <v>500</v>
      </c>
    </row>
    <row r="928" spans="3:8" x14ac:dyDescent="0.25">
      <c r="C928">
        <v>607016</v>
      </c>
      <c r="D928" t="s">
        <v>391</v>
      </c>
      <c r="E928">
        <v>614020</v>
      </c>
      <c r="F928" t="s">
        <v>323</v>
      </c>
      <c r="G928" t="s">
        <v>53</v>
      </c>
      <c r="H928" s="5">
        <v>14350</v>
      </c>
    </row>
    <row r="929" spans="3:8" x14ac:dyDescent="0.25">
      <c r="C929">
        <v>607016</v>
      </c>
      <c r="D929" t="s">
        <v>391</v>
      </c>
      <c r="E929">
        <v>615020</v>
      </c>
      <c r="F929" t="s">
        <v>291</v>
      </c>
      <c r="G929" t="s">
        <v>15</v>
      </c>
      <c r="H929" s="5">
        <v>2600</v>
      </c>
    </row>
    <row r="930" spans="3:8" x14ac:dyDescent="0.25">
      <c r="C930">
        <v>607016</v>
      </c>
      <c r="D930" t="s">
        <v>391</v>
      </c>
      <c r="E930">
        <v>615030</v>
      </c>
      <c r="F930" t="s">
        <v>304</v>
      </c>
      <c r="G930" t="s">
        <v>15</v>
      </c>
      <c r="H930" s="5">
        <v>3995.9300000000003</v>
      </c>
    </row>
    <row r="931" spans="3:8" x14ac:dyDescent="0.25">
      <c r="C931">
        <v>607016</v>
      </c>
      <c r="D931" t="s">
        <v>391</v>
      </c>
      <c r="E931">
        <v>618060</v>
      </c>
      <c r="F931" t="s">
        <v>325</v>
      </c>
      <c r="G931" t="s">
        <v>114</v>
      </c>
      <c r="H931" s="5">
        <v>9600</v>
      </c>
    </row>
    <row r="932" spans="3:8" x14ac:dyDescent="0.25">
      <c r="C932">
        <v>607016</v>
      </c>
      <c r="D932" t="s">
        <v>391</v>
      </c>
      <c r="E932">
        <v>618070</v>
      </c>
      <c r="F932" t="s">
        <v>305</v>
      </c>
      <c r="G932" t="s">
        <v>53</v>
      </c>
      <c r="H932" s="5">
        <v>2800</v>
      </c>
    </row>
    <row r="933" spans="3:8" x14ac:dyDescent="0.25">
      <c r="C933">
        <v>607016</v>
      </c>
      <c r="D933" t="s">
        <v>391</v>
      </c>
      <c r="E933">
        <v>618080</v>
      </c>
      <c r="F933" t="s">
        <v>309</v>
      </c>
      <c r="G933" t="s">
        <v>53</v>
      </c>
      <c r="H933" s="5">
        <v>9720</v>
      </c>
    </row>
    <row r="934" spans="3:8" x14ac:dyDescent="0.25">
      <c r="C934">
        <v>607016</v>
      </c>
      <c r="D934" t="s">
        <v>391</v>
      </c>
      <c r="E934">
        <v>618090</v>
      </c>
      <c r="F934" t="s">
        <v>326</v>
      </c>
      <c r="G934" t="s">
        <v>53</v>
      </c>
      <c r="H934" s="5">
        <v>122478.16</v>
      </c>
    </row>
    <row r="935" spans="3:8" x14ac:dyDescent="0.25">
      <c r="C935">
        <v>607016</v>
      </c>
      <c r="D935" t="s">
        <v>391</v>
      </c>
      <c r="E935">
        <v>618100</v>
      </c>
      <c r="F935" t="s">
        <v>335</v>
      </c>
      <c r="G935" t="s">
        <v>53</v>
      </c>
      <c r="H935" s="5">
        <v>58861.05</v>
      </c>
    </row>
    <row r="936" spans="3:8" x14ac:dyDescent="0.25">
      <c r="C936">
        <v>607016</v>
      </c>
      <c r="D936" t="s">
        <v>391</v>
      </c>
      <c r="E936">
        <v>618110</v>
      </c>
      <c r="F936" t="s">
        <v>327</v>
      </c>
      <c r="G936" t="s">
        <v>53</v>
      </c>
      <c r="H936" s="5">
        <v>1141</v>
      </c>
    </row>
    <row r="937" spans="3:8" x14ac:dyDescent="0.25">
      <c r="C937">
        <v>607016</v>
      </c>
      <c r="D937" t="s">
        <v>391</v>
      </c>
      <c r="E937">
        <v>630130</v>
      </c>
      <c r="F937" t="s">
        <v>330</v>
      </c>
      <c r="G937" t="s">
        <v>97</v>
      </c>
      <c r="H937" s="5">
        <v>898.15000000000009</v>
      </c>
    </row>
    <row r="938" spans="3:8" x14ac:dyDescent="0.25">
      <c r="C938">
        <v>607016</v>
      </c>
      <c r="D938" t="s">
        <v>391</v>
      </c>
      <c r="E938">
        <v>640050</v>
      </c>
      <c r="F938" t="s">
        <v>306</v>
      </c>
      <c r="G938" t="s">
        <v>53</v>
      </c>
      <c r="H938" s="5">
        <v>16000</v>
      </c>
    </row>
    <row r="939" spans="3:8" x14ac:dyDescent="0.25">
      <c r="C939">
        <v>607016</v>
      </c>
      <c r="D939" t="s">
        <v>391</v>
      </c>
      <c r="E939">
        <v>640060</v>
      </c>
      <c r="F939" t="s">
        <v>307</v>
      </c>
      <c r="G939" t="s">
        <v>53</v>
      </c>
      <c r="H939" s="5">
        <v>4000</v>
      </c>
    </row>
    <row r="940" spans="3:8" x14ac:dyDescent="0.25">
      <c r="C940">
        <v>607016</v>
      </c>
      <c r="D940" t="s">
        <v>391</v>
      </c>
      <c r="E940">
        <v>640090</v>
      </c>
      <c r="F940" t="s">
        <v>366</v>
      </c>
      <c r="G940" t="s">
        <v>40</v>
      </c>
      <c r="H940" s="5">
        <v>719.27</v>
      </c>
    </row>
    <row r="941" spans="3:8" x14ac:dyDescent="0.25">
      <c r="C941">
        <v>607016</v>
      </c>
      <c r="D941" t="s">
        <v>391</v>
      </c>
      <c r="E941">
        <v>640980</v>
      </c>
      <c r="F941" t="s">
        <v>332</v>
      </c>
      <c r="G941" t="s">
        <v>53</v>
      </c>
      <c r="H941" s="5">
        <v>4085.5099999999998</v>
      </c>
    </row>
    <row r="942" spans="3:8" x14ac:dyDescent="0.25">
      <c r="C942">
        <v>607017</v>
      </c>
      <c r="D942" t="s">
        <v>392</v>
      </c>
      <c r="E942">
        <v>615020</v>
      </c>
      <c r="F942" t="s">
        <v>291</v>
      </c>
      <c r="G942" t="s">
        <v>15</v>
      </c>
      <c r="H942" s="5">
        <v>0</v>
      </c>
    </row>
    <row r="943" spans="3:8" x14ac:dyDescent="0.25">
      <c r="C943">
        <v>607017</v>
      </c>
      <c r="D943" t="s">
        <v>392</v>
      </c>
      <c r="E943">
        <v>630130</v>
      </c>
      <c r="F943" t="s">
        <v>330</v>
      </c>
      <c r="G943" t="s">
        <v>97</v>
      </c>
      <c r="H943" s="5">
        <v>0</v>
      </c>
    </row>
    <row r="944" spans="3:8" x14ac:dyDescent="0.25">
      <c r="C944">
        <v>607019</v>
      </c>
      <c r="D944" t="s">
        <v>393</v>
      </c>
      <c r="E944">
        <v>611060</v>
      </c>
      <c r="F944" t="s">
        <v>318</v>
      </c>
      <c r="G944" t="s">
        <v>53</v>
      </c>
      <c r="H944" s="5">
        <v>42105.229999999996</v>
      </c>
    </row>
    <row r="945" spans="3:8" x14ac:dyDescent="0.25">
      <c r="C945">
        <v>607019</v>
      </c>
      <c r="D945" t="s">
        <v>393</v>
      </c>
      <c r="E945">
        <v>613020</v>
      </c>
      <c r="F945" t="s">
        <v>321</v>
      </c>
      <c r="G945" t="s">
        <v>53</v>
      </c>
      <c r="H945" s="5">
        <v>39440.050000000003</v>
      </c>
    </row>
    <row r="946" spans="3:8" x14ac:dyDescent="0.25">
      <c r="C946">
        <v>607019</v>
      </c>
      <c r="D946" t="s">
        <v>393</v>
      </c>
      <c r="E946">
        <v>613050</v>
      </c>
      <c r="F946" t="s">
        <v>364</v>
      </c>
      <c r="G946" t="s">
        <v>53</v>
      </c>
      <c r="H946" s="5">
        <v>500</v>
      </c>
    </row>
    <row r="947" spans="3:8" x14ac:dyDescent="0.25">
      <c r="C947">
        <v>607019</v>
      </c>
      <c r="D947" t="s">
        <v>393</v>
      </c>
      <c r="E947">
        <v>614020</v>
      </c>
      <c r="F947" t="s">
        <v>323</v>
      </c>
      <c r="G947" t="s">
        <v>53</v>
      </c>
      <c r="H947" s="5">
        <v>6428.13</v>
      </c>
    </row>
    <row r="948" spans="3:8" x14ac:dyDescent="0.25">
      <c r="C948">
        <v>607019</v>
      </c>
      <c r="D948" t="s">
        <v>393</v>
      </c>
      <c r="E948">
        <v>615020</v>
      </c>
      <c r="F948" t="s">
        <v>291</v>
      </c>
      <c r="G948" t="s">
        <v>15</v>
      </c>
      <c r="H948" s="5">
        <v>3290.66</v>
      </c>
    </row>
    <row r="949" spans="3:8" x14ac:dyDescent="0.25">
      <c r="C949">
        <v>607019</v>
      </c>
      <c r="D949" t="s">
        <v>393</v>
      </c>
      <c r="E949">
        <v>615030</v>
      </c>
      <c r="F949" t="s">
        <v>304</v>
      </c>
      <c r="G949" t="s">
        <v>15</v>
      </c>
      <c r="H949" s="5">
        <v>10507.970000000001</v>
      </c>
    </row>
    <row r="950" spans="3:8" x14ac:dyDescent="0.25">
      <c r="C950">
        <v>607019</v>
      </c>
      <c r="D950" t="s">
        <v>393</v>
      </c>
      <c r="E950">
        <v>618060</v>
      </c>
      <c r="F950" t="s">
        <v>325</v>
      </c>
      <c r="G950" t="s">
        <v>114</v>
      </c>
      <c r="H950" s="5">
        <v>9600</v>
      </c>
    </row>
    <row r="951" spans="3:8" x14ac:dyDescent="0.25">
      <c r="C951">
        <v>607019</v>
      </c>
      <c r="D951" t="s">
        <v>393</v>
      </c>
      <c r="E951">
        <v>618070</v>
      </c>
      <c r="F951" t="s">
        <v>305</v>
      </c>
      <c r="G951" t="s">
        <v>53</v>
      </c>
      <c r="H951" s="5">
        <v>4000</v>
      </c>
    </row>
    <row r="952" spans="3:8" x14ac:dyDescent="0.25">
      <c r="C952">
        <v>607019</v>
      </c>
      <c r="D952" t="s">
        <v>393</v>
      </c>
      <c r="E952">
        <v>618080</v>
      </c>
      <c r="F952" t="s">
        <v>309</v>
      </c>
      <c r="G952" t="s">
        <v>53</v>
      </c>
      <c r="H952" s="5">
        <v>9720</v>
      </c>
    </row>
    <row r="953" spans="3:8" x14ac:dyDescent="0.25">
      <c r="C953">
        <v>607019</v>
      </c>
      <c r="D953" t="s">
        <v>393</v>
      </c>
      <c r="E953">
        <v>618090</v>
      </c>
      <c r="F953" t="s">
        <v>326</v>
      </c>
      <c r="G953" t="s">
        <v>53</v>
      </c>
      <c r="H953" s="5">
        <v>124260.59</v>
      </c>
    </row>
    <row r="954" spans="3:8" x14ac:dyDescent="0.25">
      <c r="C954">
        <v>607019</v>
      </c>
      <c r="D954" t="s">
        <v>393</v>
      </c>
      <c r="E954">
        <v>618100</v>
      </c>
      <c r="F954" t="s">
        <v>335</v>
      </c>
      <c r="G954" t="s">
        <v>53</v>
      </c>
      <c r="H954" s="5">
        <v>58595.3</v>
      </c>
    </row>
    <row r="955" spans="3:8" x14ac:dyDescent="0.25">
      <c r="C955">
        <v>607019</v>
      </c>
      <c r="D955" t="s">
        <v>393</v>
      </c>
      <c r="E955">
        <v>618110</v>
      </c>
      <c r="F955" t="s">
        <v>327</v>
      </c>
      <c r="G955" t="s">
        <v>53</v>
      </c>
      <c r="H955" s="5">
        <v>1304</v>
      </c>
    </row>
    <row r="956" spans="3:8" x14ac:dyDescent="0.25">
      <c r="C956">
        <v>607019</v>
      </c>
      <c r="D956" t="s">
        <v>393</v>
      </c>
      <c r="E956">
        <v>640050</v>
      </c>
      <c r="F956" t="s">
        <v>306</v>
      </c>
      <c r="G956" t="s">
        <v>53</v>
      </c>
      <c r="H956" s="5">
        <v>34594.6</v>
      </c>
    </row>
    <row r="957" spans="3:8" x14ac:dyDescent="0.25">
      <c r="C957">
        <v>607019</v>
      </c>
      <c r="D957" t="s">
        <v>393</v>
      </c>
      <c r="E957">
        <v>640060</v>
      </c>
      <c r="F957" t="s">
        <v>307</v>
      </c>
      <c r="G957" t="s">
        <v>53</v>
      </c>
      <c r="H957" s="5">
        <v>4000</v>
      </c>
    </row>
    <row r="958" spans="3:8" x14ac:dyDescent="0.25">
      <c r="C958">
        <v>607019</v>
      </c>
      <c r="D958" t="s">
        <v>393</v>
      </c>
      <c r="E958">
        <v>640090</v>
      </c>
      <c r="F958" t="s">
        <v>366</v>
      </c>
      <c r="G958" t="s">
        <v>40</v>
      </c>
      <c r="H958" s="5">
        <v>432.88</v>
      </c>
    </row>
    <row r="959" spans="3:8" x14ac:dyDescent="0.25">
      <c r="C959">
        <v>607019</v>
      </c>
      <c r="D959" t="s">
        <v>393</v>
      </c>
      <c r="E959">
        <v>640210</v>
      </c>
      <c r="F959" t="s">
        <v>298</v>
      </c>
      <c r="G959" t="s">
        <v>53</v>
      </c>
      <c r="H959" s="5">
        <v>1444.07</v>
      </c>
    </row>
    <row r="960" spans="3:8" x14ac:dyDescent="0.25">
      <c r="C960">
        <v>607019</v>
      </c>
      <c r="D960" t="s">
        <v>393</v>
      </c>
      <c r="E960">
        <v>640980</v>
      </c>
      <c r="F960" t="s">
        <v>332</v>
      </c>
      <c r="G960" t="s">
        <v>53</v>
      </c>
      <c r="H960" s="5">
        <v>3247.8899999999994</v>
      </c>
    </row>
    <row r="961" spans="3:8" x14ac:dyDescent="0.25">
      <c r="C961">
        <v>607020</v>
      </c>
      <c r="D961" t="s">
        <v>394</v>
      </c>
      <c r="E961">
        <v>611060</v>
      </c>
      <c r="F961" t="s">
        <v>318</v>
      </c>
      <c r="G961" t="s">
        <v>53</v>
      </c>
      <c r="H961" s="5">
        <v>77400.020000000019</v>
      </c>
    </row>
    <row r="962" spans="3:8" x14ac:dyDescent="0.25">
      <c r="C962">
        <v>607020</v>
      </c>
      <c r="D962" t="s">
        <v>394</v>
      </c>
      <c r="E962">
        <v>613020</v>
      </c>
      <c r="F962" t="s">
        <v>321</v>
      </c>
      <c r="G962" t="s">
        <v>53</v>
      </c>
      <c r="H962" s="5">
        <v>58774.420000000006</v>
      </c>
    </row>
    <row r="963" spans="3:8" x14ac:dyDescent="0.25">
      <c r="C963">
        <v>607020</v>
      </c>
      <c r="D963" t="s">
        <v>394</v>
      </c>
      <c r="E963">
        <v>613050</v>
      </c>
      <c r="F963" t="s">
        <v>364</v>
      </c>
      <c r="G963" t="s">
        <v>53</v>
      </c>
      <c r="H963" s="5">
        <v>500</v>
      </c>
    </row>
    <row r="964" spans="3:8" x14ac:dyDescent="0.25">
      <c r="C964">
        <v>607020</v>
      </c>
      <c r="D964" t="s">
        <v>394</v>
      </c>
      <c r="E964">
        <v>614020</v>
      </c>
      <c r="F964" t="s">
        <v>323</v>
      </c>
      <c r="G964" t="s">
        <v>53</v>
      </c>
      <c r="H964" s="5">
        <v>21606.870000000003</v>
      </c>
    </row>
    <row r="965" spans="3:8" x14ac:dyDescent="0.25">
      <c r="C965">
        <v>607020</v>
      </c>
      <c r="D965" t="s">
        <v>394</v>
      </c>
      <c r="E965">
        <v>615020</v>
      </c>
      <c r="F965" t="s">
        <v>291</v>
      </c>
      <c r="G965" t="s">
        <v>15</v>
      </c>
      <c r="H965" s="5">
        <v>2600</v>
      </c>
    </row>
    <row r="966" spans="3:8" x14ac:dyDescent="0.25">
      <c r="C966">
        <v>607020</v>
      </c>
      <c r="D966" t="s">
        <v>394</v>
      </c>
      <c r="E966">
        <v>615030</v>
      </c>
      <c r="F966" t="s">
        <v>304</v>
      </c>
      <c r="G966" t="s">
        <v>15</v>
      </c>
      <c r="H966" s="5">
        <v>9244.14</v>
      </c>
    </row>
    <row r="967" spans="3:8" x14ac:dyDescent="0.25">
      <c r="C967">
        <v>607020</v>
      </c>
      <c r="D967" t="s">
        <v>394</v>
      </c>
      <c r="E967">
        <v>618060</v>
      </c>
      <c r="F967" t="s">
        <v>325</v>
      </c>
      <c r="G967" t="s">
        <v>114</v>
      </c>
      <c r="H967" s="5">
        <v>9600</v>
      </c>
    </row>
    <row r="968" spans="3:8" x14ac:dyDescent="0.25">
      <c r="C968">
        <v>607020</v>
      </c>
      <c r="D968" t="s">
        <v>394</v>
      </c>
      <c r="E968">
        <v>618070</v>
      </c>
      <c r="F968" t="s">
        <v>305</v>
      </c>
      <c r="G968" t="s">
        <v>53</v>
      </c>
      <c r="H968" s="5">
        <v>2800</v>
      </c>
    </row>
    <row r="969" spans="3:8" x14ac:dyDescent="0.25">
      <c r="C969">
        <v>607020</v>
      </c>
      <c r="D969" t="s">
        <v>394</v>
      </c>
      <c r="E969">
        <v>618080</v>
      </c>
      <c r="F969" t="s">
        <v>309</v>
      </c>
      <c r="G969" t="s">
        <v>53</v>
      </c>
      <c r="H969" s="5">
        <v>9720</v>
      </c>
    </row>
    <row r="970" spans="3:8" x14ac:dyDescent="0.25">
      <c r="C970">
        <v>607020</v>
      </c>
      <c r="D970" t="s">
        <v>394</v>
      </c>
      <c r="E970">
        <v>618090</v>
      </c>
      <c r="F970" t="s">
        <v>326</v>
      </c>
      <c r="G970" t="s">
        <v>53</v>
      </c>
      <c r="H970" s="5">
        <v>221367.12</v>
      </c>
    </row>
    <row r="971" spans="3:8" x14ac:dyDescent="0.25">
      <c r="C971">
        <v>607020</v>
      </c>
      <c r="D971" t="s">
        <v>394</v>
      </c>
      <c r="E971">
        <v>618100</v>
      </c>
      <c r="F971" t="s">
        <v>335</v>
      </c>
      <c r="G971" t="s">
        <v>53</v>
      </c>
      <c r="H971" s="5">
        <v>105241.41999999998</v>
      </c>
    </row>
    <row r="972" spans="3:8" x14ac:dyDescent="0.25">
      <c r="C972">
        <v>607020</v>
      </c>
      <c r="D972" t="s">
        <v>394</v>
      </c>
      <c r="E972">
        <v>618110</v>
      </c>
      <c r="F972" t="s">
        <v>327</v>
      </c>
      <c r="G972" t="s">
        <v>53</v>
      </c>
      <c r="H972" s="5">
        <v>8412</v>
      </c>
    </row>
    <row r="973" spans="3:8" x14ac:dyDescent="0.25">
      <c r="C973">
        <v>607020</v>
      </c>
      <c r="D973" t="s">
        <v>394</v>
      </c>
      <c r="E973">
        <v>630130</v>
      </c>
      <c r="F973" t="s">
        <v>330</v>
      </c>
      <c r="G973" t="s">
        <v>97</v>
      </c>
      <c r="H973" s="5">
        <v>1894.9999999999998</v>
      </c>
    </row>
    <row r="974" spans="3:8" x14ac:dyDescent="0.25">
      <c r="C974">
        <v>607020</v>
      </c>
      <c r="D974" t="s">
        <v>394</v>
      </c>
      <c r="E974">
        <v>640050</v>
      </c>
      <c r="F974" t="s">
        <v>306</v>
      </c>
      <c r="G974" t="s">
        <v>53</v>
      </c>
      <c r="H974" s="5">
        <v>66081.760000000009</v>
      </c>
    </row>
    <row r="975" spans="3:8" x14ac:dyDescent="0.25">
      <c r="C975">
        <v>607020</v>
      </c>
      <c r="D975" t="s">
        <v>394</v>
      </c>
      <c r="E975">
        <v>640060</v>
      </c>
      <c r="F975" t="s">
        <v>307</v>
      </c>
      <c r="G975" t="s">
        <v>53</v>
      </c>
      <c r="H975" s="5">
        <v>4000</v>
      </c>
    </row>
    <row r="976" spans="3:8" x14ac:dyDescent="0.25">
      <c r="C976">
        <v>607020</v>
      </c>
      <c r="D976" t="s">
        <v>394</v>
      </c>
      <c r="E976">
        <v>640090</v>
      </c>
      <c r="F976" t="s">
        <v>366</v>
      </c>
      <c r="G976" t="s">
        <v>40</v>
      </c>
      <c r="H976" s="5">
        <v>141.84</v>
      </c>
    </row>
    <row r="977" spans="3:8" x14ac:dyDescent="0.25">
      <c r="C977">
        <v>607020</v>
      </c>
      <c r="D977" t="s">
        <v>394</v>
      </c>
      <c r="E977">
        <v>640210</v>
      </c>
      <c r="F977" t="s">
        <v>298</v>
      </c>
      <c r="G977" t="s">
        <v>53</v>
      </c>
      <c r="H977" s="5">
        <v>190</v>
      </c>
    </row>
    <row r="978" spans="3:8" x14ac:dyDescent="0.25">
      <c r="C978">
        <v>607020</v>
      </c>
      <c r="D978" t="s">
        <v>394</v>
      </c>
      <c r="E978">
        <v>640980</v>
      </c>
      <c r="F978" t="s">
        <v>332</v>
      </c>
      <c r="G978" t="s">
        <v>53</v>
      </c>
      <c r="H978" s="5">
        <v>6854.97</v>
      </c>
    </row>
    <row r="979" spans="3:8" x14ac:dyDescent="0.25">
      <c r="C979">
        <v>607021</v>
      </c>
      <c r="D979" t="s">
        <v>363</v>
      </c>
      <c r="E979">
        <v>611060</v>
      </c>
      <c r="F979" t="s">
        <v>318</v>
      </c>
      <c r="G979" t="s">
        <v>53</v>
      </c>
      <c r="H979" s="5">
        <v>37052.640000000007</v>
      </c>
    </row>
    <row r="980" spans="3:8" x14ac:dyDescent="0.25">
      <c r="C980">
        <v>607021</v>
      </c>
      <c r="D980" t="s">
        <v>363</v>
      </c>
      <c r="E980">
        <v>613020</v>
      </c>
      <c r="F980" t="s">
        <v>321</v>
      </c>
      <c r="G980" t="s">
        <v>53</v>
      </c>
      <c r="H980" s="5">
        <v>61532.790000000008</v>
      </c>
    </row>
    <row r="981" spans="3:8" x14ac:dyDescent="0.25">
      <c r="C981">
        <v>607021</v>
      </c>
      <c r="D981" t="s">
        <v>363</v>
      </c>
      <c r="E981">
        <v>613050</v>
      </c>
      <c r="F981" t="s">
        <v>364</v>
      </c>
      <c r="G981" t="s">
        <v>53</v>
      </c>
      <c r="H981" s="5">
        <v>500</v>
      </c>
    </row>
    <row r="982" spans="3:8" x14ac:dyDescent="0.25">
      <c r="C982">
        <v>607021</v>
      </c>
      <c r="D982" t="s">
        <v>363</v>
      </c>
      <c r="E982">
        <v>614020</v>
      </c>
      <c r="F982" t="s">
        <v>323</v>
      </c>
      <c r="G982" t="s">
        <v>53</v>
      </c>
      <c r="H982" s="5">
        <v>8763.75</v>
      </c>
    </row>
    <row r="983" spans="3:8" x14ac:dyDescent="0.25">
      <c r="C983">
        <v>607021</v>
      </c>
      <c r="D983" t="s">
        <v>363</v>
      </c>
      <c r="E983">
        <v>615020</v>
      </c>
      <c r="F983" t="s">
        <v>291</v>
      </c>
      <c r="G983" t="s">
        <v>15</v>
      </c>
      <c r="H983" s="5">
        <v>2600</v>
      </c>
    </row>
    <row r="984" spans="3:8" x14ac:dyDescent="0.25">
      <c r="C984">
        <v>607021</v>
      </c>
      <c r="D984" t="s">
        <v>363</v>
      </c>
      <c r="E984">
        <v>615030</v>
      </c>
      <c r="F984" t="s">
        <v>304</v>
      </c>
      <c r="G984" t="s">
        <v>15</v>
      </c>
      <c r="H984" s="5">
        <v>3896</v>
      </c>
    </row>
    <row r="985" spans="3:8" x14ac:dyDescent="0.25">
      <c r="C985">
        <v>607021</v>
      </c>
      <c r="D985" t="s">
        <v>363</v>
      </c>
      <c r="E985">
        <v>618060</v>
      </c>
      <c r="F985" t="s">
        <v>325</v>
      </c>
      <c r="G985" t="s">
        <v>114</v>
      </c>
      <c r="H985" s="5">
        <v>9600</v>
      </c>
    </row>
    <row r="986" spans="3:8" x14ac:dyDescent="0.25">
      <c r="C986">
        <v>607021</v>
      </c>
      <c r="D986" t="s">
        <v>363</v>
      </c>
      <c r="E986">
        <v>618070</v>
      </c>
      <c r="F986" t="s">
        <v>305</v>
      </c>
      <c r="G986" t="s">
        <v>53</v>
      </c>
      <c r="H986" s="5">
        <v>2800</v>
      </c>
    </row>
    <row r="987" spans="3:8" x14ac:dyDescent="0.25">
      <c r="C987">
        <v>607021</v>
      </c>
      <c r="D987" t="s">
        <v>363</v>
      </c>
      <c r="E987">
        <v>618080</v>
      </c>
      <c r="F987" t="s">
        <v>309</v>
      </c>
      <c r="G987" t="s">
        <v>53</v>
      </c>
      <c r="H987" s="5">
        <v>9760</v>
      </c>
    </row>
    <row r="988" spans="3:8" x14ac:dyDescent="0.25">
      <c r="C988">
        <v>607021</v>
      </c>
      <c r="D988" t="s">
        <v>363</v>
      </c>
      <c r="E988">
        <v>618090</v>
      </c>
      <c r="F988" t="s">
        <v>326</v>
      </c>
      <c r="G988" t="s">
        <v>53</v>
      </c>
      <c r="H988" s="5">
        <v>129802.33000000002</v>
      </c>
    </row>
    <row r="989" spans="3:8" x14ac:dyDescent="0.25">
      <c r="C989">
        <v>607021</v>
      </c>
      <c r="D989" t="s">
        <v>363</v>
      </c>
      <c r="E989">
        <v>618100</v>
      </c>
      <c r="F989" t="s">
        <v>335</v>
      </c>
      <c r="G989" t="s">
        <v>53</v>
      </c>
      <c r="H989" s="5">
        <v>62300.53</v>
      </c>
    </row>
    <row r="990" spans="3:8" x14ac:dyDescent="0.25">
      <c r="C990">
        <v>607021</v>
      </c>
      <c r="D990" t="s">
        <v>363</v>
      </c>
      <c r="E990">
        <v>618110</v>
      </c>
      <c r="F990" t="s">
        <v>327</v>
      </c>
      <c r="G990" t="s">
        <v>53</v>
      </c>
      <c r="H990" s="5">
        <f>32617-18156.67</f>
        <v>14460.330000000002</v>
      </c>
    </row>
    <row r="991" spans="3:8" x14ac:dyDescent="0.25">
      <c r="C991">
        <v>607021</v>
      </c>
      <c r="D991" t="s">
        <v>363</v>
      </c>
      <c r="E991">
        <v>630130</v>
      </c>
      <c r="F991" t="s">
        <v>330</v>
      </c>
      <c r="G991" t="s">
        <v>97</v>
      </c>
      <c r="H991" s="5">
        <v>905.32999999999993</v>
      </c>
    </row>
    <row r="992" spans="3:8" x14ac:dyDescent="0.25">
      <c r="C992">
        <v>607021</v>
      </c>
      <c r="D992" t="s">
        <v>363</v>
      </c>
      <c r="E992">
        <v>640050</v>
      </c>
      <c r="F992" t="s">
        <v>306</v>
      </c>
      <c r="G992" t="s">
        <v>53</v>
      </c>
      <c r="H992" s="5">
        <v>69540.98</v>
      </c>
    </row>
    <row r="993" spans="3:8" x14ac:dyDescent="0.25">
      <c r="C993">
        <v>607021</v>
      </c>
      <c r="D993" t="s">
        <v>363</v>
      </c>
      <c r="E993">
        <v>640060</v>
      </c>
      <c r="F993" t="s">
        <v>307</v>
      </c>
      <c r="G993" t="s">
        <v>53</v>
      </c>
      <c r="H993" s="5">
        <v>4000</v>
      </c>
    </row>
    <row r="994" spans="3:8" x14ac:dyDescent="0.25">
      <c r="C994">
        <v>607021</v>
      </c>
      <c r="D994" t="s">
        <v>363</v>
      </c>
      <c r="E994">
        <v>640090</v>
      </c>
      <c r="F994" t="s">
        <v>366</v>
      </c>
      <c r="G994" t="s">
        <v>40</v>
      </c>
      <c r="H994" s="5">
        <v>284.49</v>
      </c>
    </row>
    <row r="995" spans="3:8" x14ac:dyDescent="0.25">
      <c r="C995">
        <v>607021</v>
      </c>
      <c r="D995" t="s">
        <v>363</v>
      </c>
      <c r="E995">
        <v>640210</v>
      </c>
      <c r="F995" t="s">
        <v>298</v>
      </c>
      <c r="G995" t="s">
        <v>53</v>
      </c>
      <c r="H995" s="5">
        <v>3268.63</v>
      </c>
    </row>
    <row r="996" spans="3:8" x14ac:dyDescent="0.25">
      <c r="C996">
        <v>607021</v>
      </c>
      <c r="D996" t="s">
        <v>363</v>
      </c>
      <c r="E996">
        <v>640980</v>
      </c>
      <c r="F996" t="s">
        <v>332</v>
      </c>
      <c r="G996" t="s">
        <v>53</v>
      </c>
      <c r="H996" s="5">
        <v>7919.2199999999993</v>
      </c>
    </row>
    <row r="997" spans="3:8" x14ac:dyDescent="0.25">
      <c r="C997">
        <v>607022</v>
      </c>
      <c r="D997" t="s">
        <v>395</v>
      </c>
      <c r="E997">
        <v>611060</v>
      </c>
      <c r="F997" t="s">
        <v>318</v>
      </c>
      <c r="G997" t="s">
        <v>53</v>
      </c>
      <c r="H997" s="5">
        <v>79663.12999999999</v>
      </c>
    </row>
    <row r="998" spans="3:8" x14ac:dyDescent="0.25">
      <c r="C998">
        <v>607022</v>
      </c>
      <c r="D998" t="s">
        <v>395</v>
      </c>
      <c r="E998">
        <v>612020</v>
      </c>
      <c r="F998" t="s">
        <v>319</v>
      </c>
      <c r="G998" t="s">
        <v>53</v>
      </c>
      <c r="H998" s="5">
        <v>200</v>
      </c>
    </row>
    <row r="999" spans="3:8" x14ac:dyDescent="0.25">
      <c r="C999">
        <v>607022</v>
      </c>
      <c r="D999" t="s">
        <v>395</v>
      </c>
      <c r="E999">
        <v>613020</v>
      </c>
      <c r="F999" t="s">
        <v>321</v>
      </c>
      <c r="G999" t="s">
        <v>53</v>
      </c>
      <c r="H999" s="5">
        <v>49671.229999999996</v>
      </c>
    </row>
    <row r="1000" spans="3:8" x14ac:dyDescent="0.25">
      <c r="C1000">
        <v>607022</v>
      </c>
      <c r="D1000" t="s">
        <v>395</v>
      </c>
      <c r="E1000">
        <v>613050</v>
      </c>
      <c r="F1000" t="s">
        <v>364</v>
      </c>
      <c r="G1000" t="s">
        <v>53</v>
      </c>
      <c r="H1000" s="5">
        <v>500</v>
      </c>
    </row>
    <row r="1001" spans="3:8" x14ac:dyDescent="0.25">
      <c r="C1001">
        <v>607022</v>
      </c>
      <c r="D1001" t="s">
        <v>395</v>
      </c>
      <c r="E1001">
        <v>614020</v>
      </c>
      <c r="F1001" t="s">
        <v>323</v>
      </c>
      <c r="G1001" t="s">
        <v>53</v>
      </c>
      <c r="H1001" s="5">
        <v>8875.130000000001</v>
      </c>
    </row>
    <row r="1002" spans="3:8" x14ac:dyDescent="0.25">
      <c r="C1002">
        <v>607022</v>
      </c>
      <c r="D1002" t="s">
        <v>395</v>
      </c>
      <c r="E1002">
        <v>615020</v>
      </c>
      <c r="F1002" t="s">
        <v>291</v>
      </c>
      <c r="G1002" t="s">
        <v>15</v>
      </c>
      <c r="H1002" s="5">
        <v>3290.66</v>
      </c>
    </row>
    <row r="1003" spans="3:8" x14ac:dyDescent="0.25">
      <c r="C1003">
        <v>607022</v>
      </c>
      <c r="D1003" t="s">
        <v>395</v>
      </c>
      <c r="E1003">
        <v>615030</v>
      </c>
      <c r="F1003" t="s">
        <v>304</v>
      </c>
      <c r="G1003" t="s">
        <v>15</v>
      </c>
      <c r="H1003" s="5">
        <v>3896</v>
      </c>
    </row>
    <row r="1004" spans="3:8" x14ac:dyDescent="0.25">
      <c r="C1004">
        <v>607022</v>
      </c>
      <c r="D1004" t="s">
        <v>395</v>
      </c>
      <c r="E1004">
        <v>618060</v>
      </c>
      <c r="F1004" t="s">
        <v>325</v>
      </c>
      <c r="G1004" t="s">
        <v>114</v>
      </c>
      <c r="H1004" s="5">
        <v>9600</v>
      </c>
    </row>
    <row r="1005" spans="3:8" x14ac:dyDescent="0.25">
      <c r="C1005">
        <v>607022</v>
      </c>
      <c r="D1005" t="s">
        <v>395</v>
      </c>
      <c r="E1005">
        <v>618070</v>
      </c>
      <c r="F1005" t="s">
        <v>305</v>
      </c>
      <c r="G1005" t="s">
        <v>53</v>
      </c>
      <c r="H1005" s="5">
        <v>4000</v>
      </c>
    </row>
    <row r="1006" spans="3:8" x14ac:dyDescent="0.25">
      <c r="C1006">
        <v>607022</v>
      </c>
      <c r="D1006" t="s">
        <v>395</v>
      </c>
      <c r="E1006">
        <v>618080</v>
      </c>
      <c r="F1006" t="s">
        <v>309</v>
      </c>
      <c r="G1006" t="s">
        <v>53</v>
      </c>
      <c r="H1006" s="5">
        <v>9720</v>
      </c>
    </row>
    <row r="1007" spans="3:8" x14ac:dyDescent="0.25">
      <c r="C1007">
        <v>607022</v>
      </c>
      <c r="D1007" t="s">
        <v>395</v>
      </c>
      <c r="E1007">
        <v>618090</v>
      </c>
      <c r="F1007" t="s">
        <v>326</v>
      </c>
      <c r="G1007" t="s">
        <v>53</v>
      </c>
      <c r="H1007" s="5">
        <v>229183.38000000003</v>
      </c>
    </row>
    <row r="1008" spans="3:8" x14ac:dyDescent="0.25">
      <c r="C1008">
        <v>607022</v>
      </c>
      <c r="D1008" t="s">
        <v>395</v>
      </c>
      <c r="E1008">
        <v>618100</v>
      </c>
      <c r="F1008" t="s">
        <v>335</v>
      </c>
      <c r="G1008" t="s">
        <v>53</v>
      </c>
      <c r="H1008" s="5">
        <v>106985.47000000002</v>
      </c>
    </row>
    <row r="1009" spans="3:8" x14ac:dyDescent="0.25">
      <c r="C1009">
        <v>607022</v>
      </c>
      <c r="D1009" t="s">
        <v>395</v>
      </c>
      <c r="E1009">
        <v>618110</v>
      </c>
      <c r="F1009" t="s">
        <v>327</v>
      </c>
      <c r="G1009" t="s">
        <v>53</v>
      </c>
      <c r="H1009" s="5">
        <v>13325</v>
      </c>
    </row>
    <row r="1010" spans="3:8" x14ac:dyDescent="0.25">
      <c r="C1010">
        <v>607022</v>
      </c>
      <c r="D1010" t="s">
        <v>395</v>
      </c>
      <c r="E1010">
        <v>630130</v>
      </c>
      <c r="F1010" t="s">
        <v>330</v>
      </c>
      <c r="G1010" t="s">
        <v>97</v>
      </c>
      <c r="H1010" s="5">
        <v>4466.67</v>
      </c>
    </row>
    <row r="1011" spans="3:8" x14ac:dyDescent="0.25">
      <c r="C1011">
        <v>607022</v>
      </c>
      <c r="D1011" t="s">
        <v>395</v>
      </c>
      <c r="E1011">
        <v>640050</v>
      </c>
      <c r="F1011" t="s">
        <v>306</v>
      </c>
      <c r="G1011" t="s">
        <v>53</v>
      </c>
      <c r="H1011" s="5">
        <v>59036.670000000006</v>
      </c>
    </row>
    <row r="1012" spans="3:8" x14ac:dyDescent="0.25">
      <c r="C1012">
        <v>607022</v>
      </c>
      <c r="D1012" t="s">
        <v>395</v>
      </c>
      <c r="E1012">
        <v>640060</v>
      </c>
      <c r="F1012" t="s">
        <v>307</v>
      </c>
      <c r="G1012" t="s">
        <v>53</v>
      </c>
      <c r="H1012" s="5">
        <v>4000</v>
      </c>
    </row>
    <row r="1013" spans="3:8" x14ac:dyDescent="0.25">
      <c r="C1013">
        <v>607022</v>
      </c>
      <c r="D1013" t="s">
        <v>395</v>
      </c>
      <c r="E1013">
        <v>640090</v>
      </c>
      <c r="F1013" t="s">
        <v>366</v>
      </c>
      <c r="G1013" t="s">
        <v>40</v>
      </c>
      <c r="H1013" s="5">
        <v>154.47</v>
      </c>
    </row>
    <row r="1014" spans="3:8" x14ac:dyDescent="0.25">
      <c r="C1014">
        <v>607022</v>
      </c>
      <c r="D1014" t="s">
        <v>395</v>
      </c>
      <c r="E1014">
        <v>640980</v>
      </c>
      <c r="F1014" t="s">
        <v>332</v>
      </c>
      <c r="G1014" t="s">
        <v>53</v>
      </c>
      <c r="H1014" s="5">
        <v>242.53</v>
      </c>
    </row>
    <row r="1015" spans="3:8" x14ac:dyDescent="0.25">
      <c r="C1015">
        <v>607023</v>
      </c>
      <c r="D1015" t="s">
        <v>396</v>
      </c>
      <c r="E1015">
        <v>611060</v>
      </c>
      <c r="F1015" t="s">
        <v>318</v>
      </c>
      <c r="G1015" t="s">
        <v>53</v>
      </c>
      <c r="H1015" s="5">
        <v>71326.320000000007</v>
      </c>
    </row>
    <row r="1016" spans="3:8" x14ac:dyDescent="0.25">
      <c r="C1016">
        <v>607023</v>
      </c>
      <c r="D1016" t="s">
        <v>396</v>
      </c>
      <c r="E1016">
        <v>613020</v>
      </c>
      <c r="F1016" t="s">
        <v>321</v>
      </c>
      <c r="G1016" t="s">
        <v>53</v>
      </c>
      <c r="H1016" s="5">
        <v>57284.599999999991</v>
      </c>
    </row>
    <row r="1017" spans="3:8" x14ac:dyDescent="0.25">
      <c r="C1017">
        <v>607023</v>
      </c>
      <c r="D1017" t="s">
        <v>396</v>
      </c>
      <c r="E1017">
        <v>613050</v>
      </c>
      <c r="F1017" t="s">
        <v>364</v>
      </c>
      <c r="G1017" t="s">
        <v>53</v>
      </c>
      <c r="H1017" s="5">
        <v>500</v>
      </c>
    </row>
    <row r="1018" spans="3:8" x14ac:dyDescent="0.25">
      <c r="C1018">
        <v>607023</v>
      </c>
      <c r="D1018" t="s">
        <v>396</v>
      </c>
      <c r="E1018">
        <v>614020</v>
      </c>
      <c r="F1018" t="s">
        <v>323</v>
      </c>
      <c r="G1018" t="s">
        <v>53</v>
      </c>
      <c r="H1018" s="5">
        <v>5976.9</v>
      </c>
    </row>
    <row r="1019" spans="3:8" x14ac:dyDescent="0.25">
      <c r="C1019">
        <v>607023</v>
      </c>
      <c r="D1019" t="s">
        <v>396</v>
      </c>
      <c r="E1019">
        <v>615020</v>
      </c>
      <c r="F1019" t="s">
        <v>291</v>
      </c>
      <c r="G1019" t="s">
        <v>15</v>
      </c>
      <c r="H1019" s="5">
        <v>3290.66</v>
      </c>
    </row>
    <row r="1020" spans="3:8" x14ac:dyDescent="0.25">
      <c r="C1020">
        <v>607023</v>
      </c>
      <c r="D1020" t="s">
        <v>396</v>
      </c>
      <c r="E1020">
        <v>615030</v>
      </c>
      <c r="F1020" t="s">
        <v>304</v>
      </c>
      <c r="G1020" t="s">
        <v>15</v>
      </c>
      <c r="H1020" s="5">
        <v>3896</v>
      </c>
    </row>
    <row r="1021" spans="3:8" x14ac:dyDescent="0.25">
      <c r="C1021">
        <v>607023</v>
      </c>
      <c r="D1021" t="s">
        <v>396</v>
      </c>
      <c r="E1021">
        <v>618060</v>
      </c>
      <c r="F1021" t="s">
        <v>325</v>
      </c>
      <c r="G1021" t="s">
        <v>114</v>
      </c>
      <c r="H1021" s="5">
        <v>9600</v>
      </c>
    </row>
    <row r="1022" spans="3:8" x14ac:dyDescent="0.25">
      <c r="C1022">
        <v>607023</v>
      </c>
      <c r="D1022" t="s">
        <v>396</v>
      </c>
      <c r="E1022">
        <v>618070</v>
      </c>
      <c r="F1022" t="s">
        <v>305</v>
      </c>
      <c r="G1022" t="s">
        <v>53</v>
      </c>
      <c r="H1022" s="5">
        <v>3300</v>
      </c>
    </row>
    <row r="1023" spans="3:8" x14ac:dyDescent="0.25">
      <c r="C1023">
        <v>607023</v>
      </c>
      <c r="D1023" t="s">
        <v>396</v>
      </c>
      <c r="E1023">
        <v>618080</v>
      </c>
      <c r="F1023" t="s">
        <v>309</v>
      </c>
      <c r="G1023" t="s">
        <v>53</v>
      </c>
      <c r="H1023" s="5">
        <v>9720</v>
      </c>
    </row>
    <row r="1024" spans="3:8" x14ac:dyDescent="0.25">
      <c r="C1024">
        <v>607023</v>
      </c>
      <c r="D1024" t="s">
        <v>396</v>
      </c>
      <c r="E1024">
        <v>618090</v>
      </c>
      <c r="F1024" t="s">
        <v>326</v>
      </c>
      <c r="G1024" t="s">
        <v>53</v>
      </c>
      <c r="H1024" s="5">
        <v>125678.47</v>
      </c>
    </row>
    <row r="1025" spans="3:8" x14ac:dyDescent="0.25">
      <c r="C1025">
        <v>607023</v>
      </c>
      <c r="D1025" t="s">
        <v>396</v>
      </c>
      <c r="E1025">
        <v>618100</v>
      </c>
      <c r="F1025" t="s">
        <v>335</v>
      </c>
      <c r="G1025" t="s">
        <v>53</v>
      </c>
      <c r="H1025" s="5">
        <v>60247.649999999994</v>
      </c>
    </row>
    <row r="1026" spans="3:8" x14ac:dyDescent="0.25">
      <c r="C1026">
        <v>607023</v>
      </c>
      <c r="D1026" t="s">
        <v>396</v>
      </c>
      <c r="E1026">
        <v>618110</v>
      </c>
      <c r="F1026" t="s">
        <v>327</v>
      </c>
      <c r="G1026" t="s">
        <v>53</v>
      </c>
      <c r="H1026" s="5">
        <v>1144</v>
      </c>
    </row>
    <row r="1027" spans="3:8" x14ac:dyDescent="0.25">
      <c r="C1027">
        <v>607023</v>
      </c>
      <c r="D1027" t="s">
        <v>396</v>
      </c>
      <c r="E1027">
        <v>630130</v>
      </c>
      <c r="F1027" t="s">
        <v>330</v>
      </c>
      <c r="G1027" t="s">
        <v>97</v>
      </c>
      <c r="H1027" s="5">
        <v>4196.3</v>
      </c>
    </row>
    <row r="1028" spans="3:8" x14ac:dyDescent="0.25">
      <c r="C1028">
        <v>607023</v>
      </c>
      <c r="D1028" t="s">
        <v>396</v>
      </c>
      <c r="E1028">
        <v>640050</v>
      </c>
      <c r="F1028" t="s">
        <v>306</v>
      </c>
      <c r="G1028" t="s">
        <v>53</v>
      </c>
      <c r="H1028" s="5">
        <v>36870.229999999996</v>
      </c>
    </row>
    <row r="1029" spans="3:8" x14ac:dyDescent="0.25">
      <c r="C1029">
        <v>607023</v>
      </c>
      <c r="D1029" t="s">
        <v>396</v>
      </c>
      <c r="E1029">
        <v>640060</v>
      </c>
      <c r="F1029" t="s">
        <v>307</v>
      </c>
      <c r="G1029" t="s">
        <v>53</v>
      </c>
      <c r="H1029" s="5">
        <v>4000</v>
      </c>
    </row>
    <row r="1030" spans="3:8" x14ac:dyDescent="0.25">
      <c r="C1030">
        <v>607023</v>
      </c>
      <c r="D1030" t="s">
        <v>396</v>
      </c>
      <c r="E1030">
        <v>640210</v>
      </c>
      <c r="F1030" t="s">
        <v>298</v>
      </c>
      <c r="G1030" t="s">
        <v>53</v>
      </c>
      <c r="H1030" s="5">
        <v>2244.94</v>
      </c>
    </row>
    <row r="1031" spans="3:8" x14ac:dyDescent="0.25">
      <c r="C1031">
        <v>607024</v>
      </c>
      <c r="D1031" t="s">
        <v>397</v>
      </c>
      <c r="E1031">
        <v>611060</v>
      </c>
      <c r="F1031" t="s">
        <v>318</v>
      </c>
      <c r="G1031" t="s">
        <v>53</v>
      </c>
      <c r="H1031" s="5">
        <v>101052.64</v>
      </c>
    </row>
    <row r="1032" spans="3:8" x14ac:dyDescent="0.25">
      <c r="C1032">
        <v>607024</v>
      </c>
      <c r="D1032" t="s">
        <v>397</v>
      </c>
      <c r="E1032">
        <v>613020</v>
      </c>
      <c r="F1032" t="s">
        <v>321</v>
      </c>
      <c r="G1032" t="s">
        <v>53</v>
      </c>
      <c r="H1032" s="5">
        <v>66576.09</v>
      </c>
    </row>
    <row r="1033" spans="3:8" x14ac:dyDescent="0.25">
      <c r="C1033">
        <v>607024</v>
      </c>
      <c r="D1033" t="s">
        <v>397</v>
      </c>
      <c r="E1033">
        <v>613050</v>
      </c>
      <c r="F1033" t="s">
        <v>364</v>
      </c>
      <c r="G1033" t="s">
        <v>53</v>
      </c>
      <c r="H1033" s="5">
        <v>500</v>
      </c>
    </row>
    <row r="1034" spans="3:8" x14ac:dyDescent="0.25">
      <c r="C1034">
        <v>607024</v>
      </c>
      <c r="D1034" t="s">
        <v>397</v>
      </c>
      <c r="E1034">
        <v>614020</v>
      </c>
      <c r="F1034" t="s">
        <v>323</v>
      </c>
      <c r="G1034" t="s">
        <v>53</v>
      </c>
      <c r="H1034" s="5">
        <v>15700.690000000002</v>
      </c>
    </row>
    <row r="1035" spans="3:8" x14ac:dyDescent="0.25">
      <c r="C1035">
        <v>607024</v>
      </c>
      <c r="D1035" t="s">
        <v>397</v>
      </c>
      <c r="E1035">
        <v>615020</v>
      </c>
      <c r="F1035" t="s">
        <v>291</v>
      </c>
      <c r="G1035" t="s">
        <v>15</v>
      </c>
      <c r="H1035" s="5">
        <v>3290.66</v>
      </c>
    </row>
    <row r="1036" spans="3:8" x14ac:dyDescent="0.25">
      <c r="C1036">
        <v>607024</v>
      </c>
      <c r="D1036" t="s">
        <v>397</v>
      </c>
      <c r="E1036">
        <v>615030</v>
      </c>
      <c r="F1036" t="s">
        <v>304</v>
      </c>
      <c r="G1036" t="s">
        <v>15</v>
      </c>
      <c r="H1036" s="5">
        <v>4845.55</v>
      </c>
    </row>
    <row r="1037" spans="3:8" x14ac:dyDescent="0.25">
      <c r="C1037">
        <v>607024</v>
      </c>
      <c r="D1037" t="s">
        <v>397</v>
      </c>
      <c r="E1037">
        <v>618060</v>
      </c>
      <c r="F1037" t="s">
        <v>325</v>
      </c>
      <c r="G1037" t="s">
        <v>114</v>
      </c>
      <c r="H1037" s="5">
        <v>9600</v>
      </c>
    </row>
    <row r="1038" spans="3:8" x14ac:dyDescent="0.25">
      <c r="C1038">
        <v>607024</v>
      </c>
      <c r="D1038" t="s">
        <v>397</v>
      </c>
      <c r="E1038">
        <v>618070</v>
      </c>
      <c r="F1038" t="s">
        <v>305</v>
      </c>
      <c r="G1038" t="s">
        <v>53</v>
      </c>
      <c r="H1038" s="5">
        <v>4000</v>
      </c>
    </row>
    <row r="1039" spans="3:8" x14ac:dyDescent="0.25">
      <c r="C1039">
        <v>607024</v>
      </c>
      <c r="D1039" t="s">
        <v>397</v>
      </c>
      <c r="E1039">
        <v>618080</v>
      </c>
      <c r="F1039" t="s">
        <v>309</v>
      </c>
      <c r="G1039" t="s">
        <v>53</v>
      </c>
      <c r="H1039" s="5">
        <v>9800</v>
      </c>
    </row>
    <row r="1040" spans="3:8" x14ac:dyDescent="0.25">
      <c r="C1040">
        <v>607024</v>
      </c>
      <c r="D1040" t="s">
        <v>397</v>
      </c>
      <c r="E1040">
        <v>618090</v>
      </c>
      <c r="F1040" t="s">
        <v>326</v>
      </c>
      <c r="G1040" t="s">
        <v>53</v>
      </c>
      <c r="H1040" s="5">
        <v>229759.99</v>
      </c>
    </row>
    <row r="1041" spans="3:8" x14ac:dyDescent="0.25">
      <c r="C1041">
        <v>607024</v>
      </c>
      <c r="D1041" t="s">
        <v>397</v>
      </c>
      <c r="E1041">
        <v>618100</v>
      </c>
      <c r="F1041" t="s">
        <v>335</v>
      </c>
      <c r="G1041" t="s">
        <v>53</v>
      </c>
      <c r="H1041" s="5">
        <v>111607.66</v>
      </c>
    </row>
    <row r="1042" spans="3:8" x14ac:dyDescent="0.25">
      <c r="C1042">
        <v>607024</v>
      </c>
      <c r="D1042" t="s">
        <v>397</v>
      </c>
      <c r="E1042">
        <v>618110</v>
      </c>
      <c r="F1042" t="s">
        <v>327</v>
      </c>
      <c r="G1042" t="s">
        <v>53</v>
      </c>
      <c r="H1042" s="5">
        <v>25899</v>
      </c>
    </row>
    <row r="1043" spans="3:8" x14ac:dyDescent="0.25">
      <c r="C1043">
        <v>607024</v>
      </c>
      <c r="D1043" t="s">
        <v>397</v>
      </c>
      <c r="E1043">
        <v>630050</v>
      </c>
      <c r="F1043" t="s">
        <v>328</v>
      </c>
      <c r="G1043" t="s">
        <v>97</v>
      </c>
      <c r="H1043" s="5">
        <v>24099.95</v>
      </c>
    </row>
    <row r="1044" spans="3:8" x14ac:dyDescent="0.25">
      <c r="C1044">
        <v>607024</v>
      </c>
      <c r="D1044" t="s">
        <v>397</v>
      </c>
      <c r="E1044">
        <v>630130</v>
      </c>
      <c r="F1044" t="s">
        <v>330</v>
      </c>
      <c r="G1044" t="s">
        <v>97</v>
      </c>
      <c r="H1044" s="5">
        <v>5251.33</v>
      </c>
    </row>
    <row r="1045" spans="3:8" x14ac:dyDescent="0.25">
      <c r="C1045">
        <v>607024</v>
      </c>
      <c r="D1045" t="s">
        <v>397</v>
      </c>
      <c r="E1045">
        <v>640050</v>
      </c>
      <c r="F1045" t="s">
        <v>306</v>
      </c>
      <c r="G1045" t="s">
        <v>53</v>
      </c>
      <c r="H1045" s="5">
        <v>77312.929999999993</v>
      </c>
    </row>
    <row r="1046" spans="3:8" x14ac:dyDescent="0.25">
      <c r="C1046">
        <v>607024</v>
      </c>
      <c r="D1046" t="s">
        <v>397</v>
      </c>
      <c r="E1046">
        <v>640060</v>
      </c>
      <c r="F1046" t="s">
        <v>307</v>
      </c>
      <c r="G1046" t="s">
        <v>53</v>
      </c>
      <c r="H1046" s="5">
        <v>4300</v>
      </c>
    </row>
    <row r="1047" spans="3:8" x14ac:dyDescent="0.25">
      <c r="C1047">
        <v>607024</v>
      </c>
      <c r="D1047" t="s">
        <v>397</v>
      </c>
      <c r="E1047">
        <v>640090</v>
      </c>
      <c r="F1047" t="s">
        <v>366</v>
      </c>
      <c r="G1047" t="s">
        <v>40</v>
      </c>
      <c r="H1047" s="5">
        <v>141.84</v>
      </c>
    </row>
    <row r="1048" spans="3:8" x14ac:dyDescent="0.25">
      <c r="C1048">
        <v>607024</v>
      </c>
      <c r="D1048" t="s">
        <v>397</v>
      </c>
      <c r="E1048">
        <v>640210</v>
      </c>
      <c r="F1048" t="s">
        <v>298</v>
      </c>
      <c r="G1048" t="s">
        <v>53</v>
      </c>
      <c r="H1048" s="5">
        <v>11070</v>
      </c>
    </row>
    <row r="1049" spans="3:8" x14ac:dyDescent="0.25">
      <c r="C1049">
        <v>607025</v>
      </c>
      <c r="D1049" t="s">
        <v>398</v>
      </c>
      <c r="E1049">
        <v>611060</v>
      </c>
      <c r="F1049" t="s">
        <v>318</v>
      </c>
      <c r="G1049" t="s">
        <v>53</v>
      </c>
      <c r="H1049" s="5">
        <v>74897.22</v>
      </c>
    </row>
    <row r="1050" spans="3:8" x14ac:dyDescent="0.25">
      <c r="C1050">
        <v>607025</v>
      </c>
      <c r="D1050" t="s">
        <v>398</v>
      </c>
      <c r="E1050">
        <v>613020</v>
      </c>
      <c r="F1050" t="s">
        <v>321</v>
      </c>
      <c r="G1050" t="s">
        <v>53</v>
      </c>
      <c r="H1050" s="5">
        <v>53071.86</v>
      </c>
    </row>
    <row r="1051" spans="3:8" x14ac:dyDescent="0.25">
      <c r="C1051">
        <v>607025</v>
      </c>
      <c r="D1051" t="s">
        <v>398</v>
      </c>
      <c r="E1051">
        <v>613050</v>
      </c>
      <c r="F1051" t="s">
        <v>364</v>
      </c>
      <c r="G1051" t="s">
        <v>53</v>
      </c>
      <c r="H1051" s="5">
        <v>500</v>
      </c>
    </row>
    <row r="1052" spans="3:8" x14ac:dyDescent="0.25">
      <c r="C1052">
        <v>607025</v>
      </c>
      <c r="D1052" t="s">
        <v>398</v>
      </c>
      <c r="E1052">
        <v>614020</v>
      </c>
      <c r="F1052" t="s">
        <v>323</v>
      </c>
      <c r="G1052" t="s">
        <v>53</v>
      </c>
      <c r="H1052" s="5">
        <v>8901.25</v>
      </c>
    </row>
    <row r="1053" spans="3:8" x14ac:dyDescent="0.25">
      <c r="C1053">
        <v>607025</v>
      </c>
      <c r="D1053" t="s">
        <v>398</v>
      </c>
      <c r="E1053">
        <v>615020</v>
      </c>
      <c r="F1053" t="s">
        <v>291</v>
      </c>
      <c r="G1053" t="s">
        <v>15</v>
      </c>
      <c r="H1053" s="5">
        <v>3290.66</v>
      </c>
    </row>
    <row r="1054" spans="3:8" x14ac:dyDescent="0.25">
      <c r="C1054">
        <v>607025</v>
      </c>
      <c r="D1054" t="s">
        <v>398</v>
      </c>
      <c r="E1054">
        <v>615030</v>
      </c>
      <c r="F1054" t="s">
        <v>304</v>
      </c>
      <c r="G1054" t="s">
        <v>15</v>
      </c>
      <c r="H1054" s="5">
        <v>3896</v>
      </c>
    </row>
    <row r="1055" spans="3:8" x14ac:dyDescent="0.25">
      <c r="C1055">
        <v>607025</v>
      </c>
      <c r="D1055" t="s">
        <v>398</v>
      </c>
      <c r="E1055">
        <v>618060</v>
      </c>
      <c r="F1055" t="s">
        <v>325</v>
      </c>
      <c r="G1055" t="s">
        <v>114</v>
      </c>
      <c r="H1055" s="5">
        <v>9600</v>
      </c>
    </row>
    <row r="1056" spans="3:8" x14ac:dyDescent="0.25">
      <c r="C1056">
        <v>607025</v>
      </c>
      <c r="D1056" t="s">
        <v>398</v>
      </c>
      <c r="E1056">
        <v>618070</v>
      </c>
      <c r="F1056" t="s">
        <v>305</v>
      </c>
      <c r="G1056" t="s">
        <v>53</v>
      </c>
      <c r="H1056" s="5">
        <v>4000</v>
      </c>
    </row>
    <row r="1057" spans="3:8" x14ac:dyDescent="0.25">
      <c r="C1057">
        <v>607025</v>
      </c>
      <c r="D1057" t="s">
        <v>398</v>
      </c>
      <c r="E1057">
        <v>618080</v>
      </c>
      <c r="F1057" t="s">
        <v>309</v>
      </c>
      <c r="G1057" t="s">
        <v>53</v>
      </c>
      <c r="H1057" s="5">
        <v>9720</v>
      </c>
    </row>
    <row r="1058" spans="3:8" x14ac:dyDescent="0.25">
      <c r="C1058">
        <v>607025</v>
      </c>
      <c r="D1058" t="s">
        <v>398</v>
      </c>
      <c r="E1058">
        <v>618090</v>
      </c>
      <c r="F1058" t="s">
        <v>326</v>
      </c>
      <c r="G1058" t="s">
        <v>53</v>
      </c>
      <c r="H1058" s="5">
        <v>200665.36</v>
      </c>
    </row>
    <row r="1059" spans="3:8" x14ac:dyDescent="0.25">
      <c r="C1059">
        <v>607025</v>
      </c>
      <c r="D1059" t="s">
        <v>398</v>
      </c>
      <c r="E1059">
        <v>618100</v>
      </c>
      <c r="F1059" t="s">
        <v>335</v>
      </c>
      <c r="G1059" t="s">
        <v>53</v>
      </c>
      <c r="H1059" s="5">
        <v>95045.779999999984</v>
      </c>
    </row>
    <row r="1060" spans="3:8" x14ac:dyDescent="0.25">
      <c r="C1060">
        <v>607025</v>
      </c>
      <c r="D1060" t="s">
        <v>398</v>
      </c>
      <c r="E1060">
        <v>618110</v>
      </c>
      <c r="F1060" t="s">
        <v>327</v>
      </c>
      <c r="G1060" t="s">
        <v>53</v>
      </c>
      <c r="H1060" s="5">
        <v>1000</v>
      </c>
    </row>
    <row r="1061" spans="3:8" x14ac:dyDescent="0.25">
      <c r="C1061">
        <v>607025</v>
      </c>
      <c r="D1061" t="s">
        <v>398</v>
      </c>
      <c r="E1061">
        <v>630050</v>
      </c>
      <c r="F1061" t="s">
        <v>328</v>
      </c>
      <c r="G1061" t="s">
        <v>97</v>
      </c>
      <c r="H1061" s="5">
        <v>25315.440000000002</v>
      </c>
    </row>
    <row r="1062" spans="3:8" x14ac:dyDescent="0.25">
      <c r="C1062">
        <v>607025</v>
      </c>
      <c r="D1062" t="s">
        <v>398</v>
      </c>
      <c r="E1062">
        <v>630130</v>
      </c>
      <c r="F1062" t="s">
        <v>330</v>
      </c>
      <c r="G1062" t="s">
        <v>97</v>
      </c>
      <c r="H1062" s="5">
        <v>6484.66</v>
      </c>
    </row>
    <row r="1063" spans="3:8" x14ac:dyDescent="0.25">
      <c r="C1063">
        <v>607025</v>
      </c>
      <c r="D1063" t="s">
        <v>398</v>
      </c>
      <c r="E1063">
        <v>640050</v>
      </c>
      <c r="F1063" t="s">
        <v>306</v>
      </c>
      <c r="G1063" t="s">
        <v>53</v>
      </c>
      <c r="H1063" s="5">
        <v>52737.01</v>
      </c>
    </row>
    <row r="1064" spans="3:8" x14ac:dyDescent="0.25">
      <c r="C1064">
        <v>607025</v>
      </c>
      <c r="D1064" t="s">
        <v>398</v>
      </c>
      <c r="E1064">
        <v>640060</v>
      </c>
      <c r="F1064" t="s">
        <v>307</v>
      </c>
      <c r="G1064" t="s">
        <v>53</v>
      </c>
      <c r="H1064" s="5">
        <v>4000</v>
      </c>
    </row>
    <row r="1065" spans="3:8" x14ac:dyDescent="0.25">
      <c r="C1065">
        <v>607025</v>
      </c>
      <c r="D1065" t="s">
        <v>398</v>
      </c>
      <c r="E1065">
        <v>640090</v>
      </c>
      <c r="F1065" t="s">
        <v>366</v>
      </c>
      <c r="G1065" t="s">
        <v>40</v>
      </c>
      <c r="H1065" s="5">
        <v>455.56000000000006</v>
      </c>
    </row>
    <row r="1066" spans="3:8" x14ac:dyDescent="0.25">
      <c r="C1066">
        <v>607025</v>
      </c>
      <c r="D1066" t="s">
        <v>398</v>
      </c>
      <c r="E1066">
        <v>640210</v>
      </c>
      <c r="F1066" t="s">
        <v>298</v>
      </c>
      <c r="G1066" t="s">
        <v>53</v>
      </c>
      <c r="H1066" s="5">
        <v>3693.33</v>
      </c>
    </row>
    <row r="1067" spans="3:8" x14ac:dyDescent="0.25">
      <c r="C1067">
        <v>607026</v>
      </c>
      <c r="D1067" t="s">
        <v>399</v>
      </c>
      <c r="E1067">
        <v>611060</v>
      </c>
      <c r="F1067" t="s">
        <v>318</v>
      </c>
      <c r="G1067" t="s">
        <v>53</v>
      </c>
      <c r="H1067" s="5">
        <v>36263.140000000007</v>
      </c>
    </row>
    <row r="1068" spans="3:8" x14ac:dyDescent="0.25">
      <c r="C1068">
        <v>607026</v>
      </c>
      <c r="D1068" t="s">
        <v>399</v>
      </c>
      <c r="E1068">
        <v>612020</v>
      </c>
      <c r="F1068" t="s">
        <v>319</v>
      </c>
      <c r="G1068" t="s">
        <v>53</v>
      </c>
      <c r="H1068" s="5">
        <v>231</v>
      </c>
    </row>
    <row r="1069" spans="3:8" x14ac:dyDescent="0.25">
      <c r="C1069">
        <v>607026</v>
      </c>
      <c r="D1069" t="s">
        <v>399</v>
      </c>
      <c r="E1069">
        <v>613020</v>
      </c>
      <c r="F1069" t="s">
        <v>321</v>
      </c>
      <c r="G1069" t="s">
        <v>53</v>
      </c>
      <c r="H1069" s="5">
        <v>47660.36</v>
      </c>
    </row>
    <row r="1070" spans="3:8" x14ac:dyDescent="0.25">
      <c r="C1070">
        <v>607026</v>
      </c>
      <c r="D1070" t="s">
        <v>399</v>
      </c>
      <c r="E1070">
        <v>613050</v>
      </c>
      <c r="F1070" t="s">
        <v>364</v>
      </c>
      <c r="G1070" t="s">
        <v>53</v>
      </c>
      <c r="H1070" s="5">
        <v>500</v>
      </c>
    </row>
    <row r="1071" spans="3:8" x14ac:dyDescent="0.25">
      <c r="C1071">
        <v>607026</v>
      </c>
      <c r="D1071" t="s">
        <v>399</v>
      </c>
      <c r="E1071">
        <v>614020</v>
      </c>
      <c r="F1071" t="s">
        <v>323</v>
      </c>
      <c r="G1071" t="s">
        <v>53</v>
      </c>
      <c r="H1071" s="5">
        <v>17942.489999999998</v>
      </c>
    </row>
    <row r="1072" spans="3:8" x14ac:dyDescent="0.25">
      <c r="C1072">
        <v>607026</v>
      </c>
      <c r="D1072" t="s">
        <v>399</v>
      </c>
      <c r="E1072">
        <v>615020</v>
      </c>
      <c r="F1072" t="s">
        <v>291</v>
      </c>
      <c r="G1072" t="s">
        <v>15</v>
      </c>
      <c r="H1072" s="5">
        <v>2600</v>
      </c>
    </row>
    <row r="1073" spans="3:8" x14ac:dyDescent="0.25">
      <c r="C1073">
        <v>607026</v>
      </c>
      <c r="D1073" t="s">
        <v>399</v>
      </c>
      <c r="E1073">
        <v>615030</v>
      </c>
      <c r="F1073" t="s">
        <v>304</v>
      </c>
      <c r="G1073" t="s">
        <v>15</v>
      </c>
      <c r="H1073" s="5">
        <v>3896</v>
      </c>
    </row>
    <row r="1074" spans="3:8" x14ac:dyDescent="0.25">
      <c r="C1074">
        <v>607026</v>
      </c>
      <c r="D1074" t="s">
        <v>399</v>
      </c>
      <c r="E1074">
        <v>618060</v>
      </c>
      <c r="F1074" t="s">
        <v>325</v>
      </c>
      <c r="G1074" t="s">
        <v>114</v>
      </c>
      <c r="H1074" s="5">
        <v>9600</v>
      </c>
    </row>
    <row r="1075" spans="3:8" x14ac:dyDescent="0.25">
      <c r="C1075">
        <v>607026</v>
      </c>
      <c r="D1075" t="s">
        <v>399</v>
      </c>
      <c r="E1075">
        <v>618070</v>
      </c>
      <c r="F1075" t="s">
        <v>305</v>
      </c>
      <c r="G1075" t="s">
        <v>53</v>
      </c>
      <c r="H1075" s="5">
        <v>3600</v>
      </c>
    </row>
    <row r="1076" spans="3:8" x14ac:dyDescent="0.25">
      <c r="C1076">
        <v>607026</v>
      </c>
      <c r="D1076" t="s">
        <v>399</v>
      </c>
      <c r="E1076">
        <v>618080</v>
      </c>
      <c r="F1076" t="s">
        <v>309</v>
      </c>
      <c r="G1076" t="s">
        <v>53</v>
      </c>
      <c r="H1076" s="5">
        <v>9760</v>
      </c>
    </row>
    <row r="1077" spans="3:8" x14ac:dyDescent="0.25">
      <c r="C1077">
        <v>607026</v>
      </c>
      <c r="D1077" t="s">
        <v>399</v>
      </c>
      <c r="E1077">
        <v>618090</v>
      </c>
      <c r="F1077" t="s">
        <v>326</v>
      </c>
      <c r="G1077" t="s">
        <v>53</v>
      </c>
      <c r="H1077" s="5">
        <v>124335.75</v>
      </c>
    </row>
    <row r="1078" spans="3:8" x14ac:dyDescent="0.25">
      <c r="C1078">
        <v>607026</v>
      </c>
      <c r="D1078" t="s">
        <v>399</v>
      </c>
      <c r="E1078">
        <v>618100</v>
      </c>
      <c r="F1078" t="s">
        <v>335</v>
      </c>
      <c r="G1078" t="s">
        <v>53</v>
      </c>
      <c r="H1078" s="5">
        <v>58959.389999999992</v>
      </c>
    </row>
    <row r="1079" spans="3:8" x14ac:dyDescent="0.25">
      <c r="C1079">
        <v>607026</v>
      </c>
      <c r="D1079" t="s">
        <v>399</v>
      </c>
      <c r="E1079">
        <v>618110</v>
      </c>
      <c r="F1079" t="s">
        <v>327</v>
      </c>
      <c r="G1079" t="s">
        <v>53</v>
      </c>
      <c r="H1079" s="5">
        <v>7812</v>
      </c>
    </row>
    <row r="1080" spans="3:8" x14ac:dyDescent="0.25">
      <c r="C1080">
        <v>607026</v>
      </c>
      <c r="D1080" t="s">
        <v>399</v>
      </c>
      <c r="E1080">
        <v>630130</v>
      </c>
      <c r="F1080" t="s">
        <v>330</v>
      </c>
      <c r="G1080" t="s">
        <v>97</v>
      </c>
      <c r="H1080" s="5">
        <v>1894.9999999999998</v>
      </c>
    </row>
    <row r="1081" spans="3:8" x14ac:dyDescent="0.25">
      <c r="C1081">
        <v>607026</v>
      </c>
      <c r="D1081" t="s">
        <v>399</v>
      </c>
      <c r="E1081">
        <v>640050</v>
      </c>
      <c r="F1081" t="s">
        <v>306</v>
      </c>
      <c r="G1081" t="s">
        <v>53</v>
      </c>
      <c r="H1081" s="5">
        <v>51033.58</v>
      </c>
    </row>
    <row r="1082" spans="3:8" x14ac:dyDescent="0.25">
      <c r="C1082">
        <v>607026</v>
      </c>
      <c r="D1082" t="s">
        <v>399</v>
      </c>
      <c r="E1082">
        <v>640060</v>
      </c>
      <c r="F1082" t="s">
        <v>307</v>
      </c>
      <c r="G1082" t="s">
        <v>53</v>
      </c>
      <c r="H1082" s="5">
        <v>4000</v>
      </c>
    </row>
    <row r="1083" spans="3:8" x14ac:dyDescent="0.25">
      <c r="C1083">
        <v>607026</v>
      </c>
      <c r="D1083" t="s">
        <v>399</v>
      </c>
      <c r="E1083">
        <v>640210</v>
      </c>
      <c r="F1083" t="s">
        <v>298</v>
      </c>
      <c r="G1083" t="s">
        <v>53</v>
      </c>
      <c r="H1083" s="5">
        <v>380</v>
      </c>
    </row>
    <row r="1084" spans="3:8" x14ac:dyDescent="0.25">
      <c r="C1084">
        <v>607027</v>
      </c>
      <c r="D1084" t="s">
        <v>400</v>
      </c>
      <c r="E1084">
        <v>611060</v>
      </c>
      <c r="F1084" t="s">
        <v>318</v>
      </c>
      <c r="G1084" t="s">
        <v>53</v>
      </c>
      <c r="H1084" s="5">
        <v>79663.12999999999</v>
      </c>
    </row>
    <row r="1085" spans="3:8" x14ac:dyDescent="0.25">
      <c r="C1085">
        <v>607027</v>
      </c>
      <c r="D1085" t="s">
        <v>400</v>
      </c>
      <c r="E1085">
        <v>612020</v>
      </c>
      <c r="F1085" t="s">
        <v>319</v>
      </c>
      <c r="G1085" t="s">
        <v>53</v>
      </c>
      <c r="H1085" s="5">
        <v>48</v>
      </c>
    </row>
    <row r="1086" spans="3:8" x14ac:dyDescent="0.25">
      <c r="C1086">
        <v>607027</v>
      </c>
      <c r="D1086" t="s">
        <v>400</v>
      </c>
      <c r="E1086">
        <v>613020</v>
      </c>
      <c r="F1086" t="s">
        <v>321</v>
      </c>
      <c r="G1086" t="s">
        <v>53</v>
      </c>
      <c r="H1086" s="5">
        <v>61929.280000000006</v>
      </c>
    </row>
    <row r="1087" spans="3:8" x14ac:dyDescent="0.25">
      <c r="C1087">
        <v>607027</v>
      </c>
      <c r="D1087" t="s">
        <v>400</v>
      </c>
      <c r="E1087">
        <v>613050</v>
      </c>
      <c r="F1087" t="s">
        <v>364</v>
      </c>
      <c r="G1087" t="s">
        <v>53</v>
      </c>
      <c r="H1087" s="5">
        <v>500</v>
      </c>
    </row>
    <row r="1088" spans="3:8" x14ac:dyDescent="0.25">
      <c r="C1088">
        <v>607027</v>
      </c>
      <c r="D1088" t="s">
        <v>400</v>
      </c>
      <c r="E1088">
        <v>614020</v>
      </c>
      <c r="F1088" t="s">
        <v>323</v>
      </c>
      <c r="G1088" t="s">
        <v>53</v>
      </c>
      <c r="H1088" s="5">
        <v>11148</v>
      </c>
    </row>
    <row r="1089" spans="3:8" x14ac:dyDescent="0.25">
      <c r="C1089">
        <v>607027</v>
      </c>
      <c r="D1089" t="s">
        <v>400</v>
      </c>
      <c r="E1089">
        <v>615020</v>
      </c>
      <c r="F1089" t="s">
        <v>291</v>
      </c>
      <c r="G1089" t="s">
        <v>15</v>
      </c>
      <c r="H1089" s="5">
        <v>3290.66</v>
      </c>
    </row>
    <row r="1090" spans="3:8" x14ac:dyDescent="0.25">
      <c r="C1090">
        <v>607027</v>
      </c>
      <c r="D1090" t="s">
        <v>400</v>
      </c>
      <c r="E1090">
        <v>615030</v>
      </c>
      <c r="F1090" t="s">
        <v>304</v>
      </c>
      <c r="G1090" t="s">
        <v>15</v>
      </c>
      <c r="H1090" s="5">
        <v>3896</v>
      </c>
    </row>
    <row r="1091" spans="3:8" x14ac:dyDescent="0.25">
      <c r="C1091">
        <v>607027</v>
      </c>
      <c r="D1091" t="s">
        <v>400</v>
      </c>
      <c r="E1091">
        <v>618060</v>
      </c>
      <c r="F1091" t="s">
        <v>325</v>
      </c>
      <c r="G1091" t="s">
        <v>114</v>
      </c>
      <c r="H1091" s="5">
        <v>9600</v>
      </c>
    </row>
    <row r="1092" spans="3:8" x14ac:dyDescent="0.25">
      <c r="C1092">
        <v>607027</v>
      </c>
      <c r="D1092" t="s">
        <v>400</v>
      </c>
      <c r="E1092">
        <v>618070</v>
      </c>
      <c r="F1092" t="s">
        <v>305</v>
      </c>
      <c r="G1092" t="s">
        <v>53</v>
      </c>
      <c r="H1092" s="5">
        <v>4000</v>
      </c>
    </row>
    <row r="1093" spans="3:8" x14ac:dyDescent="0.25">
      <c r="C1093">
        <v>607027</v>
      </c>
      <c r="D1093" t="s">
        <v>400</v>
      </c>
      <c r="E1093">
        <v>618080</v>
      </c>
      <c r="F1093" t="s">
        <v>309</v>
      </c>
      <c r="G1093" t="s">
        <v>53</v>
      </c>
      <c r="H1093" s="5">
        <v>9720</v>
      </c>
    </row>
    <row r="1094" spans="3:8" x14ac:dyDescent="0.25">
      <c r="C1094">
        <v>607027</v>
      </c>
      <c r="D1094" t="s">
        <v>400</v>
      </c>
      <c r="E1094">
        <v>618090</v>
      </c>
      <c r="F1094" t="s">
        <v>326</v>
      </c>
      <c r="G1094" t="s">
        <v>53</v>
      </c>
      <c r="H1094" s="5">
        <v>194828.53000000003</v>
      </c>
    </row>
    <row r="1095" spans="3:8" x14ac:dyDescent="0.25">
      <c r="C1095">
        <v>607027</v>
      </c>
      <c r="D1095" t="s">
        <v>400</v>
      </c>
      <c r="E1095">
        <v>618100</v>
      </c>
      <c r="F1095" t="s">
        <v>335</v>
      </c>
      <c r="G1095" t="s">
        <v>53</v>
      </c>
      <c r="H1095" s="5">
        <v>92031.409999999989</v>
      </c>
    </row>
    <row r="1096" spans="3:8" x14ac:dyDescent="0.25">
      <c r="C1096">
        <v>607027</v>
      </c>
      <c r="D1096" t="s">
        <v>400</v>
      </c>
      <c r="E1096">
        <v>618110</v>
      </c>
      <c r="F1096" t="s">
        <v>327</v>
      </c>
      <c r="G1096" t="s">
        <v>53</v>
      </c>
      <c r="H1096" s="5">
        <v>5000</v>
      </c>
    </row>
    <row r="1097" spans="3:8" x14ac:dyDescent="0.25">
      <c r="C1097">
        <v>607027</v>
      </c>
      <c r="D1097" t="s">
        <v>400</v>
      </c>
      <c r="E1097">
        <v>630130</v>
      </c>
      <c r="F1097" t="s">
        <v>330</v>
      </c>
      <c r="G1097" t="s">
        <v>97</v>
      </c>
      <c r="H1097" s="5">
        <v>7793.33</v>
      </c>
    </row>
    <row r="1098" spans="3:8" x14ac:dyDescent="0.25">
      <c r="C1098">
        <v>607027</v>
      </c>
      <c r="D1098" t="s">
        <v>400</v>
      </c>
      <c r="E1098">
        <v>640050</v>
      </c>
      <c r="F1098" t="s">
        <v>306</v>
      </c>
      <c r="G1098" t="s">
        <v>53</v>
      </c>
      <c r="H1098" s="5">
        <v>57245.4</v>
      </c>
    </row>
    <row r="1099" spans="3:8" x14ac:dyDescent="0.25">
      <c r="C1099">
        <v>607027</v>
      </c>
      <c r="D1099" t="s">
        <v>400</v>
      </c>
      <c r="E1099">
        <v>640060</v>
      </c>
      <c r="F1099" t="s">
        <v>307</v>
      </c>
      <c r="G1099" t="s">
        <v>53</v>
      </c>
      <c r="H1099" s="5">
        <v>4000</v>
      </c>
    </row>
    <row r="1100" spans="3:8" x14ac:dyDescent="0.25">
      <c r="C1100">
        <v>607027</v>
      </c>
      <c r="D1100" t="s">
        <v>400</v>
      </c>
      <c r="E1100">
        <v>640090</v>
      </c>
      <c r="F1100" t="s">
        <v>366</v>
      </c>
      <c r="G1100" t="s">
        <v>40</v>
      </c>
      <c r="H1100" s="5">
        <v>446.29</v>
      </c>
    </row>
    <row r="1101" spans="3:8" x14ac:dyDescent="0.25">
      <c r="C1101">
        <v>607027</v>
      </c>
      <c r="D1101" t="s">
        <v>400</v>
      </c>
      <c r="E1101">
        <v>640210</v>
      </c>
      <c r="F1101" t="s">
        <v>298</v>
      </c>
      <c r="G1101" t="s">
        <v>53</v>
      </c>
      <c r="H1101" s="5">
        <v>12520</v>
      </c>
    </row>
    <row r="1102" spans="3:8" x14ac:dyDescent="0.25">
      <c r="C1102">
        <v>607028</v>
      </c>
      <c r="D1102" t="s">
        <v>401</v>
      </c>
      <c r="E1102">
        <v>611060</v>
      </c>
      <c r="F1102" t="s">
        <v>318</v>
      </c>
      <c r="G1102" t="s">
        <v>53</v>
      </c>
      <c r="H1102" s="5">
        <v>61157.89</v>
      </c>
    </row>
    <row r="1103" spans="3:8" x14ac:dyDescent="0.25">
      <c r="C1103">
        <v>607028</v>
      </c>
      <c r="D1103" t="s">
        <v>401</v>
      </c>
      <c r="E1103">
        <v>613020</v>
      </c>
      <c r="F1103" t="s">
        <v>321</v>
      </c>
      <c r="G1103" t="s">
        <v>53</v>
      </c>
      <c r="H1103" s="5">
        <v>65248.58</v>
      </c>
    </row>
    <row r="1104" spans="3:8" x14ac:dyDescent="0.25">
      <c r="C1104">
        <v>607028</v>
      </c>
      <c r="D1104" t="s">
        <v>401</v>
      </c>
      <c r="E1104">
        <v>613050</v>
      </c>
      <c r="F1104" t="s">
        <v>364</v>
      </c>
      <c r="G1104" t="s">
        <v>53</v>
      </c>
      <c r="H1104" s="5">
        <v>500</v>
      </c>
    </row>
    <row r="1105" spans="3:8" x14ac:dyDescent="0.25">
      <c r="C1105">
        <v>607028</v>
      </c>
      <c r="D1105" t="s">
        <v>401</v>
      </c>
      <c r="E1105">
        <v>614020</v>
      </c>
      <c r="F1105" t="s">
        <v>323</v>
      </c>
      <c r="G1105" t="s">
        <v>53</v>
      </c>
      <c r="H1105" s="5">
        <v>4331.88</v>
      </c>
    </row>
    <row r="1106" spans="3:8" x14ac:dyDescent="0.25">
      <c r="C1106">
        <v>607028</v>
      </c>
      <c r="D1106" t="s">
        <v>401</v>
      </c>
      <c r="E1106">
        <v>615020</v>
      </c>
      <c r="F1106" t="s">
        <v>291</v>
      </c>
      <c r="G1106" t="s">
        <v>15</v>
      </c>
      <c r="H1106" s="5">
        <v>3290.66</v>
      </c>
    </row>
    <row r="1107" spans="3:8" x14ac:dyDescent="0.25">
      <c r="C1107">
        <v>607028</v>
      </c>
      <c r="D1107" t="s">
        <v>401</v>
      </c>
      <c r="E1107">
        <v>615030</v>
      </c>
      <c r="F1107" t="s">
        <v>304</v>
      </c>
      <c r="G1107" t="s">
        <v>15</v>
      </c>
      <c r="H1107" s="5">
        <v>3896</v>
      </c>
    </row>
    <row r="1108" spans="3:8" x14ac:dyDescent="0.25">
      <c r="C1108">
        <v>607028</v>
      </c>
      <c r="D1108" t="s">
        <v>401</v>
      </c>
      <c r="E1108">
        <v>618060</v>
      </c>
      <c r="F1108" t="s">
        <v>325</v>
      </c>
      <c r="G1108" t="s">
        <v>114</v>
      </c>
      <c r="H1108" s="5">
        <v>9600</v>
      </c>
    </row>
    <row r="1109" spans="3:8" x14ac:dyDescent="0.25">
      <c r="C1109">
        <v>607028</v>
      </c>
      <c r="D1109" t="s">
        <v>401</v>
      </c>
      <c r="E1109">
        <v>618070</v>
      </c>
      <c r="F1109" t="s">
        <v>305</v>
      </c>
      <c r="G1109" t="s">
        <v>53</v>
      </c>
      <c r="H1109" s="5">
        <v>4000</v>
      </c>
    </row>
    <row r="1110" spans="3:8" x14ac:dyDescent="0.25">
      <c r="C1110">
        <v>607028</v>
      </c>
      <c r="D1110" t="s">
        <v>401</v>
      </c>
      <c r="E1110">
        <v>618080</v>
      </c>
      <c r="F1110" t="s">
        <v>309</v>
      </c>
      <c r="G1110" t="s">
        <v>53</v>
      </c>
      <c r="H1110" s="5">
        <v>9720</v>
      </c>
    </row>
    <row r="1111" spans="3:8" x14ac:dyDescent="0.25">
      <c r="C1111">
        <v>607028</v>
      </c>
      <c r="D1111" t="s">
        <v>401</v>
      </c>
      <c r="E1111">
        <v>618090</v>
      </c>
      <c r="F1111" t="s">
        <v>326</v>
      </c>
      <c r="G1111" t="s">
        <v>53</v>
      </c>
      <c r="H1111" s="5">
        <v>237433.43</v>
      </c>
    </row>
    <row r="1112" spans="3:8" x14ac:dyDescent="0.25">
      <c r="C1112">
        <v>607028</v>
      </c>
      <c r="D1112" t="s">
        <v>401</v>
      </c>
      <c r="E1112">
        <v>618100</v>
      </c>
      <c r="F1112" t="s">
        <v>335</v>
      </c>
      <c r="G1112" t="s">
        <v>53</v>
      </c>
      <c r="H1112" s="5">
        <v>114218.98</v>
      </c>
    </row>
    <row r="1113" spans="3:8" x14ac:dyDescent="0.25">
      <c r="C1113">
        <v>607028</v>
      </c>
      <c r="D1113" t="s">
        <v>401</v>
      </c>
      <c r="E1113">
        <v>618110</v>
      </c>
      <c r="F1113" t="s">
        <v>327</v>
      </c>
      <c r="G1113" t="s">
        <v>53</v>
      </c>
      <c r="H1113" s="5">
        <v>5000</v>
      </c>
    </row>
    <row r="1114" spans="3:8" x14ac:dyDescent="0.25">
      <c r="C1114">
        <v>607028</v>
      </c>
      <c r="D1114" t="s">
        <v>401</v>
      </c>
      <c r="E1114">
        <v>630130</v>
      </c>
      <c r="F1114" t="s">
        <v>330</v>
      </c>
      <c r="G1114" t="s">
        <v>97</v>
      </c>
      <c r="H1114" s="5">
        <v>9639.66</v>
      </c>
    </row>
    <row r="1115" spans="3:8" x14ac:dyDescent="0.25">
      <c r="C1115">
        <v>607028</v>
      </c>
      <c r="D1115" t="s">
        <v>401</v>
      </c>
      <c r="E1115">
        <v>640050</v>
      </c>
      <c r="F1115" t="s">
        <v>306</v>
      </c>
      <c r="G1115" t="s">
        <v>53</v>
      </c>
      <c r="H1115" s="5">
        <v>73576.56</v>
      </c>
    </row>
    <row r="1116" spans="3:8" x14ac:dyDescent="0.25">
      <c r="C1116">
        <v>607028</v>
      </c>
      <c r="D1116" t="s">
        <v>401</v>
      </c>
      <c r="E1116">
        <v>640060</v>
      </c>
      <c r="F1116" t="s">
        <v>307</v>
      </c>
      <c r="G1116" t="s">
        <v>53</v>
      </c>
      <c r="H1116" s="5">
        <v>4000</v>
      </c>
    </row>
    <row r="1117" spans="3:8" x14ac:dyDescent="0.25">
      <c r="C1117">
        <v>607028</v>
      </c>
      <c r="D1117" t="s">
        <v>401</v>
      </c>
      <c r="E1117">
        <v>640090</v>
      </c>
      <c r="F1117" t="s">
        <v>366</v>
      </c>
      <c r="G1117" t="s">
        <v>40</v>
      </c>
      <c r="H1117" s="5">
        <v>304.52999999999997</v>
      </c>
    </row>
    <row r="1118" spans="3:8" x14ac:dyDescent="0.25">
      <c r="C1118">
        <v>607028</v>
      </c>
      <c r="D1118" t="s">
        <v>401</v>
      </c>
      <c r="E1118">
        <v>640210</v>
      </c>
      <c r="F1118" t="s">
        <v>298</v>
      </c>
      <c r="G1118" t="s">
        <v>53</v>
      </c>
      <c r="H1118" s="5">
        <v>1770</v>
      </c>
    </row>
    <row r="1119" spans="3:8" x14ac:dyDescent="0.25">
      <c r="C1119">
        <v>607030</v>
      </c>
      <c r="D1119" t="s">
        <v>402</v>
      </c>
      <c r="E1119">
        <v>611060</v>
      </c>
      <c r="F1119" t="s">
        <v>318</v>
      </c>
      <c r="G1119" t="s">
        <v>53</v>
      </c>
      <c r="H1119" s="5">
        <v>83684.210000000006</v>
      </c>
    </row>
    <row r="1120" spans="3:8" x14ac:dyDescent="0.25">
      <c r="C1120">
        <v>607030</v>
      </c>
      <c r="D1120" t="s">
        <v>402</v>
      </c>
      <c r="E1120">
        <v>613010</v>
      </c>
      <c r="F1120" t="s">
        <v>320</v>
      </c>
      <c r="G1120" t="s">
        <v>53</v>
      </c>
      <c r="H1120" s="5">
        <v>140</v>
      </c>
    </row>
    <row r="1121" spans="3:8" x14ac:dyDescent="0.25">
      <c r="C1121">
        <v>607030</v>
      </c>
      <c r="D1121" t="s">
        <v>402</v>
      </c>
      <c r="E1121">
        <v>613020</v>
      </c>
      <c r="F1121" t="s">
        <v>321</v>
      </c>
      <c r="G1121" t="s">
        <v>53</v>
      </c>
      <c r="H1121" s="5">
        <v>30587.809999999998</v>
      </c>
    </row>
    <row r="1122" spans="3:8" x14ac:dyDescent="0.25">
      <c r="C1122">
        <v>607030</v>
      </c>
      <c r="D1122" t="s">
        <v>402</v>
      </c>
      <c r="E1122">
        <v>613050</v>
      </c>
      <c r="F1122" t="s">
        <v>364</v>
      </c>
      <c r="G1122" t="s">
        <v>53</v>
      </c>
      <c r="H1122" s="5">
        <v>500</v>
      </c>
    </row>
    <row r="1123" spans="3:8" x14ac:dyDescent="0.25">
      <c r="C1123">
        <v>607030</v>
      </c>
      <c r="D1123" t="s">
        <v>402</v>
      </c>
      <c r="E1123">
        <v>614020</v>
      </c>
      <c r="F1123" t="s">
        <v>323</v>
      </c>
      <c r="G1123" t="s">
        <v>53</v>
      </c>
      <c r="H1123" s="5">
        <v>39842.1</v>
      </c>
    </row>
    <row r="1124" spans="3:8" x14ac:dyDescent="0.25">
      <c r="C1124">
        <v>607030</v>
      </c>
      <c r="D1124" t="s">
        <v>402</v>
      </c>
      <c r="E1124">
        <v>615020</v>
      </c>
      <c r="F1124" t="s">
        <v>291</v>
      </c>
      <c r="G1124" t="s">
        <v>15</v>
      </c>
      <c r="H1124" s="5">
        <v>2600</v>
      </c>
    </row>
    <row r="1125" spans="3:8" x14ac:dyDescent="0.25">
      <c r="C1125">
        <v>607030</v>
      </c>
      <c r="D1125" t="s">
        <v>402</v>
      </c>
      <c r="E1125">
        <v>615030</v>
      </c>
      <c r="F1125" t="s">
        <v>304</v>
      </c>
      <c r="G1125" t="s">
        <v>15</v>
      </c>
      <c r="H1125" s="5">
        <v>3747.8999999999996</v>
      </c>
    </row>
    <row r="1126" spans="3:8" x14ac:dyDescent="0.25">
      <c r="C1126">
        <v>607030</v>
      </c>
      <c r="D1126" t="s">
        <v>402</v>
      </c>
      <c r="E1126">
        <v>618060</v>
      </c>
      <c r="F1126" t="s">
        <v>325</v>
      </c>
      <c r="G1126" t="s">
        <v>114</v>
      </c>
      <c r="H1126" s="5">
        <v>9600</v>
      </c>
    </row>
    <row r="1127" spans="3:8" x14ac:dyDescent="0.25">
      <c r="C1127">
        <v>607030</v>
      </c>
      <c r="D1127" t="s">
        <v>402</v>
      </c>
      <c r="E1127">
        <v>618070</v>
      </c>
      <c r="F1127" t="s">
        <v>305</v>
      </c>
      <c r="G1127" t="s">
        <v>53</v>
      </c>
      <c r="H1127" s="5">
        <v>2800</v>
      </c>
    </row>
    <row r="1128" spans="3:8" x14ac:dyDescent="0.25">
      <c r="C1128">
        <v>607030</v>
      </c>
      <c r="D1128" t="s">
        <v>402</v>
      </c>
      <c r="E1128">
        <v>618080</v>
      </c>
      <c r="F1128" t="s">
        <v>309</v>
      </c>
      <c r="G1128" t="s">
        <v>53</v>
      </c>
      <c r="H1128" s="5">
        <v>9720</v>
      </c>
    </row>
    <row r="1129" spans="3:8" x14ac:dyDescent="0.25">
      <c r="C1129">
        <v>607030</v>
      </c>
      <c r="D1129" t="s">
        <v>402</v>
      </c>
      <c r="E1129">
        <v>618090</v>
      </c>
      <c r="F1129" t="s">
        <v>326</v>
      </c>
      <c r="G1129" t="s">
        <v>53</v>
      </c>
      <c r="H1129" s="5">
        <v>125335</v>
      </c>
    </row>
    <row r="1130" spans="3:8" x14ac:dyDescent="0.25">
      <c r="C1130">
        <v>607030</v>
      </c>
      <c r="D1130" t="s">
        <v>402</v>
      </c>
      <c r="E1130">
        <v>618100</v>
      </c>
      <c r="F1130" t="s">
        <v>335</v>
      </c>
      <c r="G1130" t="s">
        <v>53</v>
      </c>
      <c r="H1130" s="5">
        <v>59056.969999999994</v>
      </c>
    </row>
    <row r="1131" spans="3:8" x14ac:dyDescent="0.25">
      <c r="C1131">
        <v>607030</v>
      </c>
      <c r="D1131" t="s">
        <v>402</v>
      </c>
      <c r="E1131">
        <v>618110</v>
      </c>
      <c r="F1131" t="s">
        <v>327</v>
      </c>
      <c r="G1131" t="s">
        <v>53</v>
      </c>
      <c r="H1131" s="5">
        <v>5000</v>
      </c>
    </row>
    <row r="1132" spans="3:8" x14ac:dyDescent="0.25">
      <c r="C1132">
        <v>607030</v>
      </c>
      <c r="D1132" t="s">
        <v>402</v>
      </c>
      <c r="E1132">
        <v>630130</v>
      </c>
      <c r="F1132" t="s">
        <v>330</v>
      </c>
      <c r="G1132" t="s">
        <v>97</v>
      </c>
      <c r="H1132" s="5">
        <v>2233.3300000000004</v>
      </c>
    </row>
    <row r="1133" spans="3:8" x14ac:dyDescent="0.25">
      <c r="C1133">
        <v>607030</v>
      </c>
      <c r="D1133" t="s">
        <v>402</v>
      </c>
      <c r="E1133">
        <v>640050</v>
      </c>
      <c r="F1133" t="s">
        <v>306</v>
      </c>
      <c r="G1133" t="s">
        <v>53</v>
      </c>
      <c r="H1133" s="5">
        <v>15500</v>
      </c>
    </row>
    <row r="1134" spans="3:8" x14ac:dyDescent="0.25">
      <c r="C1134">
        <v>607030</v>
      </c>
      <c r="D1134" t="s">
        <v>402</v>
      </c>
      <c r="E1134">
        <v>640060</v>
      </c>
      <c r="F1134" t="s">
        <v>307</v>
      </c>
      <c r="G1134" t="s">
        <v>53</v>
      </c>
      <c r="H1134" s="5">
        <v>4000</v>
      </c>
    </row>
    <row r="1135" spans="3:8" x14ac:dyDescent="0.25">
      <c r="C1135">
        <v>607030</v>
      </c>
      <c r="D1135" t="s">
        <v>402</v>
      </c>
      <c r="E1135">
        <v>640210</v>
      </c>
      <c r="F1135" t="s">
        <v>298</v>
      </c>
      <c r="G1135" t="s">
        <v>53</v>
      </c>
      <c r="H1135" s="5">
        <v>6706.02</v>
      </c>
    </row>
    <row r="1136" spans="3:8" x14ac:dyDescent="0.25">
      <c r="C1136">
        <v>607031</v>
      </c>
      <c r="D1136" t="s">
        <v>403</v>
      </c>
      <c r="E1136">
        <v>611060</v>
      </c>
      <c r="F1136" t="s">
        <v>318</v>
      </c>
      <c r="G1136" t="s">
        <v>53</v>
      </c>
      <c r="H1136" s="5">
        <v>54315.810000000005</v>
      </c>
    </row>
    <row r="1137" spans="3:8" x14ac:dyDescent="0.25">
      <c r="C1137">
        <v>607031</v>
      </c>
      <c r="D1137" t="s">
        <v>403</v>
      </c>
      <c r="E1137">
        <v>613020</v>
      </c>
      <c r="F1137" t="s">
        <v>321</v>
      </c>
      <c r="G1137" t="s">
        <v>53</v>
      </c>
      <c r="H1137" s="5">
        <f>27460.2+20988.75</f>
        <v>48448.95</v>
      </c>
    </row>
    <row r="1138" spans="3:8" x14ac:dyDescent="0.25">
      <c r="C1138">
        <v>607031</v>
      </c>
      <c r="D1138" t="s">
        <v>403</v>
      </c>
      <c r="E1138">
        <v>613050</v>
      </c>
      <c r="F1138" t="s">
        <v>364</v>
      </c>
      <c r="G1138" t="s">
        <v>53</v>
      </c>
      <c r="H1138" s="5">
        <v>500</v>
      </c>
    </row>
    <row r="1139" spans="3:8" x14ac:dyDescent="0.25">
      <c r="C1139">
        <v>607031</v>
      </c>
      <c r="D1139" t="s">
        <v>403</v>
      </c>
      <c r="E1139">
        <v>614020</v>
      </c>
      <c r="F1139" t="s">
        <v>323</v>
      </c>
      <c r="G1139" t="s">
        <v>53</v>
      </c>
      <c r="H1139" s="5">
        <v>23562.1</v>
      </c>
    </row>
    <row r="1140" spans="3:8" x14ac:dyDescent="0.25">
      <c r="C1140">
        <v>607031</v>
      </c>
      <c r="D1140" t="s">
        <v>403</v>
      </c>
      <c r="E1140">
        <v>615020</v>
      </c>
      <c r="F1140" t="s">
        <v>291</v>
      </c>
      <c r="G1140" t="s">
        <v>15</v>
      </c>
      <c r="H1140" s="5">
        <v>2600</v>
      </c>
    </row>
    <row r="1141" spans="3:8" x14ac:dyDescent="0.25">
      <c r="C1141">
        <v>607031</v>
      </c>
      <c r="D1141" t="s">
        <v>403</v>
      </c>
      <c r="E1141">
        <v>615030</v>
      </c>
      <c r="F1141" t="s">
        <v>304</v>
      </c>
      <c r="G1141" t="s">
        <v>15</v>
      </c>
      <c r="H1141" s="5">
        <v>3747.8999999999996</v>
      </c>
    </row>
    <row r="1142" spans="3:8" x14ac:dyDescent="0.25">
      <c r="C1142">
        <v>607031</v>
      </c>
      <c r="D1142" t="s">
        <v>403</v>
      </c>
      <c r="E1142">
        <v>618060</v>
      </c>
      <c r="F1142" t="s">
        <v>325</v>
      </c>
      <c r="G1142" t="s">
        <v>114</v>
      </c>
      <c r="H1142" s="5">
        <v>9600</v>
      </c>
    </row>
    <row r="1143" spans="3:8" x14ac:dyDescent="0.25">
      <c r="C1143">
        <v>607031</v>
      </c>
      <c r="D1143" t="s">
        <v>403</v>
      </c>
      <c r="E1143">
        <v>618070</v>
      </c>
      <c r="F1143" t="s">
        <v>305</v>
      </c>
      <c r="G1143" t="s">
        <v>53</v>
      </c>
      <c r="H1143" s="5">
        <v>2800</v>
      </c>
    </row>
    <row r="1144" spans="3:8" x14ac:dyDescent="0.25">
      <c r="C1144">
        <v>607031</v>
      </c>
      <c r="D1144" t="s">
        <v>403</v>
      </c>
      <c r="E1144">
        <v>618080</v>
      </c>
      <c r="F1144" t="s">
        <v>309</v>
      </c>
      <c r="G1144" t="s">
        <v>53</v>
      </c>
      <c r="H1144" s="5">
        <v>9720</v>
      </c>
    </row>
    <row r="1145" spans="3:8" x14ac:dyDescent="0.25">
      <c r="C1145">
        <v>607031</v>
      </c>
      <c r="D1145" t="s">
        <v>403</v>
      </c>
      <c r="E1145">
        <v>618090</v>
      </c>
      <c r="F1145" t="s">
        <v>326</v>
      </c>
      <c r="G1145" t="s">
        <v>53</v>
      </c>
      <c r="H1145" s="5">
        <v>122573.14</v>
      </c>
    </row>
    <row r="1146" spans="3:8" x14ac:dyDescent="0.25">
      <c r="C1146">
        <v>607031</v>
      </c>
      <c r="D1146" t="s">
        <v>403</v>
      </c>
      <c r="E1146">
        <v>618100</v>
      </c>
      <c r="F1146" t="s">
        <v>335</v>
      </c>
      <c r="G1146" t="s">
        <v>53</v>
      </c>
      <c r="H1146" s="5">
        <v>59047.28</v>
      </c>
    </row>
    <row r="1147" spans="3:8" x14ac:dyDescent="0.25">
      <c r="C1147">
        <v>607031</v>
      </c>
      <c r="D1147" t="s">
        <v>403</v>
      </c>
      <c r="E1147">
        <v>618110</v>
      </c>
      <c r="F1147" t="s">
        <v>327</v>
      </c>
      <c r="G1147" t="s">
        <v>53</v>
      </c>
      <c r="H1147" s="5">
        <v>6222</v>
      </c>
    </row>
    <row r="1148" spans="3:8" x14ac:dyDescent="0.25">
      <c r="C1148">
        <v>607031</v>
      </c>
      <c r="D1148" t="s">
        <v>403</v>
      </c>
      <c r="E1148">
        <v>630050</v>
      </c>
      <c r="F1148" t="s">
        <v>328</v>
      </c>
      <c r="G1148" t="s">
        <v>97</v>
      </c>
      <c r="H1148" s="5">
        <v>16666.669999999998</v>
      </c>
    </row>
    <row r="1149" spans="3:8" x14ac:dyDescent="0.25">
      <c r="C1149">
        <v>607031</v>
      </c>
      <c r="D1149" t="s">
        <v>403</v>
      </c>
      <c r="E1149">
        <v>630130</v>
      </c>
      <c r="F1149" t="s">
        <v>330</v>
      </c>
      <c r="G1149" t="s">
        <v>97</v>
      </c>
      <c r="H1149" s="5">
        <v>6550.83</v>
      </c>
    </row>
    <row r="1150" spans="3:8" x14ac:dyDescent="0.25">
      <c r="C1150">
        <v>607031</v>
      </c>
      <c r="D1150" t="s">
        <v>403</v>
      </c>
      <c r="E1150">
        <v>640050</v>
      </c>
      <c r="F1150" t="s">
        <v>306</v>
      </c>
      <c r="G1150" t="s">
        <v>53</v>
      </c>
      <c r="H1150" s="5">
        <v>14000</v>
      </c>
    </row>
    <row r="1151" spans="3:8" x14ac:dyDescent="0.25">
      <c r="C1151">
        <v>607031</v>
      </c>
      <c r="D1151" t="s">
        <v>403</v>
      </c>
      <c r="E1151">
        <v>640060</v>
      </c>
      <c r="F1151" t="s">
        <v>307</v>
      </c>
      <c r="G1151" t="s">
        <v>53</v>
      </c>
      <c r="H1151" s="5">
        <v>4000</v>
      </c>
    </row>
    <row r="1152" spans="3:8" x14ac:dyDescent="0.25">
      <c r="C1152">
        <v>607031</v>
      </c>
      <c r="D1152" t="s">
        <v>403</v>
      </c>
      <c r="E1152">
        <v>640090</v>
      </c>
      <c r="F1152" t="s">
        <v>366</v>
      </c>
      <c r="G1152" t="s">
        <v>40</v>
      </c>
      <c r="H1152" s="5">
        <v>281.36</v>
      </c>
    </row>
    <row r="1153" spans="3:8" x14ac:dyDescent="0.25">
      <c r="C1153">
        <v>607031</v>
      </c>
      <c r="D1153" t="s">
        <v>403</v>
      </c>
      <c r="E1153">
        <v>640210</v>
      </c>
      <c r="F1153" t="s">
        <v>298</v>
      </c>
      <c r="G1153" t="s">
        <v>53</v>
      </c>
      <c r="H1153" s="5">
        <v>3048.77</v>
      </c>
    </row>
    <row r="1154" spans="3:8" x14ac:dyDescent="0.25">
      <c r="C1154">
        <v>607032</v>
      </c>
      <c r="D1154" t="s">
        <v>404</v>
      </c>
      <c r="E1154">
        <v>630050</v>
      </c>
      <c r="F1154" t="s">
        <v>328</v>
      </c>
      <c r="G1154" t="s">
        <v>97</v>
      </c>
      <c r="H1154" s="5">
        <v>13677.78</v>
      </c>
    </row>
    <row r="1155" spans="3:8" x14ac:dyDescent="0.25">
      <c r="C1155">
        <v>607033</v>
      </c>
      <c r="D1155" t="s">
        <v>405</v>
      </c>
      <c r="E1155">
        <v>611060</v>
      </c>
      <c r="F1155" t="s">
        <v>318</v>
      </c>
      <c r="G1155" t="s">
        <v>53</v>
      </c>
      <c r="H1155" s="5">
        <v>42105.21</v>
      </c>
    </row>
    <row r="1156" spans="3:8" x14ac:dyDescent="0.25">
      <c r="C1156">
        <v>607033</v>
      </c>
      <c r="D1156" t="s">
        <v>405</v>
      </c>
      <c r="E1156">
        <v>613050</v>
      </c>
      <c r="F1156" t="s">
        <v>364</v>
      </c>
      <c r="G1156" t="s">
        <v>53</v>
      </c>
      <c r="H1156" s="5">
        <v>500</v>
      </c>
    </row>
    <row r="1157" spans="3:8" x14ac:dyDescent="0.25">
      <c r="C1157">
        <v>607033</v>
      </c>
      <c r="D1157" t="s">
        <v>405</v>
      </c>
      <c r="E1157">
        <v>614020</v>
      </c>
      <c r="F1157" t="s">
        <v>323</v>
      </c>
      <c r="G1157" t="s">
        <v>53</v>
      </c>
      <c r="H1157" s="5">
        <v>16628.97</v>
      </c>
    </row>
    <row r="1158" spans="3:8" x14ac:dyDescent="0.25">
      <c r="C1158">
        <v>607033</v>
      </c>
      <c r="D1158" t="s">
        <v>405</v>
      </c>
      <c r="E1158">
        <v>615020</v>
      </c>
      <c r="F1158" t="s">
        <v>291</v>
      </c>
      <c r="G1158" t="s">
        <v>15</v>
      </c>
      <c r="H1158" s="5">
        <v>2600</v>
      </c>
    </row>
    <row r="1159" spans="3:8" x14ac:dyDescent="0.25">
      <c r="C1159">
        <v>607033</v>
      </c>
      <c r="D1159" t="s">
        <v>405</v>
      </c>
      <c r="E1159">
        <v>615030</v>
      </c>
      <c r="F1159" t="s">
        <v>304</v>
      </c>
      <c r="G1159" t="s">
        <v>15</v>
      </c>
      <c r="H1159" s="5">
        <v>4319</v>
      </c>
    </row>
    <row r="1160" spans="3:8" x14ac:dyDescent="0.25">
      <c r="C1160">
        <v>607033</v>
      </c>
      <c r="D1160" t="s">
        <v>405</v>
      </c>
      <c r="E1160">
        <v>618060</v>
      </c>
      <c r="F1160" t="s">
        <v>325</v>
      </c>
      <c r="G1160" t="s">
        <v>114</v>
      </c>
      <c r="H1160" s="5">
        <v>9600</v>
      </c>
    </row>
    <row r="1161" spans="3:8" x14ac:dyDescent="0.25">
      <c r="C1161">
        <v>607033</v>
      </c>
      <c r="D1161" t="s">
        <v>405</v>
      </c>
      <c r="E1161">
        <v>618070</v>
      </c>
      <c r="F1161" t="s">
        <v>305</v>
      </c>
      <c r="G1161" t="s">
        <v>53</v>
      </c>
      <c r="H1161" s="5">
        <v>4000</v>
      </c>
    </row>
    <row r="1162" spans="3:8" x14ac:dyDescent="0.25">
      <c r="C1162">
        <v>607033</v>
      </c>
      <c r="D1162" t="s">
        <v>405</v>
      </c>
      <c r="E1162">
        <v>618080</v>
      </c>
      <c r="F1162" t="s">
        <v>309</v>
      </c>
      <c r="G1162" t="s">
        <v>53</v>
      </c>
      <c r="H1162" s="5">
        <v>10040</v>
      </c>
    </row>
    <row r="1163" spans="3:8" x14ac:dyDescent="0.25">
      <c r="C1163">
        <v>607033</v>
      </c>
      <c r="D1163" t="s">
        <v>405</v>
      </c>
      <c r="E1163">
        <v>618090</v>
      </c>
      <c r="F1163" t="s">
        <v>326</v>
      </c>
      <c r="G1163" t="s">
        <v>53</v>
      </c>
      <c r="H1163" s="5">
        <v>241238.89999999997</v>
      </c>
    </row>
    <row r="1164" spans="3:8" x14ac:dyDescent="0.25">
      <c r="C1164">
        <v>607033</v>
      </c>
      <c r="D1164" t="s">
        <v>405</v>
      </c>
      <c r="E1164">
        <v>618100</v>
      </c>
      <c r="F1164" t="s">
        <v>335</v>
      </c>
      <c r="G1164" t="s">
        <v>53</v>
      </c>
      <c r="H1164" s="5">
        <v>114600.75</v>
      </c>
    </row>
    <row r="1165" spans="3:8" x14ac:dyDescent="0.25">
      <c r="C1165">
        <v>607033</v>
      </c>
      <c r="D1165" t="s">
        <v>405</v>
      </c>
      <c r="E1165">
        <v>618110</v>
      </c>
      <c r="F1165" t="s">
        <v>327</v>
      </c>
      <c r="G1165" t="s">
        <v>53</v>
      </c>
      <c r="H1165" s="5">
        <v>34053</v>
      </c>
    </row>
    <row r="1166" spans="3:8" x14ac:dyDescent="0.25">
      <c r="C1166">
        <v>607033</v>
      </c>
      <c r="D1166" t="s">
        <v>405</v>
      </c>
      <c r="E1166">
        <v>630050</v>
      </c>
      <c r="F1166" t="s">
        <v>328</v>
      </c>
      <c r="G1166" t="s">
        <v>97</v>
      </c>
      <c r="H1166" s="5">
        <v>57399.889999999985</v>
      </c>
    </row>
    <row r="1167" spans="3:8" x14ac:dyDescent="0.25">
      <c r="C1167">
        <v>607033</v>
      </c>
      <c r="D1167" t="s">
        <v>405</v>
      </c>
      <c r="E1167">
        <v>630130</v>
      </c>
      <c r="F1167" t="s">
        <v>330</v>
      </c>
      <c r="G1167" t="s">
        <v>97</v>
      </c>
      <c r="H1167" s="5">
        <v>5308.33</v>
      </c>
    </row>
    <row r="1168" spans="3:8" x14ac:dyDescent="0.25">
      <c r="C1168">
        <v>607033</v>
      </c>
      <c r="D1168" t="s">
        <v>405</v>
      </c>
      <c r="E1168">
        <v>640050</v>
      </c>
      <c r="F1168" t="s">
        <v>306</v>
      </c>
      <c r="G1168" t="s">
        <v>53</v>
      </c>
      <c r="H1168" s="5">
        <v>73867.92</v>
      </c>
    </row>
    <row r="1169" spans="3:8" x14ac:dyDescent="0.25">
      <c r="C1169">
        <v>607033</v>
      </c>
      <c r="D1169" t="s">
        <v>405</v>
      </c>
      <c r="E1169">
        <v>640060</v>
      </c>
      <c r="F1169" t="s">
        <v>307</v>
      </c>
      <c r="G1169" t="s">
        <v>53</v>
      </c>
      <c r="H1169" s="5">
        <v>4000</v>
      </c>
    </row>
    <row r="1170" spans="3:8" x14ac:dyDescent="0.25">
      <c r="C1170">
        <v>607033</v>
      </c>
      <c r="D1170" t="s">
        <v>405</v>
      </c>
      <c r="E1170">
        <v>640090</v>
      </c>
      <c r="F1170" t="s">
        <v>366</v>
      </c>
      <c r="G1170" t="s">
        <v>40</v>
      </c>
      <c r="H1170" s="5">
        <v>5742.74</v>
      </c>
    </row>
    <row r="1171" spans="3:8" x14ac:dyDescent="0.25">
      <c r="C1171">
        <v>607033</v>
      </c>
      <c r="D1171" t="s">
        <v>405</v>
      </c>
      <c r="E1171">
        <v>640210</v>
      </c>
      <c r="F1171" t="s">
        <v>298</v>
      </c>
      <c r="G1171" t="s">
        <v>53</v>
      </c>
      <c r="H1171" s="5">
        <v>380</v>
      </c>
    </row>
    <row r="1172" spans="3:8" x14ac:dyDescent="0.25">
      <c r="C1172">
        <v>607034</v>
      </c>
      <c r="D1172" t="s">
        <v>406</v>
      </c>
      <c r="E1172">
        <v>611060</v>
      </c>
      <c r="F1172" t="s">
        <v>318</v>
      </c>
      <c r="G1172" t="s">
        <v>53</v>
      </c>
      <c r="H1172" s="5">
        <v>42105.26</v>
      </c>
    </row>
    <row r="1173" spans="3:8" x14ac:dyDescent="0.25">
      <c r="C1173">
        <v>607034</v>
      </c>
      <c r="D1173" t="s">
        <v>406</v>
      </c>
      <c r="E1173">
        <v>612020</v>
      </c>
      <c r="F1173" t="s">
        <v>319</v>
      </c>
      <c r="G1173" t="s">
        <v>53</v>
      </c>
      <c r="H1173" s="5">
        <v>450</v>
      </c>
    </row>
    <row r="1174" spans="3:8" x14ac:dyDescent="0.25">
      <c r="C1174">
        <v>607034</v>
      </c>
      <c r="D1174" t="s">
        <v>406</v>
      </c>
      <c r="E1174">
        <v>613020</v>
      </c>
      <c r="F1174" t="s">
        <v>321</v>
      </c>
      <c r="G1174" t="s">
        <v>53</v>
      </c>
      <c r="H1174" s="5">
        <v>47324.43</v>
      </c>
    </row>
    <row r="1175" spans="3:8" x14ac:dyDescent="0.25">
      <c r="C1175">
        <v>607034</v>
      </c>
      <c r="D1175" t="s">
        <v>406</v>
      </c>
      <c r="E1175">
        <v>613050</v>
      </c>
      <c r="F1175" t="s">
        <v>364</v>
      </c>
      <c r="G1175" t="s">
        <v>53</v>
      </c>
      <c r="H1175" s="5">
        <v>500</v>
      </c>
    </row>
    <row r="1176" spans="3:8" x14ac:dyDescent="0.25">
      <c r="C1176">
        <v>607034</v>
      </c>
      <c r="D1176" t="s">
        <v>406</v>
      </c>
      <c r="E1176">
        <v>614020</v>
      </c>
      <c r="F1176" t="s">
        <v>323</v>
      </c>
      <c r="G1176" t="s">
        <v>53</v>
      </c>
      <c r="H1176" s="5">
        <v>10915.140000000001</v>
      </c>
    </row>
    <row r="1177" spans="3:8" x14ac:dyDescent="0.25">
      <c r="C1177">
        <v>607034</v>
      </c>
      <c r="D1177" t="s">
        <v>406</v>
      </c>
      <c r="E1177">
        <v>615020</v>
      </c>
      <c r="F1177" t="s">
        <v>291</v>
      </c>
      <c r="G1177" t="s">
        <v>15</v>
      </c>
      <c r="H1177" s="5">
        <v>2600</v>
      </c>
    </row>
    <row r="1178" spans="3:8" x14ac:dyDescent="0.25">
      <c r="C1178">
        <v>607034</v>
      </c>
      <c r="D1178" t="s">
        <v>406</v>
      </c>
      <c r="E1178">
        <v>615030</v>
      </c>
      <c r="F1178" t="s">
        <v>304</v>
      </c>
      <c r="G1178" t="s">
        <v>15</v>
      </c>
      <c r="H1178" s="5">
        <v>3747.8999999999996</v>
      </c>
    </row>
    <row r="1179" spans="3:8" x14ac:dyDescent="0.25">
      <c r="C1179">
        <v>607034</v>
      </c>
      <c r="D1179" t="s">
        <v>406</v>
      </c>
      <c r="E1179">
        <v>618060</v>
      </c>
      <c r="F1179" t="s">
        <v>325</v>
      </c>
      <c r="G1179" t="s">
        <v>114</v>
      </c>
      <c r="H1179" s="5">
        <v>9600</v>
      </c>
    </row>
    <row r="1180" spans="3:8" x14ac:dyDescent="0.25">
      <c r="C1180">
        <v>607034</v>
      </c>
      <c r="D1180" t="s">
        <v>406</v>
      </c>
      <c r="E1180">
        <v>618070</v>
      </c>
      <c r="F1180" t="s">
        <v>305</v>
      </c>
      <c r="G1180" t="s">
        <v>53</v>
      </c>
      <c r="H1180" s="5">
        <v>2800</v>
      </c>
    </row>
    <row r="1181" spans="3:8" x14ac:dyDescent="0.25">
      <c r="C1181">
        <v>607034</v>
      </c>
      <c r="D1181" t="s">
        <v>406</v>
      </c>
      <c r="E1181">
        <v>618080</v>
      </c>
      <c r="F1181" t="s">
        <v>309</v>
      </c>
      <c r="G1181" t="s">
        <v>53</v>
      </c>
      <c r="H1181" s="5">
        <v>9760</v>
      </c>
    </row>
    <row r="1182" spans="3:8" x14ac:dyDescent="0.25">
      <c r="C1182">
        <v>607034</v>
      </c>
      <c r="D1182" t="s">
        <v>406</v>
      </c>
      <c r="E1182">
        <v>618090</v>
      </c>
      <c r="F1182" t="s">
        <v>326</v>
      </c>
      <c r="G1182" t="s">
        <v>53</v>
      </c>
      <c r="H1182" s="5">
        <v>125498.56999999998</v>
      </c>
    </row>
    <row r="1183" spans="3:8" x14ac:dyDescent="0.25">
      <c r="C1183">
        <v>607034</v>
      </c>
      <c r="D1183" t="s">
        <v>406</v>
      </c>
      <c r="E1183">
        <v>618100</v>
      </c>
      <c r="F1183" t="s">
        <v>335</v>
      </c>
      <c r="G1183" t="s">
        <v>53</v>
      </c>
      <c r="H1183" s="5">
        <v>58936.51</v>
      </c>
    </row>
    <row r="1184" spans="3:8" x14ac:dyDescent="0.25">
      <c r="C1184">
        <v>607034</v>
      </c>
      <c r="D1184" t="s">
        <v>406</v>
      </c>
      <c r="E1184">
        <v>618110</v>
      </c>
      <c r="F1184" t="s">
        <v>327</v>
      </c>
      <c r="G1184" t="s">
        <v>53</v>
      </c>
      <c r="H1184" s="5">
        <v>1000</v>
      </c>
    </row>
    <row r="1185" spans="3:8" x14ac:dyDescent="0.25">
      <c r="C1185">
        <v>607034</v>
      </c>
      <c r="D1185" t="s">
        <v>406</v>
      </c>
      <c r="E1185">
        <v>630130</v>
      </c>
      <c r="F1185" t="s">
        <v>330</v>
      </c>
      <c r="G1185" t="s">
        <v>97</v>
      </c>
      <c r="H1185" s="5">
        <v>12156.5</v>
      </c>
    </row>
    <row r="1186" spans="3:8" x14ac:dyDescent="0.25">
      <c r="C1186">
        <v>607034</v>
      </c>
      <c r="D1186" t="s">
        <v>406</v>
      </c>
      <c r="E1186">
        <v>640050</v>
      </c>
      <c r="F1186" t="s">
        <v>306</v>
      </c>
      <c r="G1186" t="s">
        <v>53</v>
      </c>
      <c r="H1186" s="5">
        <v>15500</v>
      </c>
    </row>
    <row r="1187" spans="3:8" x14ac:dyDescent="0.25">
      <c r="C1187">
        <v>607034</v>
      </c>
      <c r="D1187" t="s">
        <v>406</v>
      </c>
      <c r="E1187">
        <v>640060</v>
      </c>
      <c r="F1187" t="s">
        <v>307</v>
      </c>
      <c r="G1187" t="s">
        <v>53</v>
      </c>
      <c r="H1187" s="5">
        <v>4400</v>
      </c>
    </row>
    <row r="1188" spans="3:8" x14ac:dyDescent="0.25">
      <c r="C1188">
        <v>607034</v>
      </c>
      <c r="D1188" t="s">
        <v>406</v>
      </c>
      <c r="E1188">
        <v>640210</v>
      </c>
      <c r="F1188" t="s">
        <v>298</v>
      </c>
      <c r="G1188" t="s">
        <v>53</v>
      </c>
      <c r="H1188" s="5">
        <v>13953.529999999999</v>
      </c>
    </row>
    <row r="1189" spans="3:8" x14ac:dyDescent="0.25">
      <c r="C1189">
        <v>607035</v>
      </c>
      <c r="D1189" t="s">
        <v>407</v>
      </c>
      <c r="E1189">
        <v>611060</v>
      </c>
      <c r="F1189" t="s">
        <v>318</v>
      </c>
      <c r="G1189" t="s">
        <v>53</v>
      </c>
      <c r="H1189" s="5">
        <v>42105.26</v>
      </c>
    </row>
    <row r="1190" spans="3:8" x14ac:dyDescent="0.25">
      <c r="C1190">
        <v>607035</v>
      </c>
      <c r="D1190" t="s">
        <v>407</v>
      </c>
      <c r="E1190">
        <v>613010</v>
      </c>
      <c r="F1190" t="s">
        <v>320</v>
      </c>
      <c r="G1190" t="s">
        <v>53</v>
      </c>
      <c r="H1190" s="5">
        <v>260</v>
      </c>
    </row>
    <row r="1191" spans="3:8" x14ac:dyDescent="0.25">
      <c r="C1191">
        <v>607035</v>
      </c>
      <c r="D1191" t="s">
        <v>407</v>
      </c>
      <c r="E1191">
        <v>613050</v>
      </c>
      <c r="F1191" t="s">
        <v>364</v>
      </c>
      <c r="G1191" t="s">
        <v>53</v>
      </c>
      <c r="H1191" s="5">
        <v>500</v>
      </c>
    </row>
    <row r="1192" spans="3:8" x14ac:dyDescent="0.25">
      <c r="C1192">
        <v>607035</v>
      </c>
      <c r="D1192" t="s">
        <v>407</v>
      </c>
      <c r="E1192">
        <v>614020</v>
      </c>
      <c r="F1192" t="s">
        <v>323</v>
      </c>
      <c r="G1192" t="s">
        <v>53</v>
      </c>
      <c r="H1192" s="5">
        <v>4545</v>
      </c>
    </row>
    <row r="1193" spans="3:8" x14ac:dyDescent="0.25">
      <c r="C1193">
        <v>607035</v>
      </c>
      <c r="D1193" t="s">
        <v>407</v>
      </c>
      <c r="E1193">
        <v>615020</v>
      </c>
      <c r="F1193" t="s">
        <v>291</v>
      </c>
      <c r="G1193" t="s">
        <v>15</v>
      </c>
      <c r="H1193" s="5">
        <v>3290.66</v>
      </c>
    </row>
    <row r="1194" spans="3:8" x14ac:dyDescent="0.25">
      <c r="C1194">
        <v>607035</v>
      </c>
      <c r="D1194" t="s">
        <v>407</v>
      </c>
      <c r="E1194">
        <v>615030</v>
      </c>
      <c r="F1194" t="s">
        <v>304</v>
      </c>
      <c r="G1194" t="s">
        <v>15</v>
      </c>
      <c r="H1194" s="5">
        <v>3597</v>
      </c>
    </row>
    <row r="1195" spans="3:8" x14ac:dyDescent="0.25">
      <c r="C1195">
        <v>607035</v>
      </c>
      <c r="D1195" t="s">
        <v>407</v>
      </c>
      <c r="E1195">
        <v>618060</v>
      </c>
      <c r="F1195" t="s">
        <v>325</v>
      </c>
      <c r="G1195" t="s">
        <v>114</v>
      </c>
      <c r="H1195" s="5">
        <v>9600</v>
      </c>
    </row>
    <row r="1196" spans="3:8" x14ac:dyDescent="0.25">
      <c r="C1196">
        <v>607035</v>
      </c>
      <c r="D1196" t="s">
        <v>407</v>
      </c>
      <c r="E1196">
        <v>618070</v>
      </c>
      <c r="F1196" t="s">
        <v>305</v>
      </c>
      <c r="G1196" t="s">
        <v>53</v>
      </c>
      <c r="H1196" s="5">
        <v>4000</v>
      </c>
    </row>
    <row r="1197" spans="3:8" x14ac:dyDescent="0.25">
      <c r="C1197">
        <v>607035</v>
      </c>
      <c r="D1197" t="s">
        <v>407</v>
      </c>
      <c r="E1197">
        <v>618080</v>
      </c>
      <c r="F1197" t="s">
        <v>309</v>
      </c>
      <c r="G1197" t="s">
        <v>53</v>
      </c>
      <c r="H1197" s="5">
        <v>9760</v>
      </c>
    </row>
    <row r="1198" spans="3:8" x14ac:dyDescent="0.25">
      <c r="C1198">
        <v>607035</v>
      </c>
      <c r="D1198" t="s">
        <v>407</v>
      </c>
      <c r="E1198">
        <v>618090</v>
      </c>
      <c r="F1198" t="s">
        <v>326</v>
      </c>
      <c r="G1198" t="s">
        <v>53</v>
      </c>
      <c r="H1198" s="5">
        <v>120187.9</v>
      </c>
    </row>
    <row r="1199" spans="3:8" x14ac:dyDescent="0.25">
      <c r="C1199">
        <v>607035</v>
      </c>
      <c r="D1199" t="s">
        <v>407</v>
      </c>
      <c r="E1199">
        <v>618100</v>
      </c>
      <c r="F1199" t="s">
        <v>335</v>
      </c>
      <c r="G1199" t="s">
        <v>53</v>
      </c>
      <c r="H1199" s="5">
        <v>58676.869999999995</v>
      </c>
    </row>
    <row r="1200" spans="3:8" x14ac:dyDescent="0.25">
      <c r="C1200">
        <v>607035</v>
      </c>
      <c r="D1200" t="s">
        <v>407</v>
      </c>
      <c r="E1200">
        <v>618110</v>
      </c>
      <c r="F1200" t="s">
        <v>327</v>
      </c>
      <c r="G1200" t="s">
        <v>53</v>
      </c>
      <c r="H1200" s="5">
        <v>1000</v>
      </c>
    </row>
    <row r="1201" spans="3:8" x14ac:dyDescent="0.25">
      <c r="C1201">
        <v>607035</v>
      </c>
      <c r="D1201" t="s">
        <v>407</v>
      </c>
      <c r="E1201">
        <v>630050</v>
      </c>
      <c r="F1201" t="s">
        <v>328</v>
      </c>
      <c r="G1201" t="s">
        <v>97</v>
      </c>
      <c r="H1201" s="5">
        <v>67311.109999999986</v>
      </c>
    </row>
    <row r="1202" spans="3:8" x14ac:dyDescent="0.25">
      <c r="C1202">
        <v>607035</v>
      </c>
      <c r="D1202" t="s">
        <v>407</v>
      </c>
      <c r="E1202">
        <v>630130</v>
      </c>
      <c r="F1202" t="s">
        <v>330</v>
      </c>
      <c r="G1202" t="s">
        <v>97</v>
      </c>
      <c r="H1202" s="5">
        <v>9409.16</v>
      </c>
    </row>
    <row r="1203" spans="3:8" x14ac:dyDescent="0.25">
      <c r="C1203">
        <v>607035</v>
      </c>
      <c r="D1203" t="s">
        <v>407</v>
      </c>
      <c r="E1203">
        <v>640050</v>
      </c>
      <c r="F1203" t="s">
        <v>306</v>
      </c>
      <c r="G1203" t="s">
        <v>53</v>
      </c>
      <c r="H1203" s="5">
        <v>17500</v>
      </c>
    </row>
    <row r="1204" spans="3:8" x14ac:dyDescent="0.25">
      <c r="C1204">
        <v>607035</v>
      </c>
      <c r="D1204" t="s">
        <v>407</v>
      </c>
      <c r="E1204">
        <v>640060</v>
      </c>
      <c r="F1204" t="s">
        <v>307</v>
      </c>
      <c r="G1204" t="s">
        <v>53</v>
      </c>
      <c r="H1204" s="5">
        <v>4000</v>
      </c>
    </row>
    <row r="1205" spans="3:8" x14ac:dyDescent="0.25">
      <c r="C1205">
        <v>607035</v>
      </c>
      <c r="D1205" t="s">
        <v>407</v>
      </c>
      <c r="E1205">
        <v>613010</v>
      </c>
      <c r="F1205" t="s">
        <v>320</v>
      </c>
      <c r="G1205" t="s">
        <v>53</v>
      </c>
      <c r="H1205" s="5">
        <v>260</v>
      </c>
    </row>
    <row r="1206" spans="3:8" x14ac:dyDescent="0.25">
      <c r="C1206">
        <v>607035</v>
      </c>
      <c r="D1206" t="s">
        <v>407</v>
      </c>
      <c r="E1206">
        <v>613050</v>
      </c>
      <c r="F1206" t="s">
        <v>364</v>
      </c>
      <c r="G1206" t="s">
        <v>53</v>
      </c>
      <c r="H1206" s="5">
        <v>500</v>
      </c>
    </row>
    <row r="1207" spans="3:8" x14ac:dyDescent="0.25">
      <c r="C1207">
        <v>607035</v>
      </c>
      <c r="D1207" t="s">
        <v>407</v>
      </c>
      <c r="E1207">
        <v>614020</v>
      </c>
      <c r="F1207" t="s">
        <v>323</v>
      </c>
      <c r="G1207" t="s">
        <v>53</v>
      </c>
      <c r="H1207" s="5">
        <v>4545</v>
      </c>
    </row>
    <row r="1208" spans="3:8" x14ac:dyDescent="0.25">
      <c r="C1208">
        <v>607035</v>
      </c>
      <c r="D1208" t="s">
        <v>407</v>
      </c>
      <c r="E1208">
        <v>615020</v>
      </c>
      <c r="F1208" t="s">
        <v>291</v>
      </c>
      <c r="G1208" t="s">
        <v>15</v>
      </c>
      <c r="H1208" s="5">
        <v>3290.66</v>
      </c>
    </row>
    <row r="1209" spans="3:8" x14ac:dyDescent="0.25">
      <c r="C1209">
        <v>607035</v>
      </c>
      <c r="D1209" t="s">
        <v>407</v>
      </c>
      <c r="E1209">
        <v>615030</v>
      </c>
      <c r="F1209" t="s">
        <v>304</v>
      </c>
      <c r="G1209" t="s">
        <v>15</v>
      </c>
      <c r="H1209" s="5">
        <v>3597</v>
      </c>
    </row>
    <row r="1210" spans="3:8" x14ac:dyDescent="0.25">
      <c r="C1210">
        <v>607035</v>
      </c>
      <c r="D1210" t="s">
        <v>407</v>
      </c>
      <c r="E1210">
        <v>618060</v>
      </c>
      <c r="F1210" t="s">
        <v>325</v>
      </c>
      <c r="G1210" t="s">
        <v>114</v>
      </c>
      <c r="H1210" s="5">
        <v>9600</v>
      </c>
    </row>
    <row r="1211" spans="3:8" x14ac:dyDescent="0.25">
      <c r="C1211">
        <v>607035</v>
      </c>
      <c r="D1211" t="s">
        <v>407</v>
      </c>
      <c r="E1211">
        <v>618070</v>
      </c>
      <c r="F1211" t="s">
        <v>305</v>
      </c>
      <c r="G1211" t="s">
        <v>53</v>
      </c>
      <c r="H1211" s="5">
        <v>4000</v>
      </c>
    </row>
    <row r="1212" spans="3:8" x14ac:dyDescent="0.25">
      <c r="C1212">
        <v>607035</v>
      </c>
      <c r="D1212" t="s">
        <v>407</v>
      </c>
      <c r="E1212">
        <v>618080</v>
      </c>
      <c r="F1212" t="s">
        <v>309</v>
      </c>
      <c r="G1212" t="s">
        <v>53</v>
      </c>
      <c r="H1212" s="5">
        <v>9760</v>
      </c>
    </row>
    <row r="1213" spans="3:8" x14ac:dyDescent="0.25">
      <c r="C1213">
        <v>607035</v>
      </c>
      <c r="D1213" t="s">
        <v>407</v>
      </c>
      <c r="E1213">
        <v>618090</v>
      </c>
      <c r="F1213" t="s">
        <v>326</v>
      </c>
      <c r="G1213" t="s">
        <v>53</v>
      </c>
      <c r="H1213" s="5">
        <v>120187.9</v>
      </c>
    </row>
    <row r="1214" spans="3:8" x14ac:dyDescent="0.25">
      <c r="C1214">
        <v>607035</v>
      </c>
      <c r="D1214" t="s">
        <v>407</v>
      </c>
      <c r="E1214">
        <v>618100</v>
      </c>
      <c r="F1214" t="s">
        <v>335</v>
      </c>
      <c r="G1214" t="s">
        <v>53</v>
      </c>
      <c r="H1214" s="5">
        <v>58676.869999999995</v>
      </c>
    </row>
    <row r="1215" spans="3:8" x14ac:dyDescent="0.25">
      <c r="C1215">
        <v>607035</v>
      </c>
      <c r="D1215" t="s">
        <v>407</v>
      </c>
      <c r="E1215">
        <v>618110</v>
      </c>
      <c r="F1215" t="s">
        <v>327</v>
      </c>
      <c r="G1215" t="s">
        <v>53</v>
      </c>
      <c r="H1215" s="5">
        <v>1000</v>
      </c>
    </row>
    <row r="1216" spans="3:8" x14ac:dyDescent="0.25">
      <c r="C1216">
        <v>607035</v>
      </c>
      <c r="D1216" t="s">
        <v>407</v>
      </c>
      <c r="E1216">
        <v>630050</v>
      </c>
      <c r="F1216" t="s">
        <v>328</v>
      </c>
      <c r="G1216" t="s">
        <v>97</v>
      </c>
      <c r="H1216" s="5">
        <v>67311.109999999986</v>
      </c>
    </row>
    <row r="1217" spans="3:8" x14ac:dyDescent="0.25">
      <c r="C1217">
        <v>607035</v>
      </c>
      <c r="D1217" t="s">
        <v>407</v>
      </c>
      <c r="E1217">
        <v>630130</v>
      </c>
      <c r="F1217" t="s">
        <v>330</v>
      </c>
      <c r="G1217" t="s">
        <v>97</v>
      </c>
      <c r="H1217" s="5">
        <v>9409.16</v>
      </c>
    </row>
    <row r="1218" spans="3:8" x14ac:dyDescent="0.25">
      <c r="C1218">
        <v>607035</v>
      </c>
      <c r="D1218" t="s">
        <v>407</v>
      </c>
      <c r="E1218">
        <v>640050</v>
      </c>
      <c r="F1218" t="s">
        <v>306</v>
      </c>
      <c r="G1218" t="s">
        <v>53</v>
      </c>
      <c r="H1218" s="5">
        <v>17500</v>
      </c>
    </row>
    <row r="1219" spans="3:8" x14ac:dyDescent="0.25">
      <c r="C1219">
        <v>607035</v>
      </c>
      <c r="D1219" t="s">
        <v>407</v>
      </c>
      <c r="E1219">
        <v>640060</v>
      </c>
      <c r="F1219" t="s">
        <v>307</v>
      </c>
      <c r="G1219" t="s">
        <v>53</v>
      </c>
      <c r="H1219" s="5">
        <v>4000</v>
      </c>
    </row>
    <row r="1220" spans="3:8" x14ac:dyDescent="0.25">
      <c r="C1220" t="s">
        <v>282</v>
      </c>
      <c r="D1220" t="s">
        <v>283</v>
      </c>
      <c r="E1220">
        <v>600010</v>
      </c>
      <c r="F1220" t="s">
        <v>284</v>
      </c>
      <c r="G1220" t="s">
        <v>44</v>
      </c>
      <c r="H1220" s="5">
        <v>947304</v>
      </c>
    </row>
    <row r="1221" spans="3:8" x14ac:dyDescent="0.25">
      <c r="C1221" t="s">
        <v>282</v>
      </c>
      <c r="D1221" t="s">
        <v>283</v>
      </c>
      <c r="E1221">
        <v>600030</v>
      </c>
      <c r="F1221" t="s">
        <v>410</v>
      </c>
      <c r="G1221" t="s">
        <v>44</v>
      </c>
      <c r="H1221" s="5">
        <v>74130</v>
      </c>
    </row>
    <row r="1222" spans="3:8" x14ac:dyDescent="0.25">
      <c r="C1222" t="s">
        <v>282</v>
      </c>
      <c r="D1222" t="s">
        <v>283</v>
      </c>
      <c r="E1222">
        <v>600050</v>
      </c>
      <c r="F1222" t="s">
        <v>286</v>
      </c>
      <c r="G1222" t="s">
        <v>44</v>
      </c>
      <c r="H1222" s="5">
        <v>83280.149999999994</v>
      </c>
    </row>
    <row r="1223" spans="3:8" x14ac:dyDescent="0.25">
      <c r="C1223" t="s">
        <v>282</v>
      </c>
      <c r="D1223" t="s">
        <v>283</v>
      </c>
      <c r="E1223">
        <v>600080</v>
      </c>
      <c r="F1223" t="s">
        <v>287</v>
      </c>
      <c r="G1223" t="s">
        <v>44</v>
      </c>
      <c r="H1223" s="5">
        <v>4800</v>
      </c>
    </row>
    <row r="1224" spans="3:8" x14ac:dyDescent="0.25">
      <c r="C1224" t="s">
        <v>282</v>
      </c>
      <c r="D1224" t="s">
        <v>283</v>
      </c>
      <c r="E1224">
        <v>600110</v>
      </c>
      <c r="F1224" t="s">
        <v>288</v>
      </c>
      <c r="G1224" t="s">
        <v>44</v>
      </c>
      <c r="H1224" s="5">
        <v>18720</v>
      </c>
    </row>
    <row r="1225" spans="3:8" x14ac:dyDescent="0.25">
      <c r="C1225" t="s">
        <v>282</v>
      </c>
      <c r="D1225" t="s">
        <v>283</v>
      </c>
      <c r="E1225">
        <v>600120</v>
      </c>
      <c r="F1225" t="s">
        <v>289</v>
      </c>
      <c r="G1225" t="s">
        <v>44</v>
      </c>
      <c r="H1225" s="5">
        <v>166508.75722077547</v>
      </c>
    </row>
    <row r="1226" spans="3:8" x14ac:dyDescent="0.25">
      <c r="C1226" t="s">
        <v>282</v>
      </c>
      <c r="D1226" t="s">
        <v>283</v>
      </c>
      <c r="E1226">
        <v>612020</v>
      </c>
      <c r="F1226" t="s">
        <v>319</v>
      </c>
      <c r="G1226" t="s">
        <v>53</v>
      </c>
      <c r="H1226" s="5">
        <v>4021.33</v>
      </c>
    </row>
    <row r="1227" spans="3:8" x14ac:dyDescent="0.25">
      <c r="C1227" t="s">
        <v>282</v>
      </c>
      <c r="D1227" t="s">
        <v>283</v>
      </c>
      <c r="E1227">
        <v>612040</v>
      </c>
      <c r="F1227" t="s">
        <v>424</v>
      </c>
      <c r="G1227" t="s">
        <v>214</v>
      </c>
      <c r="H1227" s="5">
        <v>53500</v>
      </c>
    </row>
    <row r="1228" spans="3:8" x14ac:dyDescent="0.25">
      <c r="C1228" t="s">
        <v>282</v>
      </c>
      <c r="D1228" t="s">
        <v>283</v>
      </c>
      <c r="E1228">
        <v>614030</v>
      </c>
      <c r="F1228" t="s">
        <v>324</v>
      </c>
      <c r="G1228" t="s">
        <v>200</v>
      </c>
      <c r="H1228" s="5">
        <v>22478.12</v>
      </c>
    </row>
    <row r="1229" spans="3:8" x14ac:dyDescent="0.25">
      <c r="C1229" t="s">
        <v>282</v>
      </c>
      <c r="D1229" t="s">
        <v>283</v>
      </c>
      <c r="E1229">
        <v>615020</v>
      </c>
      <c r="F1229" t="s">
        <v>291</v>
      </c>
      <c r="G1229" t="s">
        <v>15</v>
      </c>
      <c r="H1229" s="5">
        <v>94460.5</v>
      </c>
    </row>
    <row r="1230" spans="3:8" x14ac:dyDescent="0.25">
      <c r="C1230" t="s">
        <v>282</v>
      </c>
      <c r="D1230" t="s">
        <v>283</v>
      </c>
      <c r="E1230">
        <v>617010</v>
      </c>
      <c r="F1230" t="s">
        <v>411</v>
      </c>
      <c r="G1230" t="s">
        <v>129</v>
      </c>
      <c r="H1230" s="5">
        <v>81122.561333333346</v>
      </c>
    </row>
    <row r="1231" spans="3:8" x14ac:dyDescent="0.25">
      <c r="C1231" t="s">
        <v>282</v>
      </c>
      <c r="D1231" t="s">
        <v>283</v>
      </c>
      <c r="E1231">
        <v>617030</v>
      </c>
      <c r="F1231" t="s">
        <v>293</v>
      </c>
      <c r="G1231" t="s">
        <v>129</v>
      </c>
      <c r="H1231" s="5">
        <v>9603</v>
      </c>
    </row>
    <row r="1232" spans="3:8" x14ac:dyDescent="0.25">
      <c r="C1232" t="s">
        <v>282</v>
      </c>
      <c r="D1232" t="s">
        <v>283</v>
      </c>
      <c r="E1232">
        <v>618020</v>
      </c>
      <c r="F1232" t="s">
        <v>294</v>
      </c>
      <c r="G1232" t="s">
        <v>53</v>
      </c>
      <c r="H1232" s="5">
        <v>406936</v>
      </c>
    </row>
    <row r="1233" spans="3:8" x14ac:dyDescent="0.25">
      <c r="C1233" t="s">
        <v>282</v>
      </c>
      <c r="D1233" t="s">
        <v>283</v>
      </c>
      <c r="E1233">
        <v>619010</v>
      </c>
      <c r="F1233" t="s">
        <v>295</v>
      </c>
      <c r="G1233" t="s">
        <v>20</v>
      </c>
      <c r="H1233" s="5">
        <v>106775.5</v>
      </c>
    </row>
    <row r="1234" spans="3:8" x14ac:dyDescent="0.25">
      <c r="C1234" t="s">
        <v>282</v>
      </c>
      <c r="D1234" t="s">
        <v>283</v>
      </c>
      <c r="E1234">
        <v>630080</v>
      </c>
      <c r="F1234" t="s">
        <v>425</v>
      </c>
      <c r="G1234" t="s">
        <v>97</v>
      </c>
      <c r="H1234" s="5">
        <v>7327.0924999999997</v>
      </c>
    </row>
    <row r="1235" spans="3:8" x14ac:dyDescent="0.25">
      <c r="C1235" t="s">
        <v>282</v>
      </c>
      <c r="D1235" t="s">
        <v>283</v>
      </c>
      <c r="E1235">
        <v>630110</v>
      </c>
      <c r="F1235" t="s">
        <v>426</v>
      </c>
      <c r="G1235" t="s">
        <v>97</v>
      </c>
      <c r="H1235" s="5">
        <v>51916.124500000005</v>
      </c>
    </row>
    <row r="1236" spans="3:8" x14ac:dyDescent="0.25">
      <c r="C1236" t="s">
        <v>282</v>
      </c>
      <c r="D1236" t="s">
        <v>283</v>
      </c>
      <c r="E1236">
        <v>630180</v>
      </c>
      <c r="F1236" t="s">
        <v>415</v>
      </c>
      <c r="G1236" t="s">
        <v>97</v>
      </c>
      <c r="H1236" s="5">
        <v>12072.39</v>
      </c>
    </row>
    <row r="1237" spans="3:8" x14ac:dyDescent="0.25">
      <c r="C1237" t="s">
        <v>282</v>
      </c>
      <c r="D1237" t="s">
        <v>283</v>
      </c>
      <c r="E1237">
        <v>640010</v>
      </c>
      <c r="F1237" t="s">
        <v>296</v>
      </c>
      <c r="G1237" t="s">
        <v>77</v>
      </c>
      <c r="H1237" s="10">
        <f>299999.64-75454.93+150909.86</f>
        <v>375454.57</v>
      </c>
    </row>
    <row r="1238" spans="3:8" x14ac:dyDescent="0.25">
      <c r="C1238" t="s">
        <v>282</v>
      </c>
      <c r="D1238" t="s">
        <v>283</v>
      </c>
      <c r="E1238">
        <v>640020</v>
      </c>
      <c r="F1238" t="s">
        <v>297</v>
      </c>
      <c r="G1238" t="s">
        <v>77</v>
      </c>
      <c r="H1238" s="5">
        <v>457655.06666666671</v>
      </c>
    </row>
    <row r="1239" spans="3:8" x14ac:dyDescent="0.25">
      <c r="C1239" t="s">
        <v>282</v>
      </c>
      <c r="D1239" t="s">
        <v>283</v>
      </c>
      <c r="E1239">
        <v>640210</v>
      </c>
      <c r="F1239" t="s">
        <v>298</v>
      </c>
      <c r="G1239" t="s">
        <v>53</v>
      </c>
      <c r="H1239" s="5">
        <v>106736.15500000003</v>
      </c>
    </row>
    <row r="1240" spans="3:8" x14ac:dyDescent="0.25">
      <c r="C1240" t="s">
        <v>408</v>
      </c>
      <c r="D1240" t="s">
        <v>409</v>
      </c>
      <c r="E1240">
        <v>600010</v>
      </c>
      <c r="F1240" t="s">
        <v>284</v>
      </c>
      <c r="G1240" t="s">
        <v>44</v>
      </c>
      <c r="H1240" s="5">
        <v>543861.46</v>
      </c>
    </row>
    <row r="1241" spans="3:8" x14ac:dyDescent="0.25">
      <c r="C1241" t="s">
        <v>408</v>
      </c>
      <c r="D1241" t="s">
        <v>409</v>
      </c>
      <c r="E1241">
        <v>600030</v>
      </c>
      <c r="F1241" t="s">
        <v>410</v>
      </c>
      <c r="G1241" t="s">
        <v>44</v>
      </c>
      <c r="H1241" s="8">
        <v>15660</v>
      </c>
    </row>
    <row r="1242" spans="3:8" x14ac:dyDescent="0.25">
      <c r="C1242" t="s">
        <v>408</v>
      </c>
      <c r="D1242" t="s">
        <v>409</v>
      </c>
      <c r="E1242">
        <v>600050</v>
      </c>
      <c r="F1242" t="s">
        <v>286</v>
      </c>
      <c r="G1242" t="s">
        <v>44</v>
      </c>
      <c r="H1242" s="5">
        <v>51629.97</v>
      </c>
    </row>
    <row r="1243" spans="3:8" x14ac:dyDescent="0.25">
      <c r="C1243" t="s">
        <v>408</v>
      </c>
      <c r="D1243" t="s">
        <v>409</v>
      </c>
      <c r="E1243">
        <v>600080</v>
      </c>
      <c r="F1243" t="s">
        <v>287</v>
      </c>
      <c r="G1243" t="s">
        <v>44</v>
      </c>
      <c r="H1243" s="5">
        <v>2400</v>
      </c>
    </row>
    <row r="1244" spans="3:8" x14ac:dyDescent="0.25">
      <c r="C1244" t="s">
        <v>408</v>
      </c>
      <c r="D1244" t="s">
        <v>409</v>
      </c>
      <c r="E1244">
        <v>600110</v>
      </c>
      <c r="F1244" t="s">
        <v>288</v>
      </c>
      <c r="G1244" t="s">
        <v>44</v>
      </c>
      <c r="H1244" s="5">
        <v>7140</v>
      </c>
    </row>
    <row r="1245" spans="3:8" x14ac:dyDescent="0.25">
      <c r="C1245" t="s">
        <v>408</v>
      </c>
      <c r="D1245" t="s">
        <v>409</v>
      </c>
      <c r="E1245">
        <v>600120</v>
      </c>
      <c r="F1245" t="s">
        <v>289</v>
      </c>
      <c r="G1245" t="s">
        <v>44</v>
      </c>
      <c r="H1245" s="5">
        <v>80000</v>
      </c>
    </row>
    <row r="1246" spans="3:8" x14ac:dyDescent="0.25">
      <c r="C1246" t="s">
        <v>408</v>
      </c>
      <c r="D1246" t="s">
        <v>409</v>
      </c>
      <c r="E1246">
        <v>613010</v>
      </c>
      <c r="F1246" t="s">
        <v>320</v>
      </c>
      <c r="G1246" t="s">
        <v>53</v>
      </c>
      <c r="H1246" s="5">
        <v>6000</v>
      </c>
    </row>
    <row r="1247" spans="3:8" x14ac:dyDescent="0.25">
      <c r="C1247" t="s">
        <v>408</v>
      </c>
      <c r="D1247" t="s">
        <v>409</v>
      </c>
      <c r="E1247">
        <v>613050</v>
      </c>
      <c r="F1247" t="s">
        <v>364</v>
      </c>
      <c r="G1247" t="s">
        <v>53</v>
      </c>
      <c r="H1247" s="5">
        <v>500</v>
      </c>
    </row>
    <row r="1248" spans="3:8" x14ac:dyDescent="0.25">
      <c r="C1248" t="s">
        <v>408</v>
      </c>
      <c r="D1248" t="s">
        <v>409</v>
      </c>
      <c r="E1248">
        <v>615020</v>
      </c>
      <c r="F1248" t="s">
        <v>291</v>
      </c>
      <c r="G1248" t="s">
        <v>15</v>
      </c>
      <c r="H1248" s="5">
        <v>5700</v>
      </c>
    </row>
    <row r="1249" spans="3:8" x14ac:dyDescent="0.25">
      <c r="C1249" t="s">
        <v>408</v>
      </c>
      <c r="D1249" t="s">
        <v>409</v>
      </c>
      <c r="E1249">
        <v>617010</v>
      </c>
      <c r="F1249" t="s">
        <v>411</v>
      </c>
      <c r="G1249" t="s">
        <v>129</v>
      </c>
      <c r="H1249" s="5">
        <v>52993.34</v>
      </c>
    </row>
    <row r="1250" spans="3:8" x14ac:dyDescent="0.25">
      <c r="C1250" t="s">
        <v>408</v>
      </c>
      <c r="D1250" t="s">
        <v>409</v>
      </c>
      <c r="E1250">
        <v>619100</v>
      </c>
      <c r="F1250" t="s">
        <v>412</v>
      </c>
      <c r="G1250" t="s">
        <v>91</v>
      </c>
      <c r="H1250" s="5">
        <v>2000</v>
      </c>
    </row>
    <row r="1251" spans="3:8" x14ac:dyDescent="0.25">
      <c r="C1251" t="s">
        <v>408</v>
      </c>
      <c r="D1251" t="s">
        <v>409</v>
      </c>
      <c r="E1251">
        <v>619110</v>
      </c>
      <c r="F1251" t="s">
        <v>311</v>
      </c>
      <c r="G1251" t="s">
        <v>20</v>
      </c>
      <c r="H1251" s="5">
        <v>1000</v>
      </c>
    </row>
    <row r="1252" spans="3:8" x14ac:dyDescent="0.25">
      <c r="C1252" t="s">
        <v>408</v>
      </c>
      <c r="D1252" t="s">
        <v>409</v>
      </c>
      <c r="E1252">
        <v>630070</v>
      </c>
      <c r="F1252" t="s">
        <v>413</v>
      </c>
      <c r="G1252" t="s">
        <v>97</v>
      </c>
      <c r="H1252" s="5">
        <v>17761.111111999999</v>
      </c>
    </row>
    <row r="1253" spans="3:8" x14ac:dyDescent="0.25">
      <c r="C1253" t="s">
        <v>408</v>
      </c>
      <c r="D1253" t="s">
        <v>409</v>
      </c>
      <c r="E1253">
        <v>630090</v>
      </c>
      <c r="F1253" t="s">
        <v>414</v>
      </c>
      <c r="G1253" t="s">
        <v>97</v>
      </c>
      <c r="H1253" s="5">
        <v>1973.3333320000002</v>
      </c>
    </row>
    <row r="1254" spans="3:8" x14ac:dyDescent="0.25">
      <c r="C1254" t="s">
        <v>408</v>
      </c>
      <c r="D1254" t="s">
        <v>409</v>
      </c>
      <c r="E1254">
        <v>630180</v>
      </c>
      <c r="F1254" t="s">
        <v>415</v>
      </c>
      <c r="G1254" t="s">
        <v>97</v>
      </c>
      <c r="H1254" s="5">
        <v>5495.41</v>
      </c>
    </row>
    <row r="1255" spans="3:8" x14ac:dyDescent="0.25">
      <c r="C1255" t="s">
        <v>416</v>
      </c>
      <c r="D1255" t="s">
        <v>417</v>
      </c>
      <c r="E1255">
        <v>600010</v>
      </c>
      <c r="F1255" t="s">
        <v>284</v>
      </c>
      <c r="G1255" t="s">
        <v>44</v>
      </c>
      <c r="H1255" s="5">
        <v>246500</v>
      </c>
    </row>
    <row r="1256" spans="3:8" x14ac:dyDescent="0.25">
      <c r="C1256" t="s">
        <v>416</v>
      </c>
      <c r="D1256" t="s">
        <v>417</v>
      </c>
      <c r="E1256">
        <v>600030</v>
      </c>
      <c r="F1256" t="s">
        <v>285</v>
      </c>
      <c r="G1256" t="s">
        <v>44</v>
      </c>
      <c r="H1256" s="8">
        <v>27670.199999999993</v>
      </c>
    </row>
    <row r="1257" spans="3:8" x14ac:dyDescent="0.25">
      <c r="C1257" t="s">
        <v>416</v>
      </c>
      <c r="D1257" t="s">
        <v>417</v>
      </c>
      <c r="E1257">
        <v>600050</v>
      </c>
      <c r="F1257" t="s">
        <v>286</v>
      </c>
      <c r="G1257" t="s">
        <v>44</v>
      </c>
      <c r="H1257" s="5">
        <v>22000</v>
      </c>
    </row>
    <row r="1258" spans="3:8" x14ac:dyDescent="0.25">
      <c r="C1258" t="s">
        <v>416</v>
      </c>
      <c r="D1258" t="s">
        <v>417</v>
      </c>
      <c r="E1258">
        <v>600080</v>
      </c>
      <c r="F1258" t="s">
        <v>418</v>
      </c>
      <c r="G1258" t="s">
        <v>44</v>
      </c>
      <c r="H1258" s="5">
        <v>1200</v>
      </c>
    </row>
    <row r="1259" spans="3:8" x14ac:dyDescent="0.25">
      <c r="C1259" t="s">
        <v>416</v>
      </c>
      <c r="D1259" t="s">
        <v>417</v>
      </c>
      <c r="E1259">
        <v>600110</v>
      </c>
      <c r="F1259" t="s">
        <v>419</v>
      </c>
      <c r="G1259" t="s">
        <v>44</v>
      </c>
      <c r="H1259" s="5">
        <v>7140</v>
      </c>
    </row>
    <row r="1260" spans="3:8" x14ac:dyDescent="0.25">
      <c r="C1260" t="s">
        <v>416</v>
      </c>
      <c r="D1260" t="s">
        <v>417</v>
      </c>
      <c r="E1260">
        <v>600120</v>
      </c>
      <c r="F1260" t="s">
        <v>420</v>
      </c>
      <c r="G1260" t="s">
        <v>44</v>
      </c>
      <c r="H1260" s="5">
        <v>62500</v>
      </c>
    </row>
    <row r="1261" spans="3:8" x14ac:dyDescent="0.25">
      <c r="C1261" t="s">
        <v>416</v>
      </c>
      <c r="D1261" t="s">
        <v>417</v>
      </c>
      <c r="E1261">
        <v>612020</v>
      </c>
      <c r="F1261" t="s">
        <v>319</v>
      </c>
      <c r="G1261" t="s">
        <v>53</v>
      </c>
      <c r="H1261" s="5">
        <v>2325</v>
      </c>
    </row>
    <row r="1262" spans="3:8" x14ac:dyDescent="0.25">
      <c r="C1262" t="s">
        <v>416</v>
      </c>
      <c r="D1262" t="s">
        <v>417</v>
      </c>
      <c r="E1262">
        <v>612030</v>
      </c>
      <c r="F1262" t="s">
        <v>290</v>
      </c>
      <c r="G1262" t="s">
        <v>214</v>
      </c>
      <c r="H1262" s="5">
        <v>4800</v>
      </c>
    </row>
    <row r="1263" spans="3:8" x14ac:dyDescent="0.25">
      <c r="C1263" t="s">
        <v>416</v>
      </c>
      <c r="D1263" t="s">
        <v>417</v>
      </c>
      <c r="E1263">
        <v>613010</v>
      </c>
      <c r="F1263" t="s">
        <v>320</v>
      </c>
      <c r="G1263" t="s">
        <v>53</v>
      </c>
      <c r="H1263" s="5">
        <v>3360</v>
      </c>
    </row>
    <row r="1264" spans="3:8" x14ac:dyDescent="0.25">
      <c r="C1264" t="s">
        <v>416</v>
      </c>
      <c r="D1264" t="s">
        <v>417</v>
      </c>
      <c r="E1264">
        <v>615020</v>
      </c>
      <c r="F1264" t="s">
        <v>291</v>
      </c>
      <c r="G1264" t="s">
        <v>15</v>
      </c>
      <c r="H1264" s="5">
        <v>6172.4</v>
      </c>
    </row>
    <row r="1265" spans="3:8" x14ac:dyDescent="0.25">
      <c r="C1265" t="s">
        <v>416</v>
      </c>
      <c r="D1265" t="s">
        <v>417</v>
      </c>
      <c r="E1265">
        <v>615030</v>
      </c>
      <c r="F1265" t="s">
        <v>304</v>
      </c>
      <c r="G1265" t="s">
        <v>15</v>
      </c>
      <c r="H1265" s="5">
        <v>31880</v>
      </c>
    </row>
    <row r="1266" spans="3:8" x14ac:dyDescent="0.25">
      <c r="C1266" t="s">
        <v>416</v>
      </c>
      <c r="D1266" t="s">
        <v>417</v>
      </c>
      <c r="E1266">
        <v>617010</v>
      </c>
      <c r="F1266" t="s">
        <v>421</v>
      </c>
      <c r="G1266" t="s">
        <v>129</v>
      </c>
      <c r="H1266" s="5">
        <v>19843.560000000001</v>
      </c>
    </row>
    <row r="1267" spans="3:8" x14ac:dyDescent="0.25">
      <c r="C1267" t="s">
        <v>416</v>
      </c>
      <c r="D1267" t="s">
        <v>417</v>
      </c>
      <c r="E1267">
        <v>619140</v>
      </c>
      <c r="F1267" t="s">
        <v>422</v>
      </c>
      <c r="G1267" t="s">
        <v>20</v>
      </c>
      <c r="H1267" s="5">
        <v>7416.67</v>
      </c>
    </row>
    <row r="1268" spans="3:8" x14ac:dyDescent="0.25">
      <c r="C1268" t="s">
        <v>416</v>
      </c>
      <c r="D1268" t="s">
        <v>417</v>
      </c>
      <c r="E1268">
        <v>630180</v>
      </c>
      <c r="F1268" t="s">
        <v>423</v>
      </c>
      <c r="G1268" t="s">
        <v>97</v>
      </c>
      <c r="H1268" s="5">
        <v>2221.67</v>
      </c>
    </row>
    <row r="1269" spans="3:8" x14ac:dyDescent="0.25">
      <c r="C1269" t="s">
        <v>281</v>
      </c>
      <c r="D1269" t="s">
        <v>299</v>
      </c>
      <c r="E1269">
        <v>600010</v>
      </c>
      <c r="F1269" t="s">
        <v>284</v>
      </c>
      <c r="G1269" t="s">
        <v>44</v>
      </c>
      <c r="H1269" s="5">
        <v>420000</v>
      </c>
    </row>
    <row r="1270" spans="3:8" x14ac:dyDescent="0.25">
      <c r="C1270" t="s">
        <v>281</v>
      </c>
      <c r="D1270" t="s">
        <v>299</v>
      </c>
      <c r="E1270">
        <v>600020</v>
      </c>
      <c r="F1270" t="s">
        <v>300</v>
      </c>
      <c r="G1270" t="s">
        <v>44</v>
      </c>
      <c r="H1270" s="5">
        <v>2568.13</v>
      </c>
    </row>
    <row r="1271" spans="3:8" x14ac:dyDescent="0.25">
      <c r="C1271" t="s">
        <v>281</v>
      </c>
      <c r="D1271" t="s">
        <v>299</v>
      </c>
      <c r="E1271">
        <v>600030</v>
      </c>
      <c r="F1271" t="s">
        <v>410</v>
      </c>
      <c r="G1271" t="s">
        <v>44</v>
      </c>
      <c r="H1271" s="5">
        <v>36420</v>
      </c>
    </row>
    <row r="1272" spans="3:8" x14ac:dyDescent="0.25">
      <c r="C1272" t="s">
        <v>281</v>
      </c>
      <c r="D1272" t="s">
        <v>299</v>
      </c>
      <c r="E1272">
        <v>600050</v>
      </c>
      <c r="F1272" t="s">
        <v>286</v>
      </c>
      <c r="G1272" t="s">
        <v>44</v>
      </c>
      <c r="H1272" s="5">
        <v>32677.106666666674</v>
      </c>
    </row>
    <row r="1273" spans="3:8" x14ac:dyDescent="0.25">
      <c r="C1273" t="s">
        <v>281</v>
      </c>
      <c r="D1273" t="s">
        <v>299</v>
      </c>
      <c r="E1273">
        <v>600080</v>
      </c>
      <c r="F1273" t="s">
        <v>287</v>
      </c>
      <c r="G1273" t="s">
        <v>44</v>
      </c>
      <c r="H1273" s="5">
        <v>2900</v>
      </c>
    </row>
    <row r="1274" spans="3:8" x14ac:dyDescent="0.25">
      <c r="C1274" t="s">
        <v>281</v>
      </c>
      <c r="D1274" t="s">
        <v>299</v>
      </c>
      <c r="E1274">
        <v>600110</v>
      </c>
      <c r="F1274" t="s">
        <v>288</v>
      </c>
      <c r="G1274" t="s">
        <v>44</v>
      </c>
      <c r="H1274" s="5">
        <v>7525</v>
      </c>
    </row>
    <row r="1275" spans="3:8" x14ac:dyDescent="0.25">
      <c r="C1275" t="s">
        <v>281</v>
      </c>
      <c r="D1275" t="s">
        <v>299</v>
      </c>
      <c r="E1275">
        <v>600120</v>
      </c>
      <c r="F1275" t="s">
        <v>289</v>
      </c>
      <c r="G1275" t="s">
        <v>44</v>
      </c>
      <c r="H1275" s="5">
        <v>55000</v>
      </c>
    </row>
    <row r="1276" spans="3:8" x14ac:dyDescent="0.25">
      <c r="C1276" t="s">
        <v>281</v>
      </c>
      <c r="D1276" t="s">
        <v>299</v>
      </c>
      <c r="E1276">
        <v>611020</v>
      </c>
      <c r="F1276" t="s">
        <v>317</v>
      </c>
      <c r="G1276" t="s">
        <v>190</v>
      </c>
      <c r="H1276" s="5">
        <v>8780.7999999999993</v>
      </c>
    </row>
    <row r="1277" spans="3:8" x14ac:dyDescent="0.25">
      <c r="C1277" t="s">
        <v>281</v>
      </c>
      <c r="D1277" t="s">
        <v>299</v>
      </c>
      <c r="E1277">
        <v>612030</v>
      </c>
      <c r="F1277" t="s">
        <v>290</v>
      </c>
      <c r="G1277" t="s">
        <v>214</v>
      </c>
      <c r="H1277" s="5">
        <v>19629.811000000002</v>
      </c>
    </row>
    <row r="1278" spans="3:8" x14ac:dyDescent="0.25">
      <c r="C1278" t="s">
        <v>281</v>
      </c>
      <c r="D1278" t="s">
        <v>299</v>
      </c>
      <c r="E1278">
        <v>615020</v>
      </c>
      <c r="F1278" t="s">
        <v>291</v>
      </c>
      <c r="G1278" t="s">
        <v>15</v>
      </c>
      <c r="H1278" s="5">
        <v>20109</v>
      </c>
    </row>
    <row r="1279" spans="3:8" x14ac:dyDescent="0.25">
      <c r="C1279" t="s">
        <v>281</v>
      </c>
      <c r="D1279" t="s">
        <v>299</v>
      </c>
      <c r="E1279">
        <v>616030</v>
      </c>
      <c r="F1279" t="s">
        <v>301</v>
      </c>
      <c r="G1279" t="s">
        <v>53</v>
      </c>
      <c r="H1279" s="5">
        <v>2500</v>
      </c>
    </row>
    <row r="1280" spans="3:8" x14ac:dyDescent="0.25">
      <c r="C1280" t="s">
        <v>281</v>
      </c>
      <c r="D1280" t="s">
        <v>299</v>
      </c>
      <c r="E1280">
        <v>617010</v>
      </c>
      <c r="F1280" t="s">
        <v>411</v>
      </c>
      <c r="G1280" t="s">
        <v>129</v>
      </c>
      <c r="H1280" s="5">
        <v>47843.372000000003</v>
      </c>
    </row>
    <row r="1281" spans="3:8" x14ac:dyDescent="0.25">
      <c r="C1281" t="s">
        <v>281</v>
      </c>
      <c r="D1281" t="s">
        <v>299</v>
      </c>
      <c r="E1281">
        <v>630080</v>
      </c>
      <c r="F1281" t="s">
        <v>425</v>
      </c>
      <c r="G1281" t="s">
        <v>97</v>
      </c>
      <c r="H1281" s="5">
        <v>6480.5084999999999</v>
      </c>
    </row>
    <row r="1282" spans="3:8" x14ac:dyDescent="0.25">
      <c r="C1282" t="s">
        <v>281</v>
      </c>
      <c r="D1282" t="s">
        <v>299</v>
      </c>
      <c r="E1282">
        <v>630180</v>
      </c>
      <c r="F1282" t="s">
        <v>415</v>
      </c>
      <c r="G1282" t="s">
        <v>97</v>
      </c>
      <c r="H1282" s="5">
        <v>493.05</v>
      </c>
    </row>
    <row r="1283" spans="3:8" x14ac:dyDescent="0.25">
      <c r="C1283" t="s">
        <v>281</v>
      </c>
      <c r="D1283" t="s">
        <v>299</v>
      </c>
      <c r="E1283">
        <v>640010</v>
      </c>
      <c r="F1283" t="s">
        <v>296</v>
      </c>
      <c r="G1283" t="s">
        <v>77</v>
      </c>
      <c r="H1283" s="5">
        <v>71871.240000000005</v>
      </c>
    </row>
    <row r="1284" spans="3:8" x14ac:dyDescent="0.25">
      <c r="C1284" t="s">
        <v>281</v>
      </c>
      <c r="D1284" t="s">
        <v>299</v>
      </c>
      <c r="E1284">
        <v>800050</v>
      </c>
      <c r="F1284" t="s">
        <v>427</v>
      </c>
      <c r="G1284" t="e">
        <v>#N/A</v>
      </c>
      <c r="H1284" s="5">
        <v>18042.73</v>
      </c>
    </row>
    <row r="1285" spans="3:8" x14ac:dyDescent="0.25">
      <c r="C1285" t="s">
        <v>302</v>
      </c>
      <c r="D1285" t="s">
        <v>303</v>
      </c>
      <c r="E1285">
        <v>600010</v>
      </c>
      <c r="F1285" t="s">
        <v>284</v>
      </c>
      <c r="G1285" t="s">
        <v>44</v>
      </c>
      <c r="H1285" s="5">
        <v>587061.40899999999</v>
      </c>
    </row>
    <row r="1286" spans="3:8" x14ac:dyDescent="0.25">
      <c r="C1286" t="s">
        <v>302</v>
      </c>
      <c r="D1286" t="s">
        <v>303</v>
      </c>
      <c r="E1286">
        <v>600020</v>
      </c>
      <c r="F1286" t="s">
        <v>300</v>
      </c>
      <c r="G1286" t="s">
        <v>44</v>
      </c>
      <c r="H1286" s="5">
        <v>1920.3700000000001</v>
      </c>
    </row>
    <row r="1287" spans="3:8" x14ac:dyDescent="0.25">
      <c r="C1287" t="s">
        <v>302</v>
      </c>
      <c r="D1287" t="s">
        <v>303</v>
      </c>
      <c r="E1287">
        <v>600030</v>
      </c>
      <c r="F1287" t="s">
        <v>410</v>
      </c>
      <c r="G1287" t="s">
        <v>44</v>
      </c>
      <c r="H1287" s="5">
        <v>53912.5</v>
      </c>
    </row>
    <row r="1288" spans="3:8" x14ac:dyDescent="0.25">
      <c r="C1288" t="s">
        <v>302</v>
      </c>
      <c r="D1288" t="s">
        <v>303</v>
      </c>
      <c r="E1288">
        <v>600050</v>
      </c>
      <c r="F1288" t="s">
        <v>286</v>
      </c>
      <c r="G1288" t="s">
        <v>44</v>
      </c>
      <c r="H1288" s="5">
        <v>47501.215499999998</v>
      </c>
    </row>
    <row r="1289" spans="3:8" x14ac:dyDescent="0.25">
      <c r="C1289" t="s">
        <v>302</v>
      </c>
      <c r="D1289" t="s">
        <v>303</v>
      </c>
      <c r="E1289">
        <v>600080</v>
      </c>
      <c r="F1289" t="s">
        <v>287</v>
      </c>
      <c r="G1289" t="s">
        <v>44</v>
      </c>
      <c r="H1289" s="5">
        <v>3600</v>
      </c>
    </row>
    <row r="1290" spans="3:8" x14ac:dyDescent="0.25">
      <c r="C1290" t="s">
        <v>302</v>
      </c>
      <c r="D1290" t="s">
        <v>303</v>
      </c>
      <c r="E1290">
        <v>600110</v>
      </c>
      <c r="F1290" t="s">
        <v>288</v>
      </c>
      <c r="G1290" t="s">
        <v>44</v>
      </c>
      <c r="H1290" s="5">
        <v>10920</v>
      </c>
    </row>
    <row r="1291" spans="3:8" x14ac:dyDescent="0.25">
      <c r="C1291" t="s">
        <v>302</v>
      </c>
      <c r="D1291" t="s">
        <v>303</v>
      </c>
      <c r="E1291">
        <v>600120</v>
      </c>
      <c r="F1291" t="s">
        <v>289</v>
      </c>
      <c r="G1291" t="s">
        <v>44</v>
      </c>
      <c r="H1291" s="5">
        <v>90000</v>
      </c>
    </row>
    <row r="1292" spans="3:8" x14ac:dyDescent="0.25">
      <c r="C1292" t="s">
        <v>302</v>
      </c>
      <c r="D1292" t="s">
        <v>303</v>
      </c>
      <c r="E1292">
        <v>611020</v>
      </c>
      <c r="F1292" t="s">
        <v>317</v>
      </c>
      <c r="G1292" t="s">
        <v>190</v>
      </c>
      <c r="H1292" s="5">
        <v>-45000</v>
      </c>
    </row>
    <row r="1293" spans="3:8" x14ac:dyDescent="0.25">
      <c r="C1293" t="s">
        <v>302</v>
      </c>
      <c r="D1293" t="s">
        <v>303</v>
      </c>
      <c r="E1293">
        <v>612030</v>
      </c>
      <c r="F1293" t="s">
        <v>290</v>
      </c>
      <c r="G1293" t="s">
        <v>214</v>
      </c>
      <c r="H1293" s="5">
        <v>33142</v>
      </c>
    </row>
    <row r="1294" spans="3:8" x14ac:dyDescent="0.25">
      <c r="C1294" t="s">
        <v>302</v>
      </c>
      <c r="D1294" t="s">
        <v>303</v>
      </c>
      <c r="E1294">
        <v>614030</v>
      </c>
      <c r="F1294" t="s">
        <v>324</v>
      </c>
      <c r="G1294" t="s">
        <v>200</v>
      </c>
      <c r="H1294" s="5">
        <v>3610</v>
      </c>
    </row>
    <row r="1295" spans="3:8" x14ac:dyDescent="0.25">
      <c r="C1295" t="s">
        <v>302</v>
      </c>
      <c r="D1295" t="s">
        <v>303</v>
      </c>
      <c r="E1295">
        <v>615020</v>
      </c>
      <c r="F1295" t="s">
        <v>291</v>
      </c>
      <c r="G1295" t="s">
        <v>15</v>
      </c>
      <c r="H1295" s="5">
        <v>26291</v>
      </c>
    </row>
    <row r="1296" spans="3:8" x14ac:dyDescent="0.25">
      <c r="C1296" t="s">
        <v>302</v>
      </c>
      <c r="D1296" t="s">
        <v>303</v>
      </c>
      <c r="E1296">
        <v>615030</v>
      </c>
      <c r="F1296" t="s">
        <v>304</v>
      </c>
      <c r="G1296" t="s">
        <v>15</v>
      </c>
      <c r="H1296" s="5">
        <v>18598</v>
      </c>
    </row>
    <row r="1297" spans="3:8" x14ac:dyDescent="0.25">
      <c r="C1297" t="s">
        <v>302</v>
      </c>
      <c r="D1297" t="s">
        <v>303</v>
      </c>
      <c r="E1297">
        <v>617010</v>
      </c>
      <c r="F1297" t="s">
        <v>411</v>
      </c>
      <c r="G1297" t="s">
        <v>129</v>
      </c>
      <c r="H1297" s="5">
        <v>47698.203999999998</v>
      </c>
    </row>
    <row r="1298" spans="3:8" x14ac:dyDescent="0.25">
      <c r="C1298" t="s">
        <v>302</v>
      </c>
      <c r="D1298" t="s">
        <v>303</v>
      </c>
      <c r="E1298">
        <v>618020</v>
      </c>
      <c r="F1298" t="s">
        <v>294</v>
      </c>
      <c r="G1298" t="s">
        <v>53</v>
      </c>
      <c r="H1298" s="5">
        <v>1500</v>
      </c>
    </row>
    <row r="1299" spans="3:8" x14ac:dyDescent="0.25">
      <c r="C1299" t="s">
        <v>302</v>
      </c>
      <c r="D1299" t="s">
        <v>303</v>
      </c>
      <c r="E1299">
        <v>618070</v>
      </c>
      <c r="F1299" t="s">
        <v>305</v>
      </c>
      <c r="G1299" t="s">
        <v>53</v>
      </c>
      <c r="H1299" s="5">
        <v>2175</v>
      </c>
    </row>
    <row r="1300" spans="3:8" x14ac:dyDescent="0.25">
      <c r="C1300" t="s">
        <v>302</v>
      </c>
      <c r="D1300" t="s">
        <v>303</v>
      </c>
      <c r="E1300">
        <v>630060</v>
      </c>
      <c r="F1300" t="s">
        <v>428</v>
      </c>
      <c r="G1300" t="s">
        <v>97</v>
      </c>
      <c r="H1300" s="5">
        <v>3715.2705000000001</v>
      </c>
    </row>
    <row r="1301" spans="3:8" x14ac:dyDescent="0.25">
      <c r="C1301" t="s">
        <v>302</v>
      </c>
      <c r="D1301" t="s">
        <v>303</v>
      </c>
      <c r="E1301">
        <v>630130</v>
      </c>
      <c r="F1301" t="s">
        <v>429</v>
      </c>
      <c r="G1301" t="s">
        <v>97</v>
      </c>
      <c r="H1301" s="5">
        <v>6380.8979999999992</v>
      </c>
    </row>
    <row r="1302" spans="3:8" x14ac:dyDescent="0.25">
      <c r="C1302" t="s">
        <v>302</v>
      </c>
      <c r="D1302" t="s">
        <v>303</v>
      </c>
      <c r="E1302">
        <v>630140</v>
      </c>
      <c r="F1302" t="s">
        <v>430</v>
      </c>
      <c r="G1302" t="s">
        <v>97</v>
      </c>
      <c r="H1302" s="5">
        <v>25484.944999999996</v>
      </c>
    </row>
    <row r="1303" spans="3:8" x14ac:dyDescent="0.25">
      <c r="C1303" t="s">
        <v>302</v>
      </c>
      <c r="D1303" t="s">
        <v>303</v>
      </c>
      <c r="E1303">
        <v>630180</v>
      </c>
      <c r="F1303" t="s">
        <v>415</v>
      </c>
      <c r="G1303" t="s">
        <v>97</v>
      </c>
      <c r="H1303" s="5">
        <v>13529.086500000001</v>
      </c>
    </row>
    <row r="1304" spans="3:8" x14ac:dyDescent="0.25">
      <c r="C1304" t="s">
        <v>302</v>
      </c>
      <c r="D1304" t="s">
        <v>303</v>
      </c>
      <c r="E1304">
        <v>640010</v>
      </c>
      <c r="F1304" t="s">
        <v>296</v>
      </c>
      <c r="G1304" t="s">
        <v>77</v>
      </c>
      <c r="H1304" s="5">
        <v>76921.48</v>
      </c>
    </row>
    <row r="1305" spans="3:8" x14ac:dyDescent="0.25">
      <c r="C1305" t="s">
        <v>302</v>
      </c>
      <c r="D1305" t="s">
        <v>303</v>
      </c>
      <c r="E1305">
        <v>640050</v>
      </c>
      <c r="F1305" t="s">
        <v>306</v>
      </c>
      <c r="G1305" t="s">
        <v>53</v>
      </c>
      <c r="H1305" s="5">
        <v>62099.97</v>
      </c>
    </row>
    <row r="1306" spans="3:8" x14ac:dyDescent="0.25">
      <c r="C1306" t="s">
        <v>302</v>
      </c>
      <c r="D1306" t="s">
        <v>303</v>
      </c>
      <c r="E1306">
        <v>640060</v>
      </c>
      <c r="F1306" t="s">
        <v>307</v>
      </c>
      <c r="G1306" t="s">
        <v>53</v>
      </c>
      <c r="H1306" s="5">
        <v>6175</v>
      </c>
    </row>
    <row r="1307" spans="3:8" x14ac:dyDescent="0.25">
      <c r="C1307" t="s">
        <v>302</v>
      </c>
      <c r="D1307" t="s">
        <v>303</v>
      </c>
      <c r="E1307">
        <v>800050</v>
      </c>
      <c r="F1307" t="s">
        <v>427</v>
      </c>
      <c r="G1307" t="e">
        <v>#N/A</v>
      </c>
      <c r="H1307" s="5">
        <v>59.98</v>
      </c>
    </row>
    <row r="1308" spans="3:8" x14ac:dyDescent="0.25">
      <c r="C1308" t="s">
        <v>314</v>
      </c>
      <c r="D1308" t="s">
        <v>315</v>
      </c>
      <c r="E1308">
        <v>600010</v>
      </c>
      <c r="F1308" t="s">
        <v>284</v>
      </c>
      <c r="G1308" t="s">
        <v>44</v>
      </c>
      <c r="H1308" s="5">
        <v>350000</v>
      </c>
    </row>
    <row r="1309" spans="3:8" x14ac:dyDescent="0.25">
      <c r="C1309" t="s">
        <v>314</v>
      </c>
      <c r="D1309" t="s">
        <v>315</v>
      </c>
      <c r="E1309">
        <v>600020</v>
      </c>
      <c r="F1309" t="s">
        <v>300</v>
      </c>
      <c r="G1309" t="s">
        <v>44</v>
      </c>
      <c r="H1309" s="5">
        <v>2870.0499999999997</v>
      </c>
    </row>
    <row r="1310" spans="3:8" x14ac:dyDescent="0.25">
      <c r="C1310" t="s">
        <v>314</v>
      </c>
      <c r="D1310" t="s">
        <v>315</v>
      </c>
      <c r="E1310">
        <v>600030</v>
      </c>
      <c r="F1310" t="s">
        <v>410</v>
      </c>
      <c r="G1310" t="s">
        <v>44</v>
      </c>
      <c r="H1310" s="5">
        <v>29190</v>
      </c>
    </row>
    <row r="1311" spans="3:8" x14ac:dyDescent="0.25">
      <c r="C1311" t="s">
        <v>314</v>
      </c>
      <c r="D1311" t="s">
        <v>315</v>
      </c>
      <c r="E1311">
        <v>600050</v>
      </c>
      <c r="F1311" t="s">
        <v>286</v>
      </c>
      <c r="G1311" t="s">
        <v>44</v>
      </c>
      <c r="H1311" s="5">
        <v>22814.6</v>
      </c>
    </row>
    <row r="1312" spans="3:8" x14ac:dyDescent="0.25">
      <c r="C1312" t="s">
        <v>314</v>
      </c>
      <c r="D1312" t="s">
        <v>315</v>
      </c>
      <c r="E1312">
        <v>600080</v>
      </c>
      <c r="F1312" t="s">
        <v>287</v>
      </c>
      <c r="G1312" t="s">
        <v>44</v>
      </c>
      <c r="H1312" s="5">
        <v>2200</v>
      </c>
    </row>
    <row r="1313" spans="3:8" x14ac:dyDescent="0.25">
      <c r="C1313" t="s">
        <v>314</v>
      </c>
      <c r="D1313" t="s">
        <v>315</v>
      </c>
      <c r="E1313">
        <v>600110</v>
      </c>
      <c r="F1313" t="s">
        <v>288</v>
      </c>
      <c r="G1313" t="s">
        <v>44</v>
      </c>
      <c r="H1313" s="5">
        <v>6030</v>
      </c>
    </row>
    <row r="1314" spans="3:8" x14ac:dyDescent="0.25">
      <c r="C1314" t="s">
        <v>314</v>
      </c>
      <c r="D1314" t="s">
        <v>315</v>
      </c>
      <c r="E1314">
        <v>600120</v>
      </c>
      <c r="F1314" t="s">
        <v>289</v>
      </c>
      <c r="G1314" t="s">
        <v>44</v>
      </c>
      <c r="H1314" s="5">
        <v>70000</v>
      </c>
    </row>
    <row r="1315" spans="3:8" x14ac:dyDescent="0.25">
      <c r="C1315" t="s">
        <v>314</v>
      </c>
      <c r="D1315" t="s">
        <v>315</v>
      </c>
      <c r="E1315">
        <v>612030</v>
      </c>
      <c r="F1315" t="s">
        <v>290</v>
      </c>
      <c r="G1315" t="s">
        <v>214</v>
      </c>
      <c r="H1315" s="5">
        <v>4000</v>
      </c>
    </row>
    <row r="1316" spans="3:8" x14ac:dyDescent="0.25">
      <c r="C1316" t="s">
        <v>314</v>
      </c>
      <c r="D1316" t="s">
        <v>315</v>
      </c>
      <c r="E1316">
        <v>615020</v>
      </c>
      <c r="F1316" t="s">
        <v>291</v>
      </c>
      <c r="G1316" t="s">
        <v>15</v>
      </c>
      <c r="H1316" s="5">
        <v>8270.5</v>
      </c>
    </row>
    <row r="1317" spans="3:8" x14ac:dyDescent="0.25">
      <c r="C1317" t="s">
        <v>314</v>
      </c>
      <c r="D1317" t="s">
        <v>315</v>
      </c>
      <c r="E1317">
        <v>617010</v>
      </c>
      <c r="F1317" t="s">
        <v>411</v>
      </c>
      <c r="G1317" t="s">
        <v>129</v>
      </c>
      <c r="H1317" s="5">
        <v>24547.883000000002</v>
      </c>
    </row>
    <row r="1318" spans="3:8" x14ac:dyDescent="0.25">
      <c r="C1318" t="s">
        <v>314</v>
      </c>
      <c r="D1318" t="s">
        <v>315</v>
      </c>
      <c r="E1318">
        <v>618080</v>
      </c>
      <c r="F1318" t="s">
        <v>309</v>
      </c>
      <c r="G1318" t="s">
        <v>53</v>
      </c>
      <c r="H1318" s="5">
        <v>12658</v>
      </c>
    </row>
    <row r="1319" spans="3:8" x14ac:dyDescent="0.25">
      <c r="C1319" t="s">
        <v>314</v>
      </c>
      <c r="D1319" t="s">
        <v>315</v>
      </c>
      <c r="E1319">
        <v>619070</v>
      </c>
      <c r="F1319" t="s">
        <v>310</v>
      </c>
      <c r="G1319" t="s">
        <v>20</v>
      </c>
      <c r="H1319" s="5">
        <v>1255</v>
      </c>
    </row>
    <row r="1320" spans="3:8" x14ac:dyDescent="0.25">
      <c r="C1320" t="s">
        <v>314</v>
      </c>
      <c r="D1320" t="s">
        <v>315</v>
      </c>
      <c r="E1320">
        <v>619110</v>
      </c>
      <c r="F1320" t="s">
        <v>311</v>
      </c>
      <c r="G1320" t="s">
        <v>20</v>
      </c>
      <c r="H1320" s="5">
        <v>1000</v>
      </c>
    </row>
    <row r="1321" spans="3:8" x14ac:dyDescent="0.25">
      <c r="C1321" t="s">
        <v>314</v>
      </c>
      <c r="D1321" t="s">
        <v>315</v>
      </c>
      <c r="E1321">
        <v>623030</v>
      </c>
      <c r="F1321" t="s">
        <v>312</v>
      </c>
      <c r="G1321" t="s">
        <v>53</v>
      </c>
      <c r="H1321" s="5">
        <v>36507.050000000003</v>
      </c>
    </row>
    <row r="1322" spans="3:8" x14ac:dyDescent="0.25">
      <c r="C1322" t="s">
        <v>314</v>
      </c>
      <c r="D1322" t="s">
        <v>315</v>
      </c>
      <c r="E1322">
        <v>630180</v>
      </c>
      <c r="F1322" t="s">
        <v>415</v>
      </c>
      <c r="G1322" t="s">
        <v>97</v>
      </c>
      <c r="H1322" s="5">
        <v>3000</v>
      </c>
    </row>
    <row r="1323" spans="3:8" x14ac:dyDescent="0.25">
      <c r="C1323" s="4" t="s">
        <v>336</v>
      </c>
      <c r="D1323" t="s">
        <v>337</v>
      </c>
      <c r="E1323">
        <v>600010</v>
      </c>
      <c r="F1323" t="s">
        <v>284</v>
      </c>
      <c r="G1323" t="s">
        <v>44</v>
      </c>
      <c r="H1323" s="5">
        <v>676207.04</v>
      </c>
    </row>
    <row r="1324" spans="3:8" x14ac:dyDescent="0.25">
      <c r="C1324" t="s">
        <v>336</v>
      </c>
      <c r="D1324" t="s">
        <v>337</v>
      </c>
      <c r="E1324">
        <v>600030</v>
      </c>
      <c r="F1324" t="s">
        <v>285</v>
      </c>
      <c r="G1324" t="s">
        <v>44</v>
      </c>
      <c r="H1324" s="5">
        <v>83825</v>
      </c>
    </row>
    <row r="1325" spans="3:8" x14ac:dyDescent="0.25">
      <c r="C1325" t="s">
        <v>336</v>
      </c>
      <c r="D1325" t="s">
        <v>337</v>
      </c>
      <c r="E1325">
        <v>600050</v>
      </c>
      <c r="F1325" t="s">
        <v>286</v>
      </c>
      <c r="G1325" t="s">
        <v>44</v>
      </c>
      <c r="H1325" s="5">
        <v>56260.84</v>
      </c>
    </row>
    <row r="1326" spans="3:8" x14ac:dyDescent="0.25">
      <c r="C1326" t="s">
        <v>336</v>
      </c>
      <c r="D1326" t="s">
        <v>337</v>
      </c>
      <c r="E1326">
        <v>600060</v>
      </c>
      <c r="F1326" t="s">
        <v>316</v>
      </c>
      <c r="G1326" t="s">
        <v>53</v>
      </c>
      <c r="H1326" s="5">
        <v>9287.83</v>
      </c>
    </row>
    <row r="1327" spans="3:8" x14ac:dyDescent="0.25">
      <c r="C1327" t="s">
        <v>336</v>
      </c>
      <c r="D1327" t="s">
        <v>337</v>
      </c>
      <c r="E1327">
        <v>600080</v>
      </c>
      <c r="F1327" t="s">
        <v>287</v>
      </c>
      <c r="G1327" t="s">
        <v>44</v>
      </c>
      <c r="H1327" s="5">
        <v>3350</v>
      </c>
    </row>
    <row r="1328" spans="3:8" x14ac:dyDescent="0.25">
      <c r="C1328" t="s">
        <v>336</v>
      </c>
      <c r="D1328" t="s">
        <v>337</v>
      </c>
      <c r="E1328">
        <v>600110</v>
      </c>
      <c r="F1328" t="s">
        <v>288</v>
      </c>
      <c r="G1328" t="s">
        <v>44</v>
      </c>
      <c r="H1328" s="5">
        <v>18535</v>
      </c>
    </row>
    <row r="1329" spans="3:10" x14ac:dyDescent="0.25">
      <c r="C1329" t="s">
        <v>336</v>
      </c>
      <c r="D1329" t="s">
        <v>337</v>
      </c>
      <c r="E1329">
        <v>600120</v>
      </c>
      <c r="F1329" t="s">
        <v>289</v>
      </c>
      <c r="G1329" t="s">
        <v>44</v>
      </c>
      <c r="H1329" s="5">
        <v>221000</v>
      </c>
    </row>
    <row r="1330" spans="3:10" x14ac:dyDescent="0.25">
      <c r="C1330" t="s">
        <v>336</v>
      </c>
      <c r="D1330" t="s">
        <v>337</v>
      </c>
      <c r="E1330">
        <v>611020</v>
      </c>
      <c r="F1330" t="s">
        <v>317</v>
      </c>
      <c r="G1330" t="s">
        <v>190</v>
      </c>
      <c r="H1330" s="5">
        <v>30956.85</v>
      </c>
    </row>
    <row r="1331" spans="3:10" x14ac:dyDescent="0.25">
      <c r="C1331" t="s">
        <v>336</v>
      </c>
      <c r="D1331" t="s">
        <v>337</v>
      </c>
      <c r="E1331">
        <v>611060</v>
      </c>
      <c r="F1331" t="s">
        <v>318</v>
      </c>
      <c r="G1331" t="s">
        <v>53</v>
      </c>
      <c r="H1331" s="5">
        <f>1922481.63+48000+40000+50000</f>
        <v>2060481.63</v>
      </c>
    </row>
    <row r="1332" spans="3:10" x14ac:dyDescent="0.25">
      <c r="C1332" t="s">
        <v>336</v>
      </c>
      <c r="D1332" t="s">
        <v>337</v>
      </c>
      <c r="E1332">
        <v>612020</v>
      </c>
      <c r="F1332" t="s">
        <v>319</v>
      </c>
      <c r="G1332" t="s">
        <v>53</v>
      </c>
      <c r="H1332" s="5">
        <v>23531.83</v>
      </c>
    </row>
    <row r="1333" spans="3:10" x14ac:dyDescent="0.25">
      <c r="C1333" t="s">
        <v>336</v>
      </c>
      <c r="D1333" t="s">
        <v>337</v>
      </c>
      <c r="E1333">
        <v>612030</v>
      </c>
      <c r="F1333" t="s">
        <v>290</v>
      </c>
      <c r="G1333" t="s">
        <v>214</v>
      </c>
      <c r="H1333" s="5">
        <v>11001.188999999998</v>
      </c>
    </row>
    <row r="1334" spans="3:10" x14ac:dyDescent="0.25">
      <c r="C1334" t="s">
        <v>336</v>
      </c>
      <c r="D1334" t="s">
        <v>337</v>
      </c>
      <c r="E1334">
        <v>613010</v>
      </c>
      <c r="F1334" t="s">
        <v>320</v>
      </c>
      <c r="G1334" t="s">
        <v>53</v>
      </c>
      <c r="H1334" s="5">
        <v>61438</v>
      </c>
    </row>
    <row r="1335" spans="3:10" x14ac:dyDescent="0.25">
      <c r="C1335" t="s">
        <v>336</v>
      </c>
      <c r="D1335" t="s">
        <v>337</v>
      </c>
      <c r="E1335">
        <v>613070</v>
      </c>
      <c r="F1335" t="s">
        <v>322</v>
      </c>
      <c r="G1335" t="s">
        <v>132</v>
      </c>
      <c r="H1335" s="5">
        <v>25300</v>
      </c>
    </row>
    <row r="1336" spans="3:10" x14ac:dyDescent="0.25">
      <c r="C1336" t="s">
        <v>336</v>
      </c>
      <c r="D1336" t="s">
        <v>337</v>
      </c>
      <c r="E1336">
        <v>614030</v>
      </c>
      <c r="F1336" t="s">
        <v>324</v>
      </c>
      <c r="G1336" t="s">
        <v>200</v>
      </c>
      <c r="H1336" s="5">
        <v>3579.06</v>
      </c>
    </row>
    <row r="1337" spans="3:10" x14ac:dyDescent="0.25">
      <c r="C1337" t="s">
        <v>336</v>
      </c>
      <c r="D1337" t="s">
        <v>337</v>
      </c>
      <c r="E1337">
        <v>615040</v>
      </c>
      <c r="F1337" t="s">
        <v>292</v>
      </c>
      <c r="G1337" t="s">
        <v>15</v>
      </c>
      <c r="H1337" s="5">
        <f>35646.55+1000</f>
        <v>36646.550000000003</v>
      </c>
    </row>
    <row r="1338" spans="3:10" x14ac:dyDescent="0.25">
      <c r="C1338" t="s">
        <v>336</v>
      </c>
      <c r="D1338" t="s">
        <v>337</v>
      </c>
      <c r="E1338">
        <v>616030</v>
      </c>
      <c r="F1338" t="s">
        <v>301</v>
      </c>
      <c r="G1338" t="s">
        <v>53</v>
      </c>
      <c r="H1338" s="5">
        <v>27864</v>
      </c>
    </row>
    <row r="1339" spans="3:10" x14ac:dyDescent="0.25">
      <c r="C1339" t="s">
        <v>336</v>
      </c>
      <c r="D1339" t="s">
        <v>337</v>
      </c>
      <c r="E1339">
        <v>617010</v>
      </c>
      <c r="F1339" t="s">
        <v>308</v>
      </c>
      <c r="G1339" t="s">
        <v>129</v>
      </c>
      <c r="H1339" s="5">
        <v>55365.72</v>
      </c>
    </row>
    <row r="1340" spans="3:10" x14ac:dyDescent="0.25">
      <c r="C1340" t="s">
        <v>336</v>
      </c>
      <c r="D1340" t="s">
        <v>337</v>
      </c>
      <c r="E1340">
        <v>617030</v>
      </c>
      <c r="F1340" t="s">
        <v>293</v>
      </c>
      <c r="G1340" t="s">
        <v>129</v>
      </c>
      <c r="H1340" s="5">
        <v>31465.5</v>
      </c>
    </row>
    <row r="1341" spans="3:10" x14ac:dyDescent="0.25">
      <c r="C1341" t="s">
        <v>336</v>
      </c>
      <c r="D1341" t="s">
        <v>337</v>
      </c>
      <c r="E1341">
        <v>618060</v>
      </c>
      <c r="F1341" t="s">
        <v>325</v>
      </c>
      <c r="G1341" t="s">
        <v>114</v>
      </c>
      <c r="H1341" s="5">
        <v>183600</v>
      </c>
    </row>
    <row r="1342" spans="3:10" x14ac:dyDescent="0.25">
      <c r="C1342" t="s">
        <v>336</v>
      </c>
      <c r="D1342" t="s">
        <v>337</v>
      </c>
      <c r="E1342">
        <v>618070</v>
      </c>
      <c r="F1342" t="s">
        <v>305</v>
      </c>
      <c r="G1342" t="s">
        <v>53</v>
      </c>
      <c r="H1342" s="5">
        <v>247034.16666666669</v>
      </c>
    </row>
    <row r="1343" spans="3:10" x14ac:dyDescent="0.25">
      <c r="C1343" t="s">
        <v>336</v>
      </c>
      <c r="D1343" t="s">
        <v>337</v>
      </c>
      <c r="E1343">
        <v>618080</v>
      </c>
      <c r="F1343" t="s">
        <v>309</v>
      </c>
      <c r="G1343" t="s">
        <v>53</v>
      </c>
      <c r="H1343" s="5">
        <f>185480+5000</f>
        <v>190480</v>
      </c>
    </row>
    <row r="1344" spans="3:10" x14ac:dyDescent="0.25">
      <c r="C1344" t="s">
        <v>336</v>
      </c>
      <c r="D1344" t="s">
        <v>337</v>
      </c>
      <c r="E1344">
        <v>618090</v>
      </c>
      <c r="F1344" t="s">
        <v>326</v>
      </c>
      <c r="G1344" t="s">
        <v>53</v>
      </c>
      <c r="H1344" s="5">
        <v>1570754.8058823529</v>
      </c>
      <c r="J1344" s="9"/>
    </row>
    <row r="1345" spans="3:10" x14ac:dyDescent="0.25">
      <c r="C1345" t="s">
        <v>336</v>
      </c>
      <c r="D1345" t="s">
        <v>337</v>
      </c>
      <c r="E1345">
        <v>618100</v>
      </c>
      <c r="F1345" t="s">
        <v>335</v>
      </c>
      <c r="G1345" t="s">
        <v>53</v>
      </c>
      <c r="H1345" s="5">
        <v>789999.25714285718</v>
      </c>
      <c r="J1345" s="9"/>
    </row>
    <row r="1346" spans="3:10" x14ac:dyDescent="0.25">
      <c r="C1346" t="s">
        <v>336</v>
      </c>
      <c r="D1346" t="s">
        <v>337</v>
      </c>
      <c r="E1346">
        <v>619010</v>
      </c>
      <c r="F1346" t="s">
        <v>295</v>
      </c>
      <c r="G1346" t="s">
        <v>20</v>
      </c>
      <c r="H1346" s="5">
        <f>81645+2500-29999.5</f>
        <v>54145.5</v>
      </c>
    </row>
    <row r="1347" spans="3:10" x14ac:dyDescent="0.25">
      <c r="C1347" t="s">
        <v>336</v>
      </c>
      <c r="D1347" t="s">
        <v>337</v>
      </c>
      <c r="E1347">
        <v>619070</v>
      </c>
      <c r="F1347" t="s">
        <v>310</v>
      </c>
      <c r="G1347" t="s">
        <v>20</v>
      </c>
      <c r="H1347" s="5">
        <v>1700</v>
      </c>
    </row>
    <row r="1348" spans="3:10" x14ac:dyDescent="0.25">
      <c r="C1348" t="s">
        <v>336</v>
      </c>
      <c r="D1348" t="s">
        <v>337</v>
      </c>
      <c r="E1348">
        <v>630050</v>
      </c>
      <c r="F1348" t="s">
        <v>328</v>
      </c>
      <c r="G1348" t="s">
        <v>97</v>
      </c>
      <c r="H1348" s="5">
        <v>845644.0888840002</v>
      </c>
    </row>
    <row r="1349" spans="3:10" x14ac:dyDescent="0.25">
      <c r="C1349" t="s">
        <v>336</v>
      </c>
      <c r="D1349" t="s">
        <v>337</v>
      </c>
      <c r="E1349">
        <v>630110</v>
      </c>
      <c r="F1349" t="s">
        <v>329</v>
      </c>
      <c r="G1349" t="s">
        <v>97</v>
      </c>
      <c r="H1349" s="5">
        <v>52344.450000000004</v>
      </c>
    </row>
    <row r="1350" spans="3:10" x14ac:dyDescent="0.25">
      <c r="C1350" t="s">
        <v>336</v>
      </c>
      <c r="D1350" t="s">
        <v>337</v>
      </c>
      <c r="E1350">
        <v>630130</v>
      </c>
      <c r="F1350" t="s">
        <v>330</v>
      </c>
      <c r="G1350" t="s">
        <v>97</v>
      </c>
      <c r="H1350" s="5">
        <v>291036.44331599999</v>
      </c>
    </row>
    <row r="1351" spans="3:10" x14ac:dyDescent="0.25">
      <c r="C1351" t="s">
        <v>336</v>
      </c>
      <c r="D1351" t="s">
        <v>337</v>
      </c>
      <c r="E1351">
        <v>630180</v>
      </c>
      <c r="F1351" t="s">
        <v>313</v>
      </c>
      <c r="G1351" t="s">
        <v>97</v>
      </c>
      <c r="H1351" s="5">
        <v>8247.9400000000023</v>
      </c>
    </row>
    <row r="1352" spans="3:10" x14ac:dyDescent="0.25">
      <c r="C1352" t="s">
        <v>336</v>
      </c>
      <c r="D1352" t="s">
        <v>337</v>
      </c>
      <c r="E1352">
        <v>640010</v>
      </c>
      <c r="F1352" t="s">
        <v>296</v>
      </c>
      <c r="G1352" t="s">
        <v>77</v>
      </c>
      <c r="H1352" s="5">
        <v>577836.71</v>
      </c>
    </row>
    <row r="1353" spans="3:10" x14ac:dyDescent="0.25">
      <c r="C1353" t="s">
        <v>336</v>
      </c>
      <c r="D1353" t="s">
        <v>337</v>
      </c>
      <c r="E1353">
        <v>640020</v>
      </c>
      <c r="F1353" t="s">
        <v>297</v>
      </c>
      <c r="G1353" t="s">
        <v>77</v>
      </c>
      <c r="H1353" s="5">
        <v>59140.72</v>
      </c>
    </row>
    <row r="1354" spans="3:10" x14ac:dyDescent="0.25">
      <c r="C1354" t="s">
        <v>336</v>
      </c>
      <c r="D1354" t="s">
        <v>337</v>
      </c>
      <c r="E1354">
        <v>640050</v>
      </c>
      <c r="F1354" t="s">
        <v>306</v>
      </c>
      <c r="G1354" t="s">
        <v>53</v>
      </c>
      <c r="H1354" s="5">
        <f>990310.24+100000</f>
        <v>1090310.24</v>
      </c>
    </row>
    <row r="1355" spans="3:10" x14ac:dyDescent="0.25">
      <c r="C1355" t="s">
        <v>336</v>
      </c>
      <c r="D1355" t="s">
        <v>337</v>
      </c>
      <c r="E1355">
        <v>640060</v>
      </c>
      <c r="F1355" t="s">
        <v>307</v>
      </c>
      <c r="G1355" t="s">
        <v>53</v>
      </c>
      <c r="H1355" s="5">
        <v>70897.924999999988</v>
      </c>
    </row>
    <row r="1356" spans="3:10" x14ac:dyDescent="0.25">
      <c r="C1356" t="s">
        <v>336</v>
      </c>
      <c r="D1356" t="s">
        <v>337</v>
      </c>
      <c r="E1356">
        <v>640170</v>
      </c>
      <c r="F1356" t="s">
        <v>331</v>
      </c>
      <c r="G1356" t="s">
        <v>200</v>
      </c>
      <c r="H1356" s="5">
        <v>7643.5</v>
      </c>
    </row>
    <row r="1357" spans="3:10" x14ac:dyDescent="0.25">
      <c r="C1357" t="s">
        <v>336</v>
      </c>
      <c r="D1357" t="s">
        <v>337</v>
      </c>
      <c r="E1357">
        <v>640210</v>
      </c>
      <c r="F1357" t="s">
        <v>298</v>
      </c>
      <c r="G1357" t="s">
        <v>53</v>
      </c>
      <c r="H1357" s="5">
        <v>106736.15500000003</v>
      </c>
    </row>
    <row r="1358" spans="3:10" x14ac:dyDescent="0.25">
      <c r="C1358" t="s">
        <v>336</v>
      </c>
      <c r="D1358" t="s">
        <v>337</v>
      </c>
      <c r="E1358">
        <v>640990</v>
      </c>
      <c r="F1358" t="s">
        <v>333</v>
      </c>
      <c r="G1358" t="s">
        <v>53</v>
      </c>
      <c r="H1358" s="5">
        <v>100000</v>
      </c>
    </row>
    <row r="1359" spans="3:10" x14ac:dyDescent="0.25">
      <c r="C1359" t="s">
        <v>336</v>
      </c>
      <c r="D1359" t="s">
        <v>337</v>
      </c>
      <c r="E1359">
        <v>641000</v>
      </c>
      <c r="F1359" t="s">
        <v>334</v>
      </c>
      <c r="G1359" t="s">
        <v>94</v>
      </c>
      <c r="H1359" s="5">
        <v>5868.72</v>
      </c>
    </row>
    <row r="1360" spans="3:10" x14ac:dyDescent="0.25">
      <c r="C1360" t="s">
        <v>338</v>
      </c>
      <c r="D1360" t="s">
        <v>339</v>
      </c>
      <c r="E1360">
        <v>600060</v>
      </c>
      <c r="F1360" t="s">
        <v>316</v>
      </c>
      <c r="G1360" t="s">
        <v>53</v>
      </c>
      <c r="H1360" s="5">
        <v>18315.18</v>
      </c>
    </row>
    <row r="1361" spans="3:10" x14ac:dyDescent="0.25">
      <c r="C1361" t="s">
        <v>338</v>
      </c>
      <c r="D1361" t="s">
        <v>339</v>
      </c>
      <c r="E1361">
        <v>611060</v>
      </c>
      <c r="F1361" t="s">
        <v>318</v>
      </c>
      <c r="G1361" t="s">
        <v>53</v>
      </c>
      <c r="H1361" s="5">
        <v>871564.94</v>
      </c>
    </row>
    <row r="1362" spans="3:10" x14ac:dyDescent="0.25">
      <c r="C1362" t="s">
        <v>338</v>
      </c>
      <c r="D1362" t="s">
        <v>339</v>
      </c>
      <c r="E1362">
        <v>614020</v>
      </c>
      <c r="F1362" t="s">
        <v>323</v>
      </c>
      <c r="G1362" t="s">
        <v>53</v>
      </c>
      <c r="H1362" s="5">
        <v>42877.520000000019</v>
      </c>
    </row>
    <row r="1363" spans="3:10" x14ac:dyDescent="0.25">
      <c r="C1363" t="s">
        <v>338</v>
      </c>
      <c r="D1363" t="s">
        <v>339</v>
      </c>
      <c r="E1363">
        <v>616030</v>
      </c>
      <c r="F1363" t="s">
        <v>301</v>
      </c>
      <c r="G1363" t="s">
        <v>53</v>
      </c>
      <c r="H1363" s="5">
        <v>7000</v>
      </c>
    </row>
    <row r="1364" spans="3:10" x14ac:dyDescent="0.25">
      <c r="C1364" t="s">
        <v>338</v>
      </c>
      <c r="D1364" t="s">
        <v>339</v>
      </c>
      <c r="E1364">
        <v>618060</v>
      </c>
      <c r="F1364" t="s">
        <v>325</v>
      </c>
      <c r="G1364" t="s">
        <v>114</v>
      </c>
      <c r="H1364" s="5">
        <v>126000</v>
      </c>
    </row>
    <row r="1365" spans="3:10" x14ac:dyDescent="0.25">
      <c r="C1365" t="s">
        <v>338</v>
      </c>
      <c r="D1365" t="s">
        <v>339</v>
      </c>
      <c r="E1365">
        <v>618070</v>
      </c>
      <c r="F1365" t="s">
        <v>305</v>
      </c>
      <c r="G1365" t="s">
        <v>53</v>
      </c>
      <c r="H1365" s="5">
        <v>130000</v>
      </c>
    </row>
    <row r="1366" spans="3:10" x14ac:dyDescent="0.25">
      <c r="C1366" t="s">
        <v>338</v>
      </c>
      <c r="D1366" t="s">
        <v>339</v>
      </c>
      <c r="E1366">
        <v>618080</v>
      </c>
      <c r="F1366" t="s">
        <v>309</v>
      </c>
      <c r="G1366" t="s">
        <v>53</v>
      </c>
      <c r="H1366" s="5">
        <f>126920+25000</f>
        <v>151920</v>
      </c>
    </row>
    <row r="1367" spans="3:10" x14ac:dyDescent="0.25">
      <c r="C1367" t="s">
        <v>338</v>
      </c>
      <c r="D1367" t="s">
        <v>339</v>
      </c>
      <c r="E1367">
        <v>618090</v>
      </c>
      <c r="F1367" t="s">
        <v>326</v>
      </c>
      <c r="G1367" t="s">
        <v>53</v>
      </c>
      <c r="H1367" s="5">
        <v>1109440.7352941176</v>
      </c>
      <c r="J1367" s="9"/>
    </row>
    <row r="1368" spans="3:10" x14ac:dyDescent="0.25">
      <c r="C1368" t="s">
        <v>338</v>
      </c>
      <c r="D1368" t="s">
        <v>339</v>
      </c>
      <c r="E1368">
        <v>618100</v>
      </c>
      <c r="F1368" t="s">
        <v>335</v>
      </c>
      <c r="G1368" t="s">
        <v>53</v>
      </c>
      <c r="H1368" s="5">
        <v>513259.40714285721</v>
      </c>
      <c r="J1368" s="9"/>
    </row>
    <row r="1369" spans="3:10" x14ac:dyDescent="0.25">
      <c r="C1369" t="s">
        <v>338</v>
      </c>
      <c r="D1369" t="s">
        <v>339</v>
      </c>
      <c r="E1369">
        <v>630050</v>
      </c>
      <c r="F1369" t="s">
        <v>328</v>
      </c>
      <c r="G1369" t="s">
        <v>97</v>
      </c>
      <c r="H1369" s="5">
        <v>458414.78332300007</v>
      </c>
    </row>
    <row r="1370" spans="3:10" x14ac:dyDescent="0.25">
      <c r="C1370" t="s">
        <v>338</v>
      </c>
      <c r="D1370" t="s">
        <v>339</v>
      </c>
      <c r="E1370">
        <v>630130</v>
      </c>
      <c r="F1370" t="s">
        <v>330</v>
      </c>
      <c r="G1370" t="s">
        <v>97</v>
      </c>
      <c r="H1370" s="5">
        <v>178116.36443999998</v>
      </c>
    </row>
    <row r="1371" spans="3:10" x14ac:dyDescent="0.25">
      <c r="C1371" t="s">
        <v>338</v>
      </c>
      <c r="D1371" t="s">
        <v>339</v>
      </c>
      <c r="E1371">
        <v>640050</v>
      </c>
      <c r="F1371" t="s">
        <v>306</v>
      </c>
      <c r="G1371" t="s">
        <v>53</v>
      </c>
      <c r="H1371" s="5">
        <f>624862.4+50000</f>
        <v>674862.4</v>
      </c>
    </row>
    <row r="1372" spans="3:10" x14ac:dyDescent="0.25">
      <c r="C1372" t="s">
        <v>338</v>
      </c>
      <c r="D1372" t="s">
        <v>339</v>
      </c>
      <c r="E1372">
        <v>640060</v>
      </c>
      <c r="F1372" t="s">
        <v>307</v>
      </c>
      <c r="G1372" t="s">
        <v>53</v>
      </c>
      <c r="H1372" s="5">
        <v>70897.924999999988</v>
      </c>
    </row>
    <row r="1373" spans="3:10" x14ac:dyDescent="0.25">
      <c r="C1373" t="s">
        <v>338</v>
      </c>
      <c r="D1373" t="s">
        <v>339</v>
      </c>
      <c r="E1373">
        <v>640990</v>
      </c>
      <c r="F1373" t="s">
        <v>333</v>
      </c>
      <c r="G1373" t="s">
        <v>53</v>
      </c>
      <c r="H1373" s="5">
        <v>100000</v>
      </c>
    </row>
    <row r="1374" spans="3:10" x14ac:dyDescent="0.25">
      <c r="C1374" t="s">
        <v>338</v>
      </c>
      <c r="D1374" t="s">
        <v>339</v>
      </c>
      <c r="E1374">
        <v>640990</v>
      </c>
      <c r="F1374" t="s">
        <v>333</v>
      </c>
      <c r="G1374" t="s">
        <v>53</v>
      </c>
      <c r="H1374" s="5">
        <v>100000</v>
      </c>
    </row>
    <row r="1375" spans="3:10" x14ac:dyDescent="0.25">
      <c r="C1375" t="s">
        <v>281</v>
      </c>
      <c r="D1375" t="s">
        <v>299</v>
      </c>
      <c r="E1375">
        <v>611010</v>
      </c>
      <c r="F1375" s="7" t="s">
        <v>189</v>
      </c>
      <c r="G1375" t="s">
        <v>190</v>
      </c>
      <c r="H1375" s="5">
        <v>268020</v>
      </c>
    </row>
    <row r="1376" spans="3:10" x14ac:dyDescent="0.25">
      <c r="C1376" t="s">
        <v>302</v>
      </c>
      <c r="D1376" t="s">
        <v>303</v>
      </c>
      <c r="E1376">
        <v>611020</v>
      </c>
      <c r="F1376" t="s">
        <v>191</v>
      </c>
      <c r="G1376" t="s">
        <v>190</v>
      </c>
      <c r="H1376" s="5">
        <v>702734.51463157905</v>
      </c>
    </row>
    <row r="1377" spans="3:8" x14ac:dyDescent="0.25">
      <c r="C1377" s="4" t="s">
        <v>336</v>
      </c>
      <c r="D1377" t="s">
        <v>337</v>
      </c>
      <c r="E1377">
        <v>615020</v>
      </c>
      <c r="F1377" t="s">
        <v>291</v>
      </c>
      <c r="G1377" t="s">
        <v>15</v>
      </c>
      <c r="H1377" s="5">
        <v>50000</v>
      </c>
    </row>
    <row r="1378" spans="3:8" x14ac:dyDescent="0.25">
      <c r="C1378" s="4" t="s">
        <v>336</v>
      </c>
      <c r="D1378" t="s">
        <v>337</v>
      </c>
      <c r="E1378">
        <v>615030</v>
      </c>
      <c r="F1378" t="s">
        <v>304</v>
      </c>
      <c r="G1378" t="s">
        <v>15</v>
      </c>
      <c r="H1378" s="5">
        <v>70000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65" workbookViewId="0">
      <selection activeCell="A179" sqref="A179:B1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6" sqref="B16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Mareeh Deniece D. Oyos</cp:lastModifiedBy>
  <dcterms:created xsi:type="dcterms:W3CDTF">2022-10-06T05:51:49Z</dcterms:created>
  <dcterms:modified xsi:type="dcterms:W3CDTF">2022-10-17T11:52:21Z</dcterms:modified>
  <cp:category/>
</cp:coreProperties>
</file>