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el Amonelo\Documents\JPA\Budget &amp; Regional\BUDGET 2023 &amp; YEE 2022\YEE web template\"/>
    </mc:Choice>
  </mc:AlternateContent>
  <bookViews>
    <workbookView xWindow="0" yWindow="0" windowWidth="216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3" i="1"/>
  <c r="F3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<sst xmlns="http://schemas.openxmlformats.org/spreadsheetml/2006/main" count="1061" uniqueCount="283">
  <si>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</si>
  <si>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</si>
  <si>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</si>
  <si>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</si>
  <si>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</si>
  <si>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</si>
  <si>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</si>
  <si>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</si>
  <si>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</si>
  <si>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</si>
  <si>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</si>
  <si>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</si>
  <si>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</si>
  <si>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</si>
  <si>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</si>
  <si>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</si>
  <si>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</si>
  <si>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</si>
  <si>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</si>
  <si>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</si>
  <si>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</si>
  <si>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</si>
  <si>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</si>
  <si>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</si>
  <si>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</si>
  <si>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</si>
  <si>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</si>
  <si>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</si>
  <si>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</si>
  <si>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</si>
  <si>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</si>
  <si>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</si>
  <si>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</si>
  <si>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</si>
  <si>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</si>
  <si>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</si>
  <si>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</si>
  <si>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</si>
  <si>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</si>
  <si>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</si>
  <si>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</si>
  <si>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</si>
  <si>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</si>
  <si>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</si>
  <si>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</si>
  <si>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</si>
  <si>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</si>
  <si>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</si>
  <si>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</si>
  <si>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</si>
  <si>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</si>
  <si>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</si>
  <si>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</si>
  <si>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</si>
  <si>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</si>
  <si>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</si>
  <si>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</si>
  <si>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</si>
  <si>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</si>
  <si>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</si>
  <si>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</si>
  <si>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</si>
  <si>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</si>
  <si>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</si>
  <si>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</si>
  <si>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</si>
  <si>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</si>
  <si>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</si>
  <si>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</si>
  <si>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</si>
  <si>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</si>
  <si>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</si>
  <si>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</si>
  <si>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</si>
  <si>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</si>
  <si>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</si>
  <si>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</si>
  <si>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</si>
  <si>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</si>
  <si>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</si>
  <si>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</si>
  <si>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</si>
  <si>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</si>
  <si>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</si>
  <si>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</si>
  <si>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</si>
  <si>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</si>
  <si>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</si>
  <si>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</si>
  <si>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</si>
  <si>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</si>
  <si>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</si>
  <si>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</si>
  <si>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</si>
  <si>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</si>
  <si>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</si>
  <si>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</si>
  <si>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</si>
  <si>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</si>
  <si>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</si>
  <si>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</si>
  <si>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</si>
  <si>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</si>
  <si>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</si>
  <si>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</si>
  <si>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</si>
  <si>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</si>
  <si>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</si>
  <si>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</si>
  <si>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</si>
  <si>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</si>
  <si>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</si>
  <si>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</si>
  <si>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</si>
  <si>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</si>
  <si>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</si>
  <si>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</si>
  <si>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</si>
  <si>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</si>
  <si>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</si>
  <si>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</si>
  <si>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</si>
  <si>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</si>
  <si>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</si>
  <si>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</si>
  <si>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</si>
  <si>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</si>
  <si>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</si>
  <si>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</si>
  <si>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</si>
  <si>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</si>
  <si>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</si>
  <si>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</si>
  <si>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</si>
  <si>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</si>
  <si>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</si>
  <si>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</si>
  <si>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</si>
  <si>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</si>
  <si>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</si>
  <si>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</si>
  <si>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</si>
  <si>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</si>
  <si>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</si>
  <si>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</si>
  <si>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</si>
  <si>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</si>
  <si>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</si>
  <si>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</si>
  <si>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</si>
  <si>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</si>
  <si>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</si>
  <si>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</si>
  <si>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</si>
  <si>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</si>
  <si>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</si>
  <si>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</si>
  <si>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</si>
  <si>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</si>
  <si>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</si>
  <si>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</si>
  <si>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</si>
  <si>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</si>
  <si>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</si>
  <si>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</si>
  <si>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</si>
  <si>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</si>
  <si>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</si>
  <si>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</si>
  <si>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</si>
  <si>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</si>
  <si>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</si>
  <si>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</si>
  <si>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</si>
  <si>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</si>
  <si>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</si>
  <si>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</si>
  <si>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</si>
  <si>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</si>
  <si>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</si>
  <si>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</si>
  <si>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</si>
  <si>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</si>
  <si>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</si>
  <si>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</si>
  <si>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</si>
  <si>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</si>
  <si>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</si>
  <si>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</si>
  <si>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</si>
  <si>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</si>
  <si>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</si>
  <si>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</si>
  <si>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</si>
  <si>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</si>
  <si>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</si>
  <si>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</si>
  <si>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</si>
  <si>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</si>
  <si>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</si>
  <si>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</si>
  <si>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</si>
  <si>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</si>
  <si>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</si>
  <si>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</si>
  <si>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</si>
  <si>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</si>
  <si>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</si>
  <si>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</si>
  <si>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</si>
  <si>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</si>
  <si>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</si>
  <si>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</si>
  <si>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</si>
  <si>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</si>
  <si>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</si>
  <si>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</si>
  <si>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</si>
  <si>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</si>
  <si>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</si>
  <si>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</si>
  <si>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</si>
  <si>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</si>
  <si>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</si>
  <si>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</si>
  <si>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</si>
  <si>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</si>
  <si>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</si>
  <si>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</si>
  <si>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</si>
  <si>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</si>
  <si>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</si>
  <si>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</si>
  <si>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</si>
  <si>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</si>
  <si>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</si>
  <si>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</si>
  <si>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</si>
  <si>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</si>
  <si>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</si>
  <si>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</si>
  <si>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</si>
  <si>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</si>
  <si>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</si>
  <si>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</si>
  <si>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</si>
  <si>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</si>
  <si>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</si>
  <si>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</si>
  <si>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</si>
  <si>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</si>
  <si>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</si>
  <si>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</si>
  <si>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</si>
  <si>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</si>
  <si>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</si>
  <si>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</si>
  <si>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</si>
  <si>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</si>
  <si>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</si>
  <si>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</si>
  <si>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</si>
  <si>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</si>
  <si>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</si>
  <si>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</si>
  <si>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</si>
  <si>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</si>
  <si>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</si>
  <si>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</si>
  <si>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</si>
  <si>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</si>
  <si>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</si>
  <si>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</si>
  <si>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</si>
  <si>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</si>
  <si>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</si>
  <si>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</si>
  <si>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</si>
  <si>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</si>
  <si>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</si>
  <si>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METRO MANILA</t>
  </si>
  <si>
    <t>SLS108</t>
  </si>
  <si>
    <t>METRO MANILA CTG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</si>
</sst>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C12" sqref="C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6" bestFit="1" customWidth="1"/>
    <col min="5" max="5" width="12.85546875" bestFit="1" customWidth="1"/>
    <col min="6" max="6" width="48.42578125" bestFit="1" customWidth="1"/>
    <col min="7" max="7" width="41.1406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s="4" t="s">
        <v>280</v>
      </c>
      <c r="C3" s="4" t="s">
        <v>281</v>
      </c>
      <c r="D3" t="s">
        <v>282</v>
      </c>
      <c r="E3">
        <v>600010</v>
      </c>
      <c r="F3" t="str">
        <f>VLOOKUP($E3,GL!$A:$C,2,FALSE)</f>
        <v>S&amp;W- BASIC PAY</v>
      </c>
      <c r="G3" t="str">
        <f>VLOOKUP($E3,GL!$A:$C,3,FALSE)</f>
        <v>SALARIES &amp; WAGES</v>
      </c>
      <c r="H3">
        <v>8177934.3612750275</v>
      </c>
    </row>
    <row r="4" spans="1:8" x14ac:dyDescent="0.25">
      <c r="C4" s="4" t="s">
        <v>281</v>
      </c>
      <c r="D4" t="s">
        <v>282</v>
      </c>
      <c r="E4">
        <v>600020</v>
      </c>
      <c r="F4" t="str">
        <f>VLOOKUP(E4,GL!$A:$C,2,FALSE)</f>
        <v>S&amp;W- OVERTIME</v>
      </c>
      <c r="G4" t="str">
        <f>VLOOKUP($E4,GL!$A:$C,3,FALSE)</f>
        <v>SALARIES &amp; WAGES</v>
      </c>
      <c r="H4">
        <v>53356.753905085352</v>
      </c>
    </row>
    <row r="5" spans="1:8" x14ac:dyDescent="0.25">
      <c r="C5" s="4" t="s">
        <v>281</v>
      </c>
      <c r="D5" t="s">
        <v>282</v>
      </c>
      <c r="E5">
        <v>600030</v>
      </c>
      <c r="F5" t="str">
        <f>VLOOKUP(E5,GL!$A:$C,2,FALSE)</f>
        <v>S&amp;W- SSS (EMPLOYER SHARE)</v>
      </c>
      <c r="G5" t="str">
        <f>VLOOKUP($E5,GL!$A:$C,3,FALSE)</f>
        <v>SALARIES &amp; WAGES</v>
      </c>
      <c r="H5">
        <v>692422.98258503759</v>
      </c>
    </row>
    <row r="6" spans="1:8" x14ac:dyDescent="0.25">
      <c r="C6" s="4" t="s">
        <v>281</v>
      </c>
      <c r="D6" t="s">
        <v>282</v>
      </c>
      <c r="E6">
        <v>600050</v>
      </c>
      <c r="F6" t="str">
        <f>VLOOKUP(E6,GL!$A:$C,2,FALSE)</f>
        <v>S&amp;W- 13TH MONTH PAY</v>
      </c>
      <c r="G6" t="str">
        <f>VLOOKUP($E6,GL!$A:$C,3,FALSE)</f>
        <v>SALARIES &amp; WAGES</v>
      </c>
      <c r="H6">
        <v>797577.66126162536</v>
      </c>
    </row>
    <row r="7" spans="1:8" x14ac:dyDescent="0.25">
      <c r="C7" s="4" t="s">
        <v>281</v>
      </c>
      <c r="D7" t="s">
        <v>282</v>
      </c>
      <c r="E7">
        <v>600060</v>
      </c>
      <c r="F7" t="str">
        <f>VLOOKUP(E7,GL!$A:$C,2,FALSE)</f>
        <v>WORKING CLOTHES</v>
      </c>
      <c r="G7" t="str">
        <f>VLOOKUP($E7,GL!$A:$C,3,FALSE)</f>
        <v>STORE EXPENSES</v>
      </c>
      <c r="H7">
        <v>683295.21417434013</v>
      </c>
    </row>
    <row r="8" spans="1:8" x14ac:dyDescent="0.25">
      <c r="C8" s="4" t="s">
        <v>281</v>
      </c>
      <c r="D8" t="s">
        <v>282</v>
      </c>
      <c r="E8">
        <v>600080</v>
      </c>
      <c r="F8" t="str">
        <f>VLOOKUP(E8,GL!$A:$C,2,FALSE)</f>
        <v>S&amp;W- PAGIBIG EMPLOYER SHARE</v>
      </c>
      <c r="G8" t="str">
        <f>VLOOKUP($E8,GL!$A:$C,3,FALSE)</f>
        <v>SALARIES &amp; WAGES</v>
      </c>
      <c r="H8">
        <v>45072.290140499994</v>
      </c>
    </row>
    <row r="9" spans="1:8" x14ac:dyDescent="0.25">
      <c r="C9" s="4" t="s">
        <v>281</v>
      </c>
      <c r="D9" t="s">
        <v>282</v>
      </c>
      <c r="E9">
        <v>600110</v>
      </c>
      <c r="F9" t="str">
        <f>VLOOKUP(E9,GL!$A:$C,2,FALSE)</f>
        <v>S&amp;W- PHILHEALTH EMPLOYER SHARE</v>
      </c>
      <c r="G9" t="str">
        <f>VLOOKUP($E9,GL!$A:$C,3,FALSE)</f>
        <v>SALARIES &amp; WAGES</v>
      </c>
      <c r="H9">
        <v>141922.67363409998</v>
      </c>
    </row>
    <row r="10" spans="1:8" x14ac:dyDescent="0.25">
      <c r="C10" s="4" t="s">
        <v>281</v>
      </c>
      <c r="D10" t="s">
        <v>282</v>
      </c>
      <c r="E10">
        <v>600120</v>
      </c>
      <c r="F10" t="str">
        <f>VLOOKUP(E10,GL!$A:$C,2,FALSE)</f>
        <v>S&amp;W- COMMISSION &amp; INCENTIVES</v>
      </c>
      <c r="G10" t="str">
        <f>VLOOKUP($E10,GL!$A:$C,3,FALSE)</f>
        <v>SALARIES &amp; WAGES</v>
      </c>
      <c r="H10">
        <v>6623114.9284099042</v>
      </c>
    </row>
    <row r="11" spans="1:8" x14ac:dyDescent="0.25">
      <c r="C11" s="4" t="s">
        <v>281</v>
      </c>
      <c r="D11" t="s">
        <v>282</v>
      </c>
      <c r="E11">
        <v>611010</v>
      </c>
      <c r="F11" t="str">
        <f>VLOOKUP(E11,GL!$A:$C,2,FALSE)</f>
        <v>RENT EXPENSE - OFFICE SPACE</v>
      </c>
      <c r="G11" t="str">
        <f>VLOOKUP($E11,GL!$A:$C,3,FALSE)</f>
        <v>RENT EXPENSE</v>
      </c>
      <c r="H11">
        <v>1117172.5349421259</v>
      </c>
    </row>
    <row r="12" spans="1:8" x14ac:dyDescent="0.25">
      <c r="C12" s="4" t="s">
        <v>281</v>
      </c>
      <c r="D12" t="s">
        <v>282</v>
      </c>
      <c r="E12">
        <v>611020</v>
      </c>
      <c r="F12" t="str">
        <f>VLOOKUP(E12,GL!$A:$C,2,FALSE)</f>
        <v>RENT EXPENSE - STORAGE/WAREHOUSE</v>
      </c>
      <c r="G12" t="str">
        <f>VLOOKUP($E12,GL!$A:$C,3,FALSE)</f>
        <v>RENT EXPENSE</v>
      </c>
      <c r="H12">
        <v>349160.51741737803</v>
      </c>
    </row>
    <row r="13" spans="1:8" x14ac:dyDescent="0.25">
      <c r="C13" s="4" t="s">
        <v>281</v>
      </c>
      <c r="D13" t="s">
        <v>282</v>
      </c>
      <c r="E13">
        <v>611030</v>
      </c>
      <c r="F13" t="str">
        <f>VLOOKUP(E13,GL!$A:$C,2,FALSE)</f>
        <v>RENT EXPENSE - PARKING LOT</v>
      </c>
      <c r="G13" t="str">
        <f>VLOOKUP($E13,GL!$A:$C,3,FALSE)</f>
        <v>RENT EXPENSE</v>
      </c>
      <c r="H13">
        <v>31401.899999999998</v>
      </c>
    </row>
    <row r="14" spans="1:8" x14ac:dyDescent="0.25">
      <c r="C14" s="4" t="s">
        <v>281</v>
      </c>
      <c r="D14" t="s">
        <v>282</v>
      </c>
      <c r="E14">
        <v>611060</v>
      </c>
      <c r="F14" t="str">
        <f>VLOOKUP(E14,GL!$A:$C,2,FALSE)</f>
        <v>RENT EXPENSE - STORE</v>
      </c>
      <c r="G14" t="str">
        <f>VLOOKUP($E14,GL!$A:$C,3,FALSE)</f>
        <v>STORE EXPENSES</v>
      </c>
      <c r="H14">
        <v>81301688.501664996</v>
      </c>
    </row>
    <row r="15" spans="1:8" x14ac:dyDescent="0.25">
      <c r="C15" s="4" t="s">
        <v>281</v>
      </c>
      <c r="D15" t="s">
        <v>282</v>
      </c>
      <c r="E15">
        <v>612010</v>
      </c>
      <c r="F15" t="str">
        <f>VLOOKUP(E15,GL!$A:$C,2,FALSE)</f>
        <v>REPRESENTATION EXPENSES</v>
      </c>
      <c r="G15" t="str">
        <f>VLOOKUP($E15,GL!$A:$C,3,FALSE)</f>
        <v>REPRESENTATION EXPENSES</v>
      </c>
      <c r="H15">
        <v>97924.068821999987</v>
      </c>
    </row>
    <row r="16" spans="1:8" x14ac:dyDescent="0.25">
      <c r="C16" s="4" t="s">
        <v>281</v>
      </c>
      <c r="D16" t="s">
        <v>282</v>
      </c>
      <c r="E16">
        <v>612020</v>
      </c>
      <c r="F16" t="str">
        <f>VLOOKUP(E16,GL!$A:$C,2,FALSE)</f>
        <v>TRANSPORTATION &amp; TRAVEL EXPENSES</v>
      </c>
      <c r="G16" t="str">
        <f>VLOOKUP($E16,GL!$A:$C,3,FALSE)</f>
        <v>STORE EXPENSES</v>
      </c>
      <c r="H16">
        <v>989007.99486812996</v>
      </c>
    </row>
    <row r="17" spans="3:8" x14ac:dyDescent="0.25">
      <c r="C17" s="4" t="s">
        <v>281</v>
      </c>
      <c r="D17" t="s">
        <v>282</v>
      </c>
      <c r="E17">
        <v>612030</v>
      </c>
      <c r="F17" t="str">
        <f>VLOOKUP(E17,GL!$A:$C,2,FALSE)</f>
        <v>OUT-OF-TOWN TRAVEL EXPENSE</v>
      </c>
      <c r="G17" t="str">
        <f>VLOOKUP($E17,GL!$A:$C,3,FALSE)</f>
        <v>TRAVEL EXPENSES</v>
      </c>
      <c r="H17">
        <v>293479.75114158919</v>
      </c>
    </row>
    <row r="18" spans="3:8" x14ac:dyDescent="0.25">
      <c r="C18" s="4" t="s">
        <v>281</v>
      </c>
      <c r="D18" t="s">
        <v>282</v>
      </c>
      <c r="E18">
        <v>613010</v>
      </c>
      <c r="F18" t="str">
        <f>VLOOKUP(E18,GL!$A:$C,2,FALSE)</f>
        <v>OFFICE SUPPLIES</v>
      </c>
      <c r="G18" t="str">
        <f>VLOOKUP($E18,GL!$A:$C,3,FALSE)</f>
        <v>STORE EXPENSES</v>
      </c>
      <c r="H18">
        <v>626507.16966502951</v>
      </c>
    </row>
    <row r="19" spans="3:8" x14ac:dyDescent="0.25">
      <c r="C19" s="4" t="s">
        <v>281</v>
      </c>
      <c r="D19" t="s">
        <v>282</v>
      </c>
      <c r="E19">
        <v>613020</v>
      </c>
      <c r="F19" t="str">
        <f>VLOOKUP(E19,GL!$A:$C,2,FALSE)</f>
        <v>STORE SUPPLIES</v>
      </c>
      <c r="G19" t="str">
        <f>VLOOKUP($E19,GL!$A:$C,3,FALSE)</f>
        <v>STORE EXPENSES</v>
      </c>
      <c r="H19">
        <v>16949389.128562</v>
      </c>
    </row>
    <row r="20" spans="3:8" x14ac:dyDescent="0.25">
      <c r="C20" s="4" t="s">
        <v>281</v>
      </c>
      <c r="D20" t="s">
        <v>282</v>
      </c>
      <c r="E20">
        <v>613030</v>
      </c>
      <c r="F20" t="str">
        <f>VLOOKUP(E20,GL!$A:$C,2,FALSE)</f>
        <v>FACTORY &amp; FARM SUPPLIES-FIXED</v>
      </c>
      <c r="G20" t="str">
        <f>VLOOKUP($E20,GL!$A:$C,3,FALSE)</f>
        <v>STORE EXPENSES</v>
      </c>
      <c r="H20">
        <v>137073.90768875001</v>
      </c>
    </row>
    <row r="21" spans="3:8" x14ac:dyDescent="0.25">
      <c r="C21" s="4" t="s">
        <v>281</v>
      </c>
      <c r="D21" t="s">
        <v>282</v>
      </c>
      <c r="E21">
        <v>613050</v>
      </c>
      <c r="F21" t="str">
        <f>VLOOKUP(E21,GL!$A:$C,2,FALSE)</f>
        <v>REGISTRATION FEE</v>
      </c>
      <c r="G21" t="str">
        <f>VLOOKUP($E21,GL!$A:$C,3,FALSE)</f>
        <v>STORE EXPENSES</v>
      </c>
      <c r="H21">
        <v>122500</v>
      </c>
    </row>
    <row r="22" spans="3:8" x14ac:dyDescent="0.25">
      <c r="C22" s="4" t="s">
        <v>281</v>
      </c>
      <c r="D22" t="s">
        <v>282</v>
      </c>
      <c r="E22">
        <v>614020</v>
      </c>
      <c r="F22" t="str">
        <f>VLOOKUP(E22,GL!$A:$C,2,FALSE)</f>
        <v>BUSINESS TAXES</v>
      </c>
      <c r="G22" t="str">
        <f>VLOOKUP($E22,GL!$A:$C,3,FALSE)</f>
        <v>STORE EXPENSES</v>
      </c>
      <c r="H22">
        <v>12998729.269834448</v>
      </c>
    </row>
    <row r="23" spans="3:8" x14ac:dyDescent="0.25">
      <c r="C23" s="4" t="s">
        <v>281</v>
      </c>
      <c r="D23" t="s">
        <v>282</v>
      </c>
      <c r="E23">
        <v>614030</v>
      </c>
      <c r="F23" t="str">
        <f>VLOOKUP(E23,GL!$A:$C,2,FALSE)</f>
        <v>SERVICE VEHICLE REGISTRATION FEE</v>
      </c>
      <c r="G23" t="str">
        <f>VLOOKUP($E23,GL!$A:$C,3,FALSE)</f>
        <v>TAXES AND LICENSES</v>
      </c>
      <c r="H23">
        <v>213376.26</v>
      </c>
    </row>
    <row r="24" spans="3:8" x14ac:dyDescent="0.25">
      <c r="C24" s="4" t="s">
        <v>281</v>
      </c>
      <c r="D24" t="s">
        <v>282</v>
      </c>
      <c r="E24">
        <v>614070</v>
      </c>
      <c r="F24" t="str">
        <f>VLOOKUP(E24,GL!$A:$C,2,FALSE)</f>
        <v>PENALTIES</v>
      </c>
      <c r="G24" t="str">
        <f>VLOOKUP($E24,GL!$A:$C,3,FALSE)</f>
        <v>STORE EXPENSES</v>
      </c>
      <c r="H24">
        <v>127448.21166788551</v>
      </c>
    </row>
    <row r="25" spans="3:8" x14ac:dyDescent="0.25">
      <c r="C25" s="4" t="s">
        <v>281</v>
      </c>
      <c r="D25" t="s">
        <v>282</v>
      </c>
      <c r="E25">
        <v>615010</v>
      </c>
      <c r="F25" t="str">
        <f>VLOOKUP(E25,GL!$A:$C,2,FALSE)</f>
        <v>TEL&amp;POST-LANDLINE</v>
      </c>
      <c r="G25" t="str">
        <f>VLOOKUP($E25,GL!$A:$C,3,FALSE)</f>
        <v>COMMUNICATION EXPENSES</v>
      </c>
      <c r="H25">
        <v>6533.35</v>
      </c>
    </row>
    <row r="26" spans="3:8" x14ac:dyDescent="0.25">
      <c r="C26" s="4" t="s">
        <v>281</v>
      </c>
      <c r="D26" t="s">
        <v>282</v>
      </c>
      <c r="E26">
        <v>615020</v>
      </c>
      <c r="F26" t="str">
        <f>VLOOKUP(E26,GL!$A:$C,2,FALSE)</f>
        <v>TEL&amp;POST-CELLPHONE</v>
      </c>
      <c r="G26" t="str">
        <f>VLOOKUP($E26,GL!$A:$C,3,FALSE)</f>
        <v>COMMUNICATION EXPENSES</v>
      </c>
      <c r="H26">
        <v>3883278.8314368008</v>
      </c>
    </row>
    <row r="27" spans="3:8" x14ac:dyDescent="0.25">
      <c r="C27" s="4" t="s">
        <v>281</v>
      </c>
      <c r="D27" t="s">
        <v>282</v>
      </c>
      <c r="E27">
        <v>615030</v>
      </c>
      <c r="F27" t="str">
        <f>VLOOKUP(E27,GL!$A:$C,2,FALSE)</f>
        <v>TEL&amp;POST-INTERNET FEES</v>
      </c>
      <c r="G27" t="str">
        <f>VLOOKUP($E27,GL!$A:$C,3,FALSE)</f>
        <v>COMMUNICATION EXPENSES</v>
      </c>
      <c r="H27">
        <v>2784696.6931701172</v>
      </c>
    </row>
    <row r="28" spans="3:8" x14ac:dyDescent="0.25">
      <c r="C28" s="4" t="s">
        <v>281</v>
      </c>
      <c r="D28" t="s">
        <v>282</v>
      </c>
      <c r="E28">
        <v>616010</v>
      </c>
      <c r="F28" t="str">
        <f>VLOOKUP(E28,GL!$A:$C,2,FALSE)</f>
        <v>BOOKS &amp; SUBSCRIPTION</v>
      </c>
      <c r="G28" t="str">
        <f>VLOOKUP($E28,GL!$A:$C,3,FALSE)</f>
        <v>PRINTING, PUBLICATION AND SUBSCRIPTION</v>
      </c>
      <c r="H28">
        <v>40883.049999999996</v>
      </c>
    </row>
    <row r="29" spans="3:8" x14ac:dyDescent="0.25">
      <c r="C29" s="4" t="s">
        <v>281</v>
      </c>
      <c r="D29" t="s">
        <v>282</v>
      </c>
      <c r="E29">
        <v>616030</v>
      </c>
      <c r="F29" t="str">
        <f>VLOOKUP(E29,GL!$A:$C,2,FALSE)</f>
        <v>PHOTOCOPYING/PRINTING SERVICES</v>
      </c>
      <c r="G29" t="str">
        <f>VLOOKUP($E29,GL!$A:$C,3,FALSE)</f>
        <v>STORE EXPENSES</v>
      </c>
      <c r="H29">
        <v>3288.5</v>
      </c>
    </row>
    <row r="30" spans="3:8" x14ac:dyDescent="0.25">
      <c r="C30" s="4" t="s">
        <v>281</v>
      </c>
      <c r="D30" t="s">
        <v>282</v>
      </c>
      <c r="E30">
        <v>617010</v>
      </c>
      <c r="F30" t="str">
        <f>VLOOKUP(E30,GL!$A:$C,2,FALSE)</f>
        <v>INSURANCE EXP.-GROUP LIFE &amp; HOSP. PREMIUM</v>
      </c>
      <c r="G30" t="str">
        <f>VLOOKUP($E30,GL!$A:$C,3,FALSE)</f>
        <v>INSURANCE EXPENSE</v>
      </c>
      <c r="H30">
        <v>858946.50870590762</v>
      </c>
    </row>
    <row r="31" spans="3:8" x14ac:dyDescent="0.25">
      <c r="C31" s="4" t="s">
        <v>281</v>
      </c>
      <c r="D31" t="s">
        <v>282</v>
      </c>
      <c r="E31">
        <v>617020</v>
      </c>
      <c r="F31" t="str">
        <f>VLOOKUP(E31,GL!$A:$C,2,FALSE)</f>
        <v>INSURANCE EXP.-FIRE</v>
      </c>
      <c r="G31" t="str">
        <f>VLOOKUP($E31,GL!$A:$C,3,FALSE)</f>
        <v>STORE EXPENSES</v>
      </c>
      <c r="H31">
        <v>1130.6099999999999</v>
      </c>
    </row>
    <row r="32" spans="3:8" x14ac:dyDescent="0.25">
      <c r="C32" s="4" t="s">
        <v>281</v>
      </c>
      <c r="D32" t="s">
        <v>282</v>
      </c>
      <c r="E32">
        <v>617030</v>
      </c>
      <c r="F32" t="str">
        <f>VLOOKUP(E32,GL!$A:$C,2,FALSE)</f>
        <v>INSURANCE EXP.-MOTOR VEHICLE</v>
      </c>
      <c r="G32" t="str">
        <f>VLOOKUP($E32,GL!$A:$C,3,FALSE)</f>
        <v>INSURANCE EXPENSE</v>
      </c>
      <c r="H32">
        <v>912661.24898080598</v>
      </c>
    </row>
    <row r="33" spans="3:8" x14ac:dyDescent="0.25">
      <c r="C33" s="4" t="s">
        <v>281</v>
      </c>
      <c r="D33" t="s">
        <v>282</v>
      </c>
      <c r="E33">
        <v>618020</v>
      </c>
      <c r="F33" t="str">
        <f>VLOOKUP(E33,GL!$A:$C,2,FALSE)</f>
        <v>CONTRACT LABOR-FIXED</v>
      </c>
      <c r="G33" t="str">
        <f>VLOOKUP($E33,GL!$A:$C,3,FALSE)</f>
        <v>STORE EXPENSES</v>
      </c>
      <c r="H33">
        <v>402822.50870363688</v>
      </c>
    </row>
    <row r="34" spans="3:8" x14ac:dyDescent="0.25">
      <c r="C34" s="4" t="s">
        <v>281</v>
      </c>
      <c r="D34" t="s">
        <v>282</v>
      </c>
      <c r="E34">
        <v>618040</v>
      </c>
      <c r="F34" t="str">
        <f>VLOOKUP(E34,GL!$A:$C,2,FALSE)</f>
        <v>MERCHANDISING MATERIALS EXPENSE</v>
      </c>
      <c r="G34" t="str">
        <f>VLOOKUP($E34,GL!$A:$C,3,FALSE)</f>
        <v>STORE EXPENSES</v>
      </c>
      <c r="H34">
        <v>707407.52402476536</v>
      </c>
    </row>
    <row r="35" spans="3:8" x14ac:dyDescent="0.25">
      <c r="C35" s="4" t="s">
        <v>281</v>
      </c>
      <c r="D35" t="s">
        <v>282</v>
      </c>
      <c r="E35">
        <v>618060</v>
      </c>
      <c r="F35" t="str">
        <f>VLOOKUP(E35,GL!$A:$C,2,FALSE)</f>
        <v>PEST CONTROL</v>
      </c>
      <c r="G35" t="str">
        <f>VLOOKUP($E35,GL!$A:$C,3,FALSE)</f>
        <v>CONTRACT SERVICES</v>
      </c>
      <c r="H35">
        <v>2611535.9909959999</v>
      </c>
    </row>
    <row r="36" spans="3:8" x14ac:dyDescent="0.25">
      <c r="C36" s="4" t="s">
        <v>281</v>
      </c>
      <c r="D36" t="s">
        <v>282</v>
      </c>
      <c r="E36">
        <v>618080</v>
      </c>
      <c r="F36" t="str">
        <f>VLOOKUP(E36,GL!$A:$C,2,FALSE)</f>
        <v>REMITTANCE CHARGES</v>
      </c>
      <c r="G36" t="str">
        <f>VLOOKUP($E36,GL!$A:$C,3,FALSE)</f>
        <v>STORE EXPENSES</v>
      </c>
      <c r="H36">
        <v>3839654.6948365378</v>
      </c>
    </row>
    <row r="37" spans="3:8" x14ac:dyDescent="0.25">
      <c r="C37" s="4" t="s">
        <v>281</v>
      </c>
      <c r="D37" t="s">
        <v>282</v>
      </c>
      <c r="E37">
        <v>618090</v>
      </c>
      <c r="F37" t="str">
        <f>VLOOKUP(E37,GL!$A:$C,2,FALSE)</f>
        <v>CONTRACT LABOR-CREW</v>
      </c>
      <c r="G37" t="str">
        <f>VLOOKUP($E37,GL!$A:$C,3,FALSE)</f>
        <v>STORE EXPENSES</v>
      </c>
      <c r="H37">
        <v>116429563.11052276</v>
      </c>
    </row>
    <row r="38" spans="3:8" x14ac:dyDescent="0.25">
      <c r="C38" s="4" t="s">
        <v>281</v>
      </c>
      <c r="D38" t="s">
        <v>282</v>
      </c>
      <c r="E38">
        <v>618100</v>
      </c>
      <c r="F38" t="str">
        <f>VLOOKUP(E38,GL!$A:$C,2,FALSE)</f>
        <v>CONTRACT LABOR - CREW OVERTIME</v>
      </c>
      <c r="G38" t="str">
        <f>VLOOKUP($E38,GL!$A:$C,3,FALSE)</f>
        <v>STORE EXPENSES</v>
      </c>
      <c r="H38">
        <v>60945481.731806517</v>
      </c>
    </row>
    <row r="39" spans="3:8" x14ac:dyDescent="0.25">
      <c r="C39" s="4" t="s">
        <v>281</v>
      </c>
      <c r="D39" t="s">
        <v>282</v>
      </c>
      <c r="E39">
        <v>618110</v>
      </c>
      <c r="F39" t="str">
        <f>VLOOKUP(E39,GL!$A:$C,2,FALSE)</f>
        <v>SALES INCENTIVES - CREW</v>
      </c>
      <c r="G39" t="str">
        <f>VLOOKUP($E39,GL!$A:$C,3,FALSE)</f>
        <v>STORE EXPENSES</v>
      </c>
      <c r="H39">
        <v>5065386.1438127961</v>
      </c>
    </row>
    <row r="40" spans="3:8" x14ac:dyDescent="0.25">
      <c r="C40" s="4" t="s">
        <v>281</v>
      </c>
      <c r="D40" t="s">
        <v>282</v>
      </c>
      <c r="E40">
        <v>619010</v>
      </c>
      <c r="F40" t="str">
        <f>VLOOKUP(E40,GL!$A:$C,2,FALSE)</f>
        <v>EB-MEAL EXPENSES</v>
      </c>
      <c r="G40" t="str">
        <f>VLOOKUP($E40,GL!$A:$C,3,FALSE)</f>
        <v>EMPLOYEE BENEFITS</v>
      </c>
      <c r="H40">
        <v>1058716.4902828999</v>
      </c>
    </row>
    <row r="41" spans="3:8" x14ac:dyDescent="0.25">
      <c r="C41" s="4" t="s">
        <v>281</v>
      </c>
      <c r="D41" t="s">
        <v>282</v>
      </c>
      <c r="E41">
        <v>619070</v>
      </c>
      <c r="F41" t="str">
        <f>VLOOKUP(E41,GL!$A:$C,2,FALSE)</f>
        <v>EB-MEDICAL EXPENSES</v>
      </c>
      <c r="G41" t="str">
        <f>VLOOKUP($E41,GL!$A:$C,3,FALSE)</f>
        <v>EMPLOYEE BENEFITS</v>
      </c>
      <c r="H41">
        <v>14705</v>
      </c>
    </row>
    <row r="42" spans="3:8" x14ac:dyDescent="0.25">
      <c r="C42" s="4" t="s">
        <v>281</v>
      </c>
      <c r="D42" t="s">
        <v>282</v>
      </c>
      <c r="E42">
        <v>619100</v>
      </c>
      <c r="F42" t="str">
        <f>VLOOKUP(E42,GL!$A:$C,2,FALSE)</f>
        <v>LOYALTY AND AWARD</v>
      </c>
      <c r="G42" t="str">
        <f>VLOOKUP($E42,GL!$A:$C,3,FALSE)</f>
        <v>HR EXPENSES</v>
      </c>
      <c r="H42">
        <v>30000</v>
      </c>
    </row>
    <row r="43" spans="3:8" x14ac:dyDescent="0.25">
      <c r="C43" s="4" t="s">
        <v>281</v>
      </c>
      <c r="D43" t="s">
        <v>282</v>
      </c>
      <c r="E43">
        <v>619110</v>
      </c>
      <c r="F43" t="str">
        <f>VLOOKUP(E43,GL!$A:$C,2,FALSE)</f>
        <v>HONORARIUM</v>
      </c>
      <c r="G43" t="str">
        <f>VLOOKUP($E43,GL!$A:$C,3,FALSE)</f>
        <v>EMPLOYEE BENEFITS</v>
      </c>
      <c r="H43">
        <v>40043.635325000003</v>
      </c>
    </row>
    <row r="44" spans="3:8" x14ac:dyDescent="0.25">
      <c r="C44" s="4" t="s">
        <v>281</v>
      </c>
      <c r="D44" t="s">
        <v>282</v>
      </c>
      <c r="E44">
        <v>619120</v>
      </c>
      <c r="F44" t="str">
        <f>VLOOKUP(E44,GL!$A:$C,2,FALSE)</f>
        <v>PRE EMPLOYMENT EXPENSES</v>
      </c>
      <c r="G44" t="str">
        <f>VLOOKUP($E44,GL!$A:$C,3,FALSE)</f>
        <v>EMPLOYEE BENEFITS</v>
      </c>
      <c r="H44">
        <v>1230</v>
      </c>
    </row>
    <row r="45" spans="3:8" x14ac:dyDescent="0.25">
      <c r="C45" s="4" t="s">
        <v>281</v>
      </c>
      <c r="D45" t="s">
        <v>282</v>
      </c>
      <c r="E45">
        <v>620030</v>
      </c>
      <c r="F45" t="str">
        <f>VLOOKUP(E45,GL!$A:$C,2,FALSE)</f>
        <v>DUES SUBSCRIPTION &amp; PUBLICATION - ASSOCIATION</v>
      </c>
      <c r="G45" t="str">
        <f>VLOOKUP($E45,GL!$A:$C,3,FALSE)</f>
        <v>DUES AND SUBSCRIPTIONS</v>
      </c>
      <c r="H45">
        <v>125661.2098077929</v>
      </c>
    </row>
    <row r="46" spans="3:8" x14ac:dyDescent="0.25">
      <c r="C46" s="4" t="s">
        <v>281</v>
      </c>
      <c r="D46" t="s">
        <v>282</v>
      </c>
      <c r="E46">
        <v>623010</v>
      </c>
      <c r="F46" t="str">
        <f>VLOOKUP(E46,GL!$A:$C,2,FALSE)</f>
        <v>TRADE PROMOS</v>
      </c>
      <c r="G46" t="str">
        <f>VLOOKUP($E46,GL!$A:$C,3,FALSE)</f>
        <v>TRADE PROMO</v>
      </c>
      <c r="H46">
        <v>567761.55953051196</v>
      </c>
    </row>
    <row r="47" spans="3:8" x14ac:dyDescent="0.25">
      <c r="C47" s="4" t="s">
        <v>281</v>
      </c>
      <c r="D47" t="s">
        <v>282</v>
      </c>
      <c r="E47">
        <v>623030</v>
      </c>
      <c r="F47" t="str">
        <f>VLOOKUP(E47,GL!$A:$C,2,FALSE)</f>
        <v>TRADE PROMO- SUPPORT</v>
      </c>
      <c r="G47" t="str">
        <f>VLOOKUP($E47,GL!$A:$C,3,FALSE)</f>
        <v>STORE EXPENSES</v>
      </c>
      <c r="H47">
        <v>776368.09634914517</v>
      </c>
    </row>
    <row r="48" spans="3:8" x14ac:dyDescent="0.25">
      <c r="C48" s="4" t="s">
        <v>281</v>
      </c>
      <c r="D48" t="s">
        <v>282</v>
      </c>
      <c r="E48">
        <v>623080</v>
      </c>
      <c r="F48" t="str">
        <f>VLOOKUP(E48,GL!$A:$C,2,FALSE)</f>
        <v>TRADE PROMO- DISPLAY MATERIALS</v>
      </c>
      <c r="G48" t="str">
        <f>VLOOKUP($E48,GL!$A:$C,3,FALSE)</f>
        <v>STORE EXPENSES</v>
      </c>
      <c r="H48">
        <v>287236.66745047341</v>
      </c>
    </row>
    <row r="49" spans="3:8" x14ac:dyDescent="0.25">
      <c r="C49" s="4" t="s">
        <v>281</v>
      </c>
      <c r="D49" t="s">
        <v>282</v>
      </c>
      <c r="E49">
        <v>623090</v>
      </c>
      <c r="F49" t="str">
        <f>VLOOKUP(E49,GL!$A:$C,2,FALSE)</f>
        <v>TRADE PROMO- SIGNAGES</v>
      </c>
      <c r="G49" t="str">
        <f>VLOOKUP($E49,GL!$A:$C,3,FALSE)</f>
        <v>TRADE PROMO</v>
      </c>
      <c r="H49">
        <v>9778.82</v>
      </c>
    </row>
    <row r="50" spans="3:8" x14ac:dyDescent="0.25">
      <c r="C50" s="4" t="s">
        <v>281</v>
      </c>
      <c r="D50" t="s">
        <v>282</v>
      </c>
      <c r="E50">
        <v>626110</v>
      </c>
      <c r="F50" t="str">
        <f>VLOOKUP(E50,GL!$A:$C,2,FALSE)</f>
        <v>ENDORSEMENT FEE</v>
      </c>
      <c r="G50" t="str">
        <f>VLOOKUP($E50,GL!$A:$C,3,FALSE)</f>
        <v>OTHER OPERATING ACTIVITIES</v>
      </c>
      <c r="H50">
        <v>2494476.1449516248</v>
      </c>
    </row>
    <row r="51" spans="3:8" x14ac:dyDescent="0.25">
      <c r="C51" s="4" t="s">
        <v>281</v>
      </c>
      <c r="D51" t="s">
        <v>282</v>
      </c>
      <c r="E51">
        <v>630050</v>
      </c>
      <c r="F51" t="str">
        <f>VLOOKUP(E51,GL!$A:$C,2,FALSE)</f>
        <v>DEPRECIATION EXP. - LEASEHOLD IMPROVEMENTS</v>
      </c>
      <c r="G51" t="str">
        <f>VLOOKUP($E51,GL!$A:$C,3,FALSE)</f>
        <v>DEPRECIATION</v>
      </c>
      <c r="H51">
        <v>17513385.776130453</v>
      </c>
    </row>
    <row r="52" spans="3:8" x14ac:dyDescent="0.25">
      <c r="C52" s="4" t="s">
        <v>281</v>
      </c>
      <c r="D52" t="s">
        <v>282</v>
      </c>
      <c r="E52">
        <v>630070</v>
      </c>
      <c r="F52" t="str">
        <f>VLOOKUP(E52,GL!$A:$C,2,FALSE)</f>
        <v>DEPRECIATION EXP. - COMPUTER SYSTEM</v>
      </c>
      <c r="G52" t="str">
        <f>VLOOKUP($E52,GL!$A:$C,3,FALSE)</f>
        <v>DEPRECIATION</v>
      </c>
      <c r="H52">
        <v>8244.5182901458993</v>
      </c>
    </row>
    <row r="53" spans="3:8" x14ac:dyDescent="0.25">
      <c r="C53" s="4" t="s">
        <v>281</v>
      </c>
      <c r="D53" t="s">
        <v>282</v>
      </c>
      <c r="E53">
        <v>630110</v>
      </c>
      <c r="F53" t="str">
        <f>VLOOKUP(E53,GL!$A:$C,2,FALSE)</f>
        <v>DEPRECIATION EXP. - TRANSPORTATION EQUIPMENT</v>
      </c>
      <c r="G53" t="str">
        <f>VLOOKUP($E53,GL!$A:$C,3,FALSE)</f>
        <v>DEPRECIATION</v>
      </c>
      <c r="H53">
        <v>1617056.1358429666</v>
      </c>
    </row>
    <row r="54" spans="3:8" x14ac:dyDescent="0.25">
      <c r="C54" s="4" t="s">
        <v>281</v>
      </c>
      <c r="D54" t="s">
        <v>282</v>
      </c>
      <c r="E54">
        <v>630130</v>
      </c>
      <c r="F54" t="str">
        <f>VLOOKUP(E54,GL!$A:$C,2,FALSE)</f>
        <v>DEPRECIATION EXP. - STORE EQUIPMENT</v>
      </c>
      <c r="G54" t="str">
        <f>VLOOKUP($E54,GL!$A:$C,3,FALSE)</f>
        <v>DEPRECIATION</v>
      </c>
      <c r="H54">
        <v>6154364.1462164372</v>
      </c>
    </row>
    <row r="55" spans="3:8" x14ac:dyDescent="0.25">
      <c r="C55" s="4" t="s">
        <v>281</v>
      </c>
      <c r="D55" t="s">
        <v>282</v>
      </c>
      <c r="E55">
        <v>630180</v>
      </c>
      <c r="F55" t="str">
        <f>VLOOKUP(E55,GL!$A:$C,2,FALSE)</f>
        <v>DE-COMPUTER EQUIPT&amp;PARAPHERNALIA</v>
      </c>
      <c r="G55" t="str">
        <f>VLOOKUP($E55,GL!$A:$C,3,FALSE)</f>
        <v>DEPRECIATION</v>
      </c>
      <c r="H55">
        <v>179436.01899518672</v>
      </c>
    </row>
    <row r="56" spans="3:8" x14ac:dyDescent="0.25">
      <c r="C56" s="4" t="s">
        <v>281</v>
      </c>
      <c r="D56" t="s">
        <v>282</v>
      </c>
      <c r="E56">
        <v>640010</v>
      </c>
      <c r="F56" t="str">
        <f>VLOOKUP(E56,GL!$A:$C,2,FALSE)</f>
        <v>FUEL EXPENSES</v>
      </c>
      <c r="G56" t="str">
        <f>VLOOKUP($E56,GL!$A:$C,3,FALSE)</f>
        <v>VEHICLE</v>
      </c>
      <c r="H56">
        <v>7480914.5350931296</v>
      </c>
    </row>
    <row r="57" spans="3:8" x14ac:dyDescent="0.25">
      <c r="C57" s="4" t="s">
        <v>281</v>
      </c>
      <c r="D57" t="s">
        <v>282</v>
      </c>
      <c r="E57">
        <v>640020</v>
      </c>
      <c r="F57" t="str">
        <f>VLOOKUP(E57,GL!$A:$C,2,FALSE)</f>
        <v>REPAIRS &amp; MAINT.-VEHICLE</v>
      </c>
      <c r="G57" t="str">
        <f>VLOOKUP($E57,GL!$A:$C,3,FALSE)</f>
        <v>VEHICLE</v>
      </c>
      <c r="H57">
        <v>2339990.5585440192</v>
      </c>
    </row>
    <row r="58" spans="3:8" x14ac:dyDescent="0.25">
      <c r="C58" s="4" t="s">
        <v>281</v>
      </c>
      <c r="D58" t="s">
        <v>282</v>
      </c>
      <c r="E58">
        <v>640040</v>
      </c>
      <c r="F58" t="str">
        <f>VLOOKUP(E58,GL!$A:$C,2,FALSE)</f>
        <v>TRAININGS AND SEMINARS</v>
      </c>
      <c r="G58" t="str">
        <f>VLOOKUP($E58,GL!$A:$C,3,FALSE)</f>
        <v>STORE EXPENSES</v>
      </c>
      <c r="H58">
        <v>4770</v>
      </c>
    </row>
    <row r="59" spans="3:8" x14ac:dyDescent="0.25">
      <c r="C59" s="4" t="s">
        <v>281</v>
      </c>
      <c r="D59" t="s">
        <v>282</v>
      </c>
      <c r="E59">
        <v>640050</v>
      </c>
      <c r="F59" t="str">
        <f>VLOOKUP(E59,GL!$A:$C,2,FALSE)</f>
        <v>LWP- ELECTRICITY</v>
      </c>
      <c r="G59" t="str">
        <f>VLOOKUP($E59,GL!$A:$C,3,FALSE)</f>
        <v>STORE EXPENSES</v>
      </c>
      <c r="H59">
        <v>34578381.787808277</v>
      </c>
    </row>
    <row r="60" spans="3:8" x14ac:dyDescent="0.25">
      <c r="C60" s="4" t="s">
        <v>281</v>
      </c>
      <c r="D60" t="s">
        <v>282</v>
      </c>
      <c r="E60">
        <v>640060</v>
      </c>
      <c r="F60" t="str">
        <f>VLOOKUP(E60,GL!$A:$C,2,FALSE)</f>
        <v>LWP- WATER</v>
      </c>
      <c r="G60" t="str">
        <f>VLOOKUP($E60,GL!$A:$C,3,FALSE)</f>
        <v>STORE EXPENSES</v>
      </c>
      <c r="H60">
        <v>2831539.2560667079</v>
      </c>
    </row>
    <row r="61" spans="3:8" x14ac:dyDescent="0.25">
      <c r="C61" s="4" t="s">
        <v>281</v>
      </c>
      <c r="D61" t="s">
        <v>282</v>
      </c>
      <c r="E61">
        <v>640090</v>
      </c>
      <c r="F61" t="str">
        <f>VLOOKUP(E61,GL!$A:$C,2,FALSE)</f>
        <v>SAMPLING EXPENSES</v>
      </c>
      <c r="G61" t="str">
        <f>VLOOKUP($E61,GL!$A:$C,3,FALSE)</f>
        <v>RESEARCH &amp; DEVELOPMENT</v>
      </c>
      <c r="H61">
        <v>38181.75</v>
      </c>
    </row>
    <row r="62" spans="3:8" x14ac:dyDescent="0.25">
      <c r="C62" s="4" t="s">
        <v>281</v>
      </c>
      <c r="D62" t="s">
        <v>282</v>
      </c>
      <c r="E62">
        <v>640110</v>
      </c>
      <c r="F62" t="str">
        <f>VLOOKUP(E62,GL!$A:$C,2,FALSE)</f>
        <v>EMPLOYEE ENGAGEMENT</v>
      </c>
      <c r="G62" t="str">
        <f>VLOOKUP($E62,GL!$A:$C,3,FALSE)</f>
        <v>EMPLOYEE BENEFITS</v>
      </c>
      <c r="H62">
        <v>66980.06</v>
      </c>
    </row>
    <row r="63" spans="3:8" x14ac:dyDescent="0.25">
      <c r="C63" s="4" t="s">
        <v>281</v>
      </c>
      <c r="D63" t="s">
        <v>282</v>
      </c>
      <c r="E63">
        <v>640170</v>
      </c>
      <c r="F63" t="str">
        <f>VLOOKUP(E63,GL!$A:$C,2,FALSE)</f>
        <v>DOCUMENTARY STAMPS</v>
      </c>
      <c r="G63" t="str">
        <f>VLOOKUP($E63,GL!$A:$C,3,FALSE)</f>
        <v>TAXES AND LICENSES</v>
      </c>
      <c r="H63">
        <v>46726</v>
      </c>
    </row>
    <row r="64" spans="3:8" x14ac:dyDescent="0.25">
      <c r="C64" s="4" t="s">
        <v>281</v>
      </c>
      <c r="D64" t="s">
        <v>282</v>
      </c>
      <c r="E64">
        <v>640210</v>
      </c>
      <c r="F64" t="str">
        <f>VLOOKUP(E64,GL!$A:$C,2,FALSE)</f>
        <v>REPAIRS &amp; MAINT.- OTHERS</v>
      </c>
      <c r="G64" t="str">
        <f>VLOOKUP($E64,GL!$A:$C,3,FALSE)</f>
        <v>STORE EXPENSES</v>
      </c>
      <c r="H64">
        <v>8354960.6727996469</v>
      </c>
    </row>
    <row r="65" spans="3:8" x14ac:dyDescent="0.25">
      <c r="C65" s="4" t="s">
        <v>281</v>
      </c>
      <c r="D65" t="s">
        <v>282</v>
      </c>
      <c r="E65">
        <v>640250</v>
      </c>
      <c r="F65" t="str">
        <f>VLOOKUP(E65,GL!$A:$C,2,FALSE)</f>
        <v>ICE CONSUMPTION - FIXED</v>
      </c>
      <c r="G65" t="str">
        <f>VLOOKUP($E65,GL!$A:$C,3,FALSE)</f>
        <v>STORE EXPENSES</v>
      </c>
      <c r="H65">
        <v>4903.6798171999999</v>
      </c>
    </row>
    <row r="66" spans="3:8" x14ac:dyDescent="0.25">
      <c r="C66" s="4" t="s">
        <v>281</v>
      </c>
      <c r="D66" t="s">
        <v>282</v>
      </c>
      <c r="E66">
        <v>640980</v>
      </c>
      <c r="F66" t="str">
        <f>VLOOKUP(E66,GL!$A:$C,2,FALSE)</f>
        <v>FIXED FREIGHT CHARGES</v>
      </c>
      <c r="G66" t="str">
        <f>VLOOKUP($E66,GL!$A:$C,3,FALSE)</f>
        <v>STORE EXPENSES</v>
      </c>
      <c r="H66">
        <v>4926983.0088618267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0" sqref="C3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22" sqref="A2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Joel Amonelo</cp:lastModifiedBy>
  <dcterms:created xsi:type="dcterms:W3CDTF">2022-10-06T05:51:49Z</dcterms:created>
  <dcterms:modified xsi:type="dcterms:W3CDTF">2022-10-06T11:01:30Z</dcterms:modified>
  <cp:category/>
</cp:coreProperties>
</file>