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UDGET SYSTEM-UPLOAD ROXAS\"/>
    </mc:Choice>
  </mc:AlternateContent>
  <xr:revisionPtr revIDLastSave="0" documentId="13_ncr:1_{0B394D45-9A85-496F-AE1D-6027E7A8FD89}" xr6:coauthVersionLast="36" xr6:coauthVersionMax="36" xr10:uidLastSave="{00000000-0000-0000-0000-000000000000}"/>
  <bookViews>
    <workbookView xWindow="0" yWindow="0" windowWidth="20490" windowHeight="7125" activeTab="1" xr2:uid="{00000000-000D-0000-FFFF-FFFF00000000}"/>
  </bookViews>
  <sheets>
    <sheet name="Comparative PNL-UPLOAD" sheetId="1" r:id="rId1"/>
    <sheet name="BC" sheetId="2" r:id="rId2"/>
    <sheet name="LINK" sheetId="5" r:id="rId3"/>
    <sheet name="YTDpnl2022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P" localSheetId="2">#REF!</definedName>
    <definedName name="\P" localSheetId="3">#REF!</definedName>
    <definedName name="\P">#REF!</definedName>
    <definedName name="BRANCHLIST">[2]Output!$C$44:$C$68</definedName>
    <definedName name="CategoryList">[2]Output!$E$44:$E$79</definedName>
    <definedName name="CC" localSheetId="2">#REF!</definedName>
    <definedName name="CC" localSheetId="3">#REF!</definedName>
    <definedName name="CC">#REF!</definedName>
    <definedName name="CGMS" localSheetId="2">#REF!</definedName>
    <definedName name="CGMS" localSheetId="3">#REF!</definedName>
    <definedName name="CGMS">#REF!</definedName>
    <definedName name="CLASSIFICATION">'[3]COM INVENTORY'!$B$155:$B$161</definedName>
    <definedName name="cpr" localSheetId="2">#REF!</definedName>
    <definedName name="cpr" localSheetId="3">#REF!</definedName>
    <definedName name="cpr">#REF!</definedName>
    <definedName name="DATA1" localSheetId="2">#REF!</definedName>
    <definedName name="DATA1" localSheetId="3">#REF!</definedName>
    <definedName name="DATA1">#REF!</definedName>
    <definedName name="DATE">[4]Master!$O$5:$O$38</definedName>
    <definedName name="DL" localSheetId="2">#REF!</definedName>
    <definedName name="DL" localSheetId="3">#REF!</definedName>
    <definedName name="DL">#REF!</definedName>
    <definedName name="Excel_BuiltIn_Print_Area_12" localSheetId="2">#REF!</definedName>
    <definedName name="Excel_BuiltIn_Print_Area_12" localSheetId="3">#REF!</definedName>
    <definedName name="Excel_BuiltIn_Print_Area_12">#REF!</definedName>
    <definedName name="Excel_BuiltIn_Print_Area_12_3">"'file:///F:/Documents and Settings/Welcome/Desktop/DESKTOP FILES/jane/jAnnieUSB/jannie/FS.PACKAGE/2008/05may/jAnniE/04.2008 FS Package_CALBAYOG.xls'#$FEEDSDEL_COST_.$#REF!$#REF!"</definedName>
    <definedName name="Excel_BuiltIn_Print_Area_12_4">"'file:///F:/Documents and Settings/Welcome/Desktop/DESKTOP FILES/jane/jAnnieUSB/jannie/FS.PACKAGE/2008/05may/jAnniE/04.2008 FS Package_CALBAYOG.xls'#$FEEDSDEL_COST_.$#REF!$#REF!"</definedName>
    <definedName name="Excel_BuiltIn_Print_Area_12_5">"'file:///F:/Documents and Settings/Welcome/Desktop/DESKTOP FILES/jane/jAnnieUSB/jannie/FS.PACKAGE/2008/05may/jAnniE/04.2008 FS Package_CALBAYOG.xls'#$FEEDSDEL_COST_.$#REF!$#REF!"</definedName>
    <definedName name="GR_NAME">[5]Master!$B$9:$B$200</definedName>
    <definedName name="Issued">'[3]COM INVENTORY'!$E$155:$E$164</definedName>
    <definedName name="LIST2">'[3]COM INVENTORY'!$B$8:$B$143</definedName>
    <definedName name="LocationList">[2]Output!$B$43:$B$80</definedName>
    <definedName name="MENU" localSheetId="2">#REF!</definedName>
    <definedName name="MENU" localSheetId="3">#REF!</definedName>
    <definedName name="MENU">#REF!</definedName>
    <definedName name="OPTION" localSheetId="2">#REF!</definedName>
    <definedName name="OPTION" localSheetId="3">#REF!</definedName>
    <definedName name="OPTION">#REF!</definedName>
    <definedName name="OPTION1" localSheetId="2">#REF!</definedName>
    <definedName name="OPTION1" localSheetId="3">#REF!</definedName>
    <definedName name="OPTION1">#REF!</definedName>
    <definedName name="OUTLET">[6]MasterPlant!$D$8:$D$502</definedName>
    <definedName name="P_L" localSheetId="2">#REF!</definedName>
    <definedName name="P_L" localSheetId="3">#REF!</definedName>
    <definedName name="P_L">#REF!</definedName>
    <definedName name="PRINT1" localSheetId="2">#REF!</definedName>
    <definedName name="PRINT1" localSheetId="3">#REF!</definedName>
    <definedName name="PRINT1">#REF!</definedName>
    <definedName name="PRINT2" localSheetId="2">#REF!</definedName>
    <definedName name="PRINT2" localSheetId="3">#REF!</definedName>
    <definedName name="PRINT2">#REF!</definedName>
    <definedName name="PRINT3" localSheetId="2">#REF!</definedName>
    <definedName name="PRINT3" localSheetId="3">#REF!</definedName>
    <definedName name="PRINT3">#REF!</definedName>
    <definedName name="PRINT4" localSheetId="2">#REF!</definedName>
    <definedName name="PRINT4" localSheetId="3">#REF!</definedName>
    <definedName name="PRINT4">#REF!</definedName>
    <definedName name="PRINT5" localSheetId="2">#REF!</definedName>
    <definedName name="PRINT5" localSheetId="3">#REF!</definedName>
    <definedName name="PRINT5">#REF!</definedName>
    <definedName name="PRINT6" localSheetId="2">#REF!</definedName>
    <definedName name="PRINT6" localSheetId="3">#REF!</definedName>
    <definedName name="PRINT6">#REF!</definedName>
    <definedName name="PRINT61" localSheetId="2">#REF!</definedName>
    <definedName name="PRINT61" localSheetId="3">#REF!</definedName>
    <definedName name="PRINT61">#REF!</definedName>
    <definedName name="PRINT62" localSheetId="2">#REF!</definedName>
    <definedName name="PRINT62" localSheetId="3">#REF!</definedName>
    <definedName name="PRINT62">#REF!</definedName>
    <definedName name="PRINT7" localSheetId="2">#REF!</definedName>
    <definedName name="PRINT7" localSheetId="3">#REF!</definedName>
    <definedName name="PRINT7">#REF!</definedName>
    <definedName name="PRINT8" localSheetId="2">#REF!</definedName>
    <definedName name="PRINT8" localSheetId="3">#REF!</definedName>
    <definedName name="PRINT8">#REF!</definedName>
    <definedName name="PRINT9" localSheetId="2">#REF!</definedName>
    <definedName name="PRINT9" localSheetId="3">#REF!</definedName>
    <definedName name="PRINT9">#REF!</definedName>
    <definedName name="q">'[7]Summary of Inventory'!$A$6:$A$101</definedName>
    <definedName name="TANALEON">[8]Master!$B$9:$B$200</definedName>
    <definedName name="W">[9]Master!$B$9:$B$200</definedName>
  </definedNames>
  <calcPr calcId="179021"/>
</workbook>
</file>

<file path=xl/calcChain.xml><?xml version="1.0" encoding="utf-8"?>
<calcChain xmlns="http://schemas.openxmlformats.org/spreadsheetml/2006/main">
  <c r="H4" i="5" l="1"/>
  <c r="G4" i="5"/>
  <c r="F4" i="5"/>
  <c r="E4" i="5"/>
  <c r="D4" i="5"/>
  <c r="C4" i="5"/>
  <c r="I3" i="5"/>
  <c r="H3" i="5"/>
  <c r="G3" i="5"/>
  <c r="F3" i="5"/>
  <c r="E3" i="5"/>
  <c r="D3" i="5"/>
  <c r="C3" i="5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Q168" i="4"/>
  <c r="P168" i="4"/>
  <c r="O168" i="4"/>
  <c r="V13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5976E550-C7F1-4D1C-9705-C71E5E2C4E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90044EFF-E038-40C8-88C2-E0625249C7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<sst xmlns="http://schemas.openxmlformats.org/spreadsheetml/2006/main" count="294" uniqueCount="195">
  <si>
    <t>Comparative PNL Template
Run Date : 2023-10-11 11:15:51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</si>
  <si>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</si>
  <si>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</si>
  <si>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</si>
  <si>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</si>
  <si>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</si>
  <si>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</si>
  <si>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</si>
  <si>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</si>
  <si>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</si>
  <si>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</si>
  <si>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ROXAS</t>
  </si>
  <si>
    <t>ACTIVE</t>
  </si>
  <si>
    <t>BOUNTY AGRO VENTURES, INC.</t>
  </si>
  <si>
    <t>CONSOLIDATED PROFIT &amp; LOSS STATEMENT</t>
  </si>
  <si>
    <t>YTD &gt;&gt;&gt;      2022</t>
  </si>
  <si>
    <t>Roxas</t>
  </si>
  <si>
    <t>Commodity</t>
  </si>
  <si>
    <t>RETAIL</t>
  </si>
  <si>
    <t>TOTAL</t>
  </si>
  <si>
    <t>LIVE</t>
  </si>
  <si>
    <t>SUPERMARKET</t>
  </si>
  <si>
    <t>VSM</t>
  </si>
  <si>
    <t>HRI</t>
  </si>
  <si>
    <t>TDD</t>
  </si>
  <si>
    <t>BYP</t>
  </si>
  <si>
    <t>COMMON EXPENSES</t>
  </si>
  <si>
    <t>TOTAL COMMODITY</t>
  </si>
  <si>
    <t>CTG</t>
  </si>
  <si>
    <t>UR</t>
  </si>
  <si>
    <t>RESELLERS</t>
  </si>
  <si>
    <t>REYAL</t>
  </si>
  <si>
    <t>SNOK</t>
  </si>
  <si>
    <t>KAMUKAMO</t>
  </si>
  <si>
    <t>Sales Volume - In Unit</t>
  </si>
  <si>
    <t>Live Sales</t>
  </si>
  <si>
    <t>Dressed - Others</t>
  </si>
  <si>
    <t>Dressed - Supermarket</t>
  </si>
  <si>
    <t>Dressed - Direct Selling</t>
  </si>
  <si>
    <t>Galantina</t>
  </si>
  <si>
    <t>Valentino</t>
  </si>
  <si>
    <t>Non Marinated Cut Ups</t>
  </si>
  <si>
    <t>Marinated Cut Ups</t>
  </si>
  <si>
    <t>Roasted Cut Ups</t>
  </si>
  <si>
    <t>Liver / Gizzard</t>
  </si>
  <si>
    <t>Roasted Chicken</t>
  </si>
  <si>
    <t>Marinated Chicken (Raw)</t>
  </si>
  <si>
    <t>Uling Roasters</t>
  </si>
  <si>
    <t>Liempo</t>
  </si>
  <si>
    <t>Hotdog</t>
  </si>
  <si>
    <t>Other Vap Products</t>
  </si>
  <si>
    <t>Other Special Products</t>
  </si>
  <si>
    <t>Sales Volume - In head</t>
  </si>
  <si>
    <t>Sales Volume - In Pack/Slab</t>
  </si>
  <si>
    <t>Sales Volume - In kilos (poultry)</t>
  </si>
  <si>
    <t>GROSS SALES</t>
  </si>
  <si>
    <t>By-Products</t>
  </si>
  <si>
    <t xml:space="preserve">            TOTAL</t>
  </si>
  <si>
    <t>LESS : RETURNS/ALLOW./DISCOUNT</t>
  </si>
  <si>
    <t xml:space="preserve">             OUTPUT TAX </t>
  </si>
  <si>
    <t>NET SALES</t>
  </si>
  <si>
    <t>COST OF SALES</t>
  </si>
  <si>
    <t>Cost of Sales</t>
  </si>
  <si>
    <t>COST OF SALES-STANDARD</t>
  </si>
  <si>
    <t>COST OF GOODS MANUFACTURED</t>
  </si>
  <si>
    <t>MANUFACTURING COSTS</t>
  </si>
  <si>
    <t>MATERIAL CONSUMPTION</t>
  </si>
  <si>
    <t>Raw Materials Consumption</t>
  </si>
  <si>
    <t>Packaging Materials Consumption</t>
  </si>
  <si>
    <t>Manufacturing Cost Contra</t>
  </si>
  <si>
    <t>TOTAL MATERIAL CONSUMPTION</t>
  </si>
  <si>
    <t>LABOR</t>
  </si>
  <si>
    <t>Toll Dressing</t>
  </si>
  <si>
    <t>DO-Variable Overhead</t>
  </si>
  <si>
    <t>TOTAL LABOR</t>
  </si>
  <si>
    <t>DIRECT OVERHEAD</t>
  </si>
  <si>
    <t>DO-Factory Supplies-Variable</t>
  </si>
  <si>
    <t>DO-Packaging Supplies</t>
  </si>
  <si>
    <t>DO-Contract Labor-Variable</t>
  </si>
  <si>
    <t>DO-Ice Consumption-Variable</t>
  </si>
  <si>
    <t>DO-Light &amp; Power-Variable</t>
  </si>
  <si>
    <t>DO-Contract Labor-overtime variable</t>
  </si>
  <si>
    <t>DO-Water Expenses-Variable</t>
  </si>
  <si>
    <t>DO-LPG-Variable</t>
  </si>
  <si>
    <t>TOTAL DIRECT OVERHEAD</t>
  </si>
  <si>
    <t>BROILER COSTS</t>
  </si>
  <si>
    <t>Growers Fee</t>
  </si>
  <si>
    <t>Broiler Cost-DOC</t>
  </si>
  <si>
    <t>Broiler Cost-Feeds</t>
  </si>
  <si>
    <t>Broiler Cost-Vaccines</t>
  </si>
  <si>
    <t>Broiler Cost-Medicine</t>
  </si>
  <si>
    <t>Broiler Cost- Growers Fee Adjustment</t>
  </si>
  <si>
    <t>Broiler Cost Clearing</t>
  </si>
  <si>
    <t>TOTAL BROILER COSTS</t>
  </si>
  <si>
    <t>OTHER COGM-COMMON</t>
  </si>
  <si>
    <t>Cold Storage Charges</t>
  </si>
  <si>
    <t>Blast Freezing Charges</t>
  </si>
  <si>
    <t>Distribution Expense</t>
  </si>
  <si>
    <t>Hauling Charges</t>
  </si>
  <si>
    <t>Handling Charges</t>
  </si>
  <si>
    <t>Sales Commission</t>
  </si>
  <si>
    <t>Sales Incentives</t>
  </si>
  <si>
    <t>NMIS Fees</t>
  </si>
  <si>
    <t>Freight Charges</t>
  </si>
  <si>
    <t>TOTAL OTHER COGM-COMMON</t>
  </si>
  <si>
    <t>TOTAL COST OF GOODS MANUFACTURED</t>
  </si>
  <si>
    <t>CONTRIBUTION MARGIN</t>
  </si>
  <si>
    <t>CONTRIBUTION MARGIN RATE (%)</t>
  </si>
  <si>
    <t>OPERATING EXPENSES</t>
  </si>
  <si>
    <t>CONTRACT GROWING</t>
  </si>
  <si>
    <t>COM</t>
  </si>
  <si>
    <t xml:space="preserve">       COM CG</t>
  </si>
  <si>
    <t>ENGINEERING</t>
  </si>
  <si>
    <t xml:space="preserve">  COM ENGR</t>
  </si>
  <si>
    <t>FINANCE</t>
  </si>
  <si>
    <t xml:space="preserve">  COM FIN</t>
  </si>
  <si>
    <t>LEGAL AND ADMIN</t>
  </si>
  <si>
    <t xml:space="preserve">  COM LAD</t>
  </si>
  <si>
    <t>DP PRODUCTION</t>
  </si>
  <si>
    <t xml:space="preserve"> COM PROC OPT 1</t>
  </si>
  <si>
    <t>COLDSTRORAGE PRODUCTION</t>
  </si>
  <si>
    <t xml:space="preserve"> COM PROC OPT 2</t>
  </si>
  <si>
    <t>SALES</t>
  </si>
  <si>
    <t xml:space="preserve">  COM SLS</t>
  </si>
  <si>
    <t xml:space="preserve">  COM TOTAL SALES</t>
  </si>
  <si>
    <t xml:space="preserve">  CTG ENGR</t>
  </si>
  <si>
    <t xml:space="preserve"> CTG FIN</t>
  </si>
  <si>
    <t xml:space="preserve">  CTG LAD</t>
  </si>
  <si>
    <t xml:space="preserve">  CTG SLS</t>
  </si>
  <si>
    <t xml:space="preserve"> CTG TOTAL SALES</t>
  </si>
  <si>
    <t xml:space="preserve">  CTG OPERATOR</t>
  </si>
  <si>
    <t xml:space="preserve"> UR SLS</t>
  </si>
  <si>
    <t xml:space="preserve"> UR TOTAL SALES</t>
  </si>
  <si>
    <t xml:space="preserve">         COM AHG</t>
  </si>
  <si>
    <t xml:space="preserve">         COM BPD</t>
  </si>
  <si>
    <t xml:space="preserve">         COM COM</t>
  </si>
  <si>
    <t xml:space="preserve">         COM CUS</t>
  </si>
  <si>
    <t xml:space="preserve">         COM HRD</t>
  </si>
  <si>
    <t xml:space="preserve">         COM ISD</t>
  </si>
  <si>
    <t xml:space="preserve">         COM LOG</t>
  </si>
  <si>
    <t xml:space="preserve">         COM MKT</t>
  </si>
  <si>
    <t xml:space="preserve">         COM MTR</t>
  </si>
  <si>
    <t xml:space="preserve">        COM PUR</t>
  </si>
  <si>
    <t xml:space="preserve">         COM SAP</t>
  </si>
  <si>
    <t xml:space="preserve">         COM VAP</t>
  </si>
  <si>
    <t xml:space="preserve">        COM OTP</t>
  </si>
  <si>
    <t xml:space="preserve">         IBO</t>
  </si>
  <si>
    <t>TOTAL OPERATING EXPENSES</t>
  </si>
  <si>
    <t>OTHER INCOME/EXPENSE ACCOUNTS</t>
  </si>
  <si>
    <t>GAIN/LOSS ACCOUNTS</t>
  </si>
  <si>
    <t>(G)/Loss - FA Disposal/Retirement</t>
  </si>
  <si>
    <t>(G)/Loss - Price Difference</t>
  </si>
  <si>
    <t>(G)/Loss - Inventory Difference</t>
  </si>
  <si>
    <t>(G)/Loss - Stock Transfer</t>
  </si>
  <si>
    <t>Loss due to Fortuitous Events</t>
  </si>
  <si>
    <t>(G)/Loss - Fixed Asset Sale</t>
  </si>
  <si>
    <t>Transformation Loss</t>
  </si>
  <si>
    <t>Weight Loss - Dressing Plant</t>
  </si>
  <si>
    <t>Weight Loss - Contract Grower</t>
  </si>
  <si>
    <t>Weight Loss - Supermarket</t>
  </si>
  <si>
    <t>Loss on DOC Condemnation</t>
  </si>
  <si>
    <t>Growers Fee Adjustment</t>
  </si>
  <si>
    <t>Cost of Sales Adjustment</t>
  </si>
  <si>
    <t>Loss on Stock Condemnation</t>
  </si>
  <si>
    <t>Loss on Sale</t>
  </si>
  <si>
    <t>Loss on Store Closure</t>
  </si>
  <si>
    <t>Penalty - No Dressing</t>
  </si>
  <si>
    <t>TOTAL GAIN/LOSS ACCOUNTS</t>
  </si>
  <si>
    <t>OTHER INCOME AND EXPENSE ACCOUNTS</t>
  </si>
  <si>
    <t>Variable Cost Over/Under Absorption</t>
  </si>
  <si>
    <t>Provision for Doubtful Accounts</t>
  </si>
  <si>
    <t>Provision- Invty. Obsolescence</t>
  </si>
  <si>
    <t>Interest Expense - Bonds</t>
  </si>
  <si>
    <t>Bank Charges</t>
  </si>
  <si>
    <t>Interest Income - Savings Deposits</t>
  </si>
  <si>
    <t>Interest Income - Receivables</t>
  </si>
  <si>
    <t>Income from Medicine</t>
  </si>
  <si>
    <t>Miscellaneous Income</t>
  </si>
  <si>
    <t>Unrealized Forex Gain/Loss</t>
  </si>
  <si>
    <t>Inventory Count Variance</t>
  </si>
  <si>
    <t>Rebates</t>
  </si>
  <si>
    <t>Purchase Discount</t>
  </si>
  <si>
    <t>TOTAL OTHER INCOME AND EXPENSE ACCOUNTS</t>
  </si>
  <si>
    <t>CHARGE OUT</t>
  </si>
  <si>
    <t xml:space="preserve">Interest Expense </t>
  </si>
  <si>
    <t>Interest Ex-CashBond</t>
  </si>
  <si>
    <t>General &amp; Admin. Expense</t>
  </si>
  <si>
    <t>Prior Period Adjustments</t>
  </si>
  <si>
    <t>TOTAL CHARGE OUT</t>
  </si>
  <si>
    <t>TOTAL OTHER INCOME/EXPENSE ACCOUNTS</t>
  </si>
  <si>
    <t xml:space="preserve">      NET OPERATING INCOME/LOSS</t>
  </si>
  <si>
    <t xml:space="preserve">      LESS : INCOME TAX</t>
  </si>
  <si>
    <t xml:space="preserve">      NET INCOME AFTER TAX</t>
  </si>
  <si>
    <t>NOI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</si>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</sst>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.000%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sz val="14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Calibri"/>
      <family val="2"/>
    </font>
    <font>
      <b/>
      <sz val="11"/>
      <color indexed="60"/>
      <name val="Calibri"/>
      <family val="2"/>
      <scheme val="minor"/>
    </font>
    <font>
      <sz val="1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  <xf numFmtId="164" fontId="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164" fontId="7" fillId="3" borderId="2" xfId="2" applyFont="1" applyFill="1" applyBorder="1"/>
    <xf numFmtId="0" fontId="9" fillId="0" borderId="0" xfId="3" applyFont="1" applyAlignment="1">
      <alignment horizontal="left"/>
    </xf>
    <xf numFmtId="0" fontId="10" fillId="0" borderId="0" xfId="4" applyFont="1" applyFill="1"/>
    <xf numFmtId="164" fontId="10" fillId="0" borderId="0" xfId="2" applyFont="1" applyFill="1"/>
    <xf numFmtId="164" fontId="10" fillId="0" borderId="0" xfId="2" applyFont="1"/>
    <xf numFmtId="0" fontId="10" fillId="0" borderId="0" xfId="4" applyFont="1"/>
    <xf numFmtId="164" fontId="9" fillId="0" borderId="0" xfId="5" applyFont="1" applyFill="1" applyAlignment="1">
      <alignment horizontal="left"/>
    </xf>
    <xf numFmtId="0" fontId="9" fillId="0" borderId="0" xfId="3" applyFont="1" applyFill="1" applyAlignment="1">
      <alignment horizontal="left"/>
    </xf>
    <xf numFmtId="164" fontId="11" fillId="0" borderId="0" xfId="5" applyFont="1" applyFill="1"/>
    <xf numFmtId="164" fontId="9" fillId="4" borderId="3" xfId="5" applyFont="1" applyFill="1" applyBorder="1" applyAlignment="1">
      <alignment horizontal="center"/>
    </xf>
    <xf numFmtId="164" fontId="9" fillId="4" borderId="4" xfId="5" applyFont="1" applyFill="1" applyBorder="1" applyAlignment="1">
      <alignment horizontal="center"/>
    </xf>
    <xf numFmtId="164" fontId="9" fillId="4" borderId="5" xfId="5" applyFont="1" applyFill="1" applyBorder="1" applyAlignment="1">
      <alignment horizontal="center"/>
    </xf>
    <xf numFmtId="164" fontId="12" fillId="5" borderId="3" xfId="2" applyFont="1" applyFill="1" applyBorder="1" applyAlignment="1">
      <alignment horizontal="center"/>
    </xf>
    <xf numFmtId="164" fontId="12" fillId="5" borderId="4" xfId="2" applyFont="1" applyFill="1" applyBorder="1" applyAlignment="1">
      <alignment horizontal="center"/>
    </xf>
    <xf numFmtId="164" fontId="12" fillId="5" borderId="5" xfId="2" applyFont="1" applyFill="1" applyBorder="1" applyAlignment="1">
      <alignment horizontal="center"/>
    </xf>
    <xf numFmtId="164" fontId="12" fillId="6" borderId="3" xfId="2" applyFont="1" applyFill="1" applyBorder="1" applyAlignment="1">
      <alignment horizontal="center"/>
    </xf>
    <xf numFmtId="164" fontId="12" fillId="6" borderId="4" xfId="2" applyFont="1" applyFill="1" applyBorder="1" applyAlignment="1">
      <alignment horizontal="center"/>
    </xf>
    <xf numFmtId="164" fontId="12" fillId="6" borderId="5" xfId="2" applyFont="1" applyFill="1" applyBorder="1" applyAlignment="1">
      <alignment horizontal="center"/>
    </xf>
    <xf numFmtId="164" fontId="13" fillId="7" borderId="6" xfId="2" applyFont="1" applyFill="1" applyBorder="1" applyAlignment="1">
      <alignment horizontal="center" vertical="center"/>
    </xf>
    <xf numFmtId="164" fontId="11" fillId="0" borderId="3" xfId="5" applyFont="1" applyFill="1" applyBorder="1"/>
    <xf numFmtId="164" fontId="11" fillId="0" borderId="4" xfId="5" applyFont="1" applyFill="1" applyBorder="1"/>
    <xf numFmtId="164" fontId="14" fillId="8" borderId="7" xfId="2" applyFont="1" applyFill="1" applyBorder="1" applyAlignment="1">
      <alignment horizontal="center"/>
    </xf>
    <xf numFmtId="164" fontId="15" fillId="9" borderId="7" xfId="2" applyFont="1" applyFill="1" applyBorder="1" applyAlignment="1">
      <alignment horizontal="center"/>
    </xf>
    <xf numFmtId="164" fontId="13" fillId="7" borderId="8" xfId="2" applyFont="1" applyFill="1" applyBorder="1" applyAlignment="1">
      <alignment horizontal="center" vertical="center"/>
    </xf>
    <xf numFmtId="164" fontId="11" fillId="0" borderId="2" xfId="5" applyFont="1" applyFill="1" applyBorder="1"/>
    <xf numFmtId="0" fontId="10" fillId="0" borderId="0" xfId="4" applyFont="1" applyFill="1" applyBorder="1"/>
    <xf numFmtId="164" fontId="10" fillId="0" borderId="2" xfId="2" applyFont="1" applyFill="1" applyBorder="1"/>
    <xf numFmtId="164" fontId="16" fillId="0" borderId="9" xfId="2" applyFont="1" applyFill="1" applyBorder="1"/>
    <xf numFmtId="164" fontId="16" fillId="0" borderId="10" xfId="2" applyFont="1" applyFill="1" applyBorder="1"/>
    <xf numFmtId="164" fontId="10" fillId="10" borderId="10" xfId="2" applyFont="1" applyFill="1" applyBorder="1"/>
    <xf numFmtId="37" fontId="11" fillId="0" borderId="0" xfId="5" applyNumberFormat="1" applyFont="1" applyFill="1" applyAlignment="1">
      <alignment horizontal="left"/>
    </xf>
    <xf numFmtId="164" fontId="9" fillId="0" borderId="2" xfId="5" applyFont="1" applyFill="1" applyBorder="1"/>
    <xf numFmtId="164" fontId="16" fillId="0" borderId="2" xfId="2" applyFont="1" applyFill="1" applyBorder="1"/>
    <xf numFmtId="164" fontId="17" fillId="3" borderId="11" xfId="5" applyFont="1" applyFill="1" applyBorder="1"/>
    <xf numFmtId="164" fontId="17" fillId="3" borderId="12" xfId="5" applyFont="1" applyFill="1" applyBorder="1"/>
    <xf numFmtId="0" fontId="7" fillId="3" borderId="12" xfId="4" applyFont="1" applyFill="1" applyBorder="1"/>
    <xf numFmtId="164" fontId="5" fillId="3" borderId="10" xfId="2" applyFont="1" applyFill="1" applyBorder="1"/>
    <xf numFmtId="164" fontId="16" fillId="0" borderId="13" xfId="2" applyFont="1" applyFill="1" applyBorder="1"/>
    <xf numFmtId="164" fontId="16" fillId="0" borderId="14" xfId="2" applyFont="1" applyFill="1" applyBorder="1"/>
    <xf numFmtId="164" fontId="16" fillId="0" borderId="15" xfId="2" applyFont="1" applyFill="1" applyBorder="1"/>
    <xf numFmtId="164" fontId="11" fillId="0" borderId="0" xfId="5" applyFont="1" applyFill="1" applyBorder="1" applyAlignment="1">
      <alignment horizontal="left"/>
    </xf>
    <xf numFmtId="164" fontId="16" fillId="0" borderId="0" xfId="2" applyFont="1" applyFill="1" applyBorder="1"/>
    <xf numFmtId="164" fontId="16" fillId="0" borderId="16" xfId="2" applyFont="1" applyFill="1" applyBorder="1"/>
    <xf numFmtId="164" fontId="15" fillId="10" borderId="10" xfId="2" applyFont="1" applyFill="1" applyBorder="1"/>
    <xf numFmtId="164" fontId="11" fillId="0" borderId="0" xfId="2" applyFont="1" applyFill="1" applyBorder="1"/>
    <xf numFmtId="164" fontId="16" fillId="0" borderId="17" xfId="2" applyFont="1" applyFill="1" applyBorder="1"/>
    <xf numFmtId="164" fontId="16" fillId="0" borderId="18" xfId="2" applyFont="1" applyFill="1" applyBorder="1"/>
    <xf numFmtId="164" fontId="16" fillId="0" borderId="19" xfId="2" applyFont="1" applyFill="1" applyBorder="1"/>
    <xf numFmtId="164" fontId="9" fillId="0" borderId="0" xfId="5" applyFont="1" applyFill="1" applyBorder="1"/>
    <xf numFmtId="164" fontId="15" fillId="0" borderId="2" xfId="2" applyFont="1" applyFill="1" applyBorder="1"/>
    <xf numFmtId="164" fontId="11" fillId="0" borderId="2" xfId="5" applyFont="1" applyFill="1" applyBorder="1" applyAlignment="1">
      <alignment horizontal="left"/>
    </xf>
    <xf numFmtId="164" fontId="11" fillId="0" borderId="0" xfId="5" applyFont="1" applyFill="1" applyBorder="1"/>
    <xf numFmtId="164" fontId="5" fillId="3" borderId="11" xfId="2" applyFont="1" applyFill="1" applyBorder="1"/>
    <xf numFmtId="164" fontId="11" fillId="7" borderId="2" xfId="5" applyFont="1" applyFill="1" applyBorder="1" applyAlignment="1">
      <alignment horizontal="left"/>
    </xf>
    <xf numFmtId="164" fontId="11" fillId="7" borderId="0" xfId="5" applyFont="1" applyFill="1" applyBorder="1" applyAlignment="1">
      <alignment horizontal="left"/>
    </xf>
    <xf numFmtId="0" fontId="10" fillId="7" borderId="0" xfId="4" applyFont="1" applyFill="1" applyBorder="1"/>
    <xf numFmtId="164" fontId="5" fillId="3" borderId="20" xfId="2" applyFont="1" applyFill="1" applyBorder="1"/>
    <xf numFmtId="164" fontId="11" fillId="0" borderId="2" xfId="5" applyFont="1" applyFill="1" applyBorder="1" applyAlignment="1">
      <alignment horizontal="center"/>
    </xf>
    <xf numFmtId="164" fontId="11" fillId="3" borderId="3" xfId="5" applyFont="1" applyFill="1" applyBorder="1" applyAlignment="1">
      <alignment horizontal="center"/>
    </xf>
    <xf numFmtId="164" fontId="18" fillId="3" borderId="4" xfId="5" applyFont="1" applyFill="1" applyBorder="1" applyAlignment="1">
      <alignment horizontal="left"/>
    </xf>
    <xf numFmtId="0" fontId="10" fillId="3" borderId="4" xfId="4" applyFont="1" applyFill="1" applyBorder="1"/>
    <xf numFmtId="164" fontId="10" fillId="3" borderId="3" xfId="2" applyFont="1" applyFill="1" applyBorder="1"/>
    <xf numFmtId="164" fontId="19" fillId="3" borderId="7" xfId="2" applyFont="1" applyFill="1" applyBorder="1"/>
    <xf numFmtId="164" fontId="20" fillId="0" borderId="0" xfId="5" applyFont="1" applyFill="1" applyBorder="1" applyAlignment="1">
      <alignment horizontal="left"/>
    </xf>
    <xf numFmtId="164" fontId="11" fillId="7" borderId="2" xfId="5" applyFont="1" applyFill="1" applyBorder="1" applyAlignment="1">
      <alignment horizontal="center"/>
    </xf>
    <xf numFmtId="164" fontId="21" fillId="3" borderId="3" xfId="5" applyFont="1" applyFill="1" applyBorder="1" applyAlignment="1">
      <alignment horizontal="center"/>
    </xf>
    <xf numFmtId="0" fontId="7" fillId="3" borderId="4" xfId="4" applyFont="1" applyFill="1" applyBorder="1"/>
    <xf numFmtId="164" fontId="7" fillId="3" borderId="3" xfId="2" applyFont="1" applyFill="1" applyBorder="1"/>
    <xf numFmtId="164" fontId="5" fillId="3" borderId="7" xfId="2" applyFont="1" applyFill="1" applyBorder="1"/>
    <xf numFmtId="164" fontId="11" fillId="0" borderId="9" xfId="5" applyFont="1" applyFill="1" applyBorder="1" applyAlignment="1">
      <alignment horizontal="center"/>
    </xf>
    <xf numFmtId="164" fontId="22" fillId="0" borderId="21" xfId="5" applyFont="1" applyFill="1" applyBorder="1" applyAlignment="1">
      <alignment horizontal="left"/>
    </xf>
    <xf numFmtId="0" fontId="10" fillId="0" borderId="21" xfId="4" applyFont="1" applyFill="1" applyBorder="1"/>
    <xf numFmtId="164" fontId="22" fillId="0" borderId="0" xfId="5" applyFont="1" applyFill="1" applyBorder="1" applyAlignment="1">
      <alignment horizontal="left"/>
    </xf>
    <xf numFmtId="0" fontId="10" fillId="0" borderId="2" xfId="4" applyFont="1" applyFill="1" applyBorder="1"/>
    <xf numFmtId="164" fontId="10" fillId="0" borderId="10" xfId="2" applyFont="1" applyFill="1" applyBorder="1"/>
    <xf numFmtId="0" fontId="7" fillId="11" borderId="2" xfId="4" applyFont="1" applyFill="1" applyBorder="1"/>
    <xf numFmtId="0" fontId="7" fillId="11" borderId="0" xfId="4" applyFont="1" applyFill="1" applyBorder="1"/>
    <xf numFmtId="164" fontId="7" fillId="11" borderId="10" xfId="2" applyFont="1" applyFill="1" applyBorder="1"/>
    <xf numFmtId="164" fontId="5" fillId="11" borderId="10" xfId="2" applyFont="1" applyFill="1" applyBorder="1"/>
    <xf numFmtId="164" fontId="23" fillId="12" borderId="2" xfId="2" applyFont="1" applyFill="1" applyBorder="1"/>
    <xf numFmtId="0" fontId="7" fillId="3" borderId="2" xfId="4" applyFont="1" applyFill="1" applyBorder="1"/>
    <xf numFmtId="0" fontId="7" fillId="3" borderId="0" xfId="4" applyFont="1" applyFill="1" applyBorder="1"/>
    <xf numFmtId="164" fontId="7" fillId="3" borderId="10" xfId="2" applyFont="1" applyFill="1" applyBorder="1"/>
    <xf numFmtId="164" fontId="24" fillId="3" borderId="10" xfId="2" applyFont="1" applyFill="1" applyBorder="1"/>
    <xf numFmtId="164" fontId="23" fillId="0" borderId="10" xfId="2" applyFont="1" applyFill="1" applyBorder="1"/>
    <xf numFmtId="164" fontId="24" fillId="11" borderId="10" xfId="2" applyFont="1" applyFill="1" applyBorder="1"/>
    <xf numFmtId="164" fontId="25" fillId="11" borderId="10" xfId="2" applyFont="1" applyFill="1" applyBorder="1"/>
    <xf numFmtId="0" fontId="10" fillId="3" borderId="2" xfId="4" applyFont="1" applyFill="1" applyBorder="1"/>
    <xf numFmtId="43" fontId="10" fillId="0" borderId="0" xfId="4" applyNumberFormat="1" applyFont="1"/>
    <xf numFmtId="0" fontId="6" fillId="0" borderId="0" xfId="4" applyFont="1" applyFill="1" applyBorder="1"/>
    <xf numFmtId="0" fontId="10" fillId="13" borderId="2" xfId="4" applyFont="1" applyFill="1" applyBorder="1"/>
    <xf numFmtId="0" fontId="7" fillId="13" borderId="0" xfId="4" applyFont="1" applyFill="1" applyBorder="1"/>
    <xf numFmtId="164" fontId="7" fillId="13" borderId="10" xfId="2" applyFont="1" applyFill="1" applyBorder="1"/>
    <xf numFmtId="164" fontId="24" fillId="13" borderId="10" xfId="2" applyFont="1" applyFill="1" applyBorder="1"/>
    <xf numFmtId="0" fontId="10" fillId="7" borderId="2" xfId="4" applyFont="1" applyFill="1" applyBorder="1"/>
    <xf numFmtId="164" fontId="10" fillId="7" borderId="10" xfId="2" applyFont="1" applyFill="1" applyBorder="1"/>
    <xf numFmtId="164" fontId="23" fillId="7" borderId="10" xfId="2" applyFont="1" applyFill="1" applyBorder="1"/>
    <xf numFmtId="9" fontId="10" fillId="7" borderId="2" xfId="6" applyFont="1" applyFill="1" applyBorder="1"/>
    <xf numFmtId="9" fontId="10" fillId="7" borderId="0" xfId="6" applyFont="1" applyFill="1" applyBorder="1"/>
    <xf numFmtId="9" fontId="10" fillId="7" borderId="10" xfId="6" applyFont="1" applyFill="1" applyBorder="1"/>
    <xf numFmtId="9" fontId="23" fillId="7" borderId="10" xfId="6" applyFont="1" applyFill="1" applyBorder="1"/>
    <xf numFmtId="9" fontId="10" fillId="0" borderId="0" xfId="6" applyFont="1"/>
    <xf numFmtId="164" fontId="19" fillId="10" borderId="10" xfId="2" applyFont="1" applyFill="1" applyBorder="1"/>
    <xf numFmtId="0" fontId="5" fillId="11" borderId="2" xfId="4" applyFont="1" applyFill="1" applyBorder="1"/>
    <xf numFmtId="0" fontId="5" fillId="11" borderId="0" xfId="4" applyFont="1" applyFill="1" applyBorder="1"/>
    <xf numFmtId="164" fontId="26" fillId="11" borderId="10" xfId="2" applyFont="1" applyFill="1" applyBorder="1"/>
    <xf numFmtId="0" fontId="5" fillId="3" borderId="0" xfId="4" applyFont="1" applyFill="1" applyBorder="1"/>
    <xf numFmtId="164" fontId="26" fillId="3" borderId="10" xfId="2" applyFont="1" applyFill="1" applyBorder="1"/>
    <xf numFmtId="164" fontId="19" fillId="11" borderId="10" xfId="2" applyFont="1" applyFill="1" applyBorder="1"/>
    <xf numFmtId="0" fontId="10" fillId="14" borderId="0" xfId="4" applyFont="1" applyFill="1" applyBorder="1"/>
    <xf numFmtId="165" fontId="10" fillId="0" borderId="10" xfId="6" quotePrefix="1" applyNumberFormat="1" applyFont="1" applyFill="1" applyBorder="1"/>
    <xf numFmtId="164" fontId="23" fillId="0" borderId="10" xfId="2" quotePrefix="1" applyFont="1" applyFill="1" applyBorder="1"/>
    <xf numFmtId="164" fontId="7" fillId="3" borderId="10" xfId="2" quotePrefix="1" applyFont="1" applyFill="1" applyBorder="1"/>
    <xf numFmtId="164" fontId="24" fillId="3" borderId="10" xfId="2" quotePrefix="1" applyFont="1" applyFill="1" applyBorder="1"/>
    <xf numFmtId="10" fontId="10" fillId="0" borderId="10" xfId="6" applyNumberFormat="1" applyFont="1" applyFill="1" applyBorder="1"/>
    <xf numFmtId="10" fontId="10" fillId="0" borderId="10" xfId="6" applyNumberFormat="1" applyFont="1" applyBorder="1"/>
    <xf numFmtId="164" fontId="24" fillId="3" borderId="2" xfId="2" applyFont="1" applyFill="1" applyBorder="1"/>
    <xf numFmtId="164" fontId="10" fillId="0" borderId="10" xfId="2" applyFont="1" applyBorder="1"/>
    <xf numFmtId="0" fontId="7" fillId="3" borderId="22" xfId="4" applyFont="1" applyFill="1" applyBorder="1"/>
    <xf numFmtId="0" fontId="7" fillId="3" borderId="23" xfId="4" applyFont="1" applyFill="1" applyBorder="1"/>
    <xf numFmtId="164" fontId="7" fillId="3" borderId="8" xfId="2" applyFont="1" applyFill="1" applyBorder="1"/>
    <xf numFmtId="164" fontId="24" fillId="3" borderId="8" xfId="2" applyFont="1" applyFill="1" applyBorder="1"/>
    <xf numFmtId="43" fontId="0" fillId="0" borderId="0" xfId="1" applyFont="1"/>
    <xf numFmtId="0" fontId="22" fillId="15" borderId="24" xfId="0" applyFont="1" applyFill="1" applyBorder="1" applyAlignment="1">
      <alignment horizontal="center" vertical="center"/>
    </xf>
  </cellXfs>
  <cellStyles count="7">
    <cellStyle name="Comma" xfId="1" builtinId="3"/>
    <cellStyle name="Comma 2" xfId="2" xr:uid="{A48D5BC3-3997-4FDF-87B8-B1241C9A6BD6}"/>
    <cellStyle name="Comma 2 10" xfId="5" xr:uid="{D6A77D3E-9388-4912-A9D9-05471A4FBAC4}"/>
    <cellStyle name="Normal" xfId="0" builtinId="0"/>
    <cellStyle name="Normal 2" xfId="4" xr:uid="{688BC7E2-44FF-4BF4-94A6-D0E19F19FDE4}"/>
    <cellStyle name="Normal 2 10" xfId="3" xr:uid="{0D3BBCC2-3A62-466C-8B48-7722B8ABD761}"/>
    <cellStyle name="Percent 3" xfId="6" xr:uid="{4C9BA41C-6553-4D21-A830-B15EDFEEEE9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esktop/ROXAS%20CTGI%20WORKING%20FILE%20BUDGET/2022-PNL/2022%20ACTUAL%20PNL-CONSOLIDA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he/Local%20Settings/Temporary%20Internet%20Files/Content.IE5/9F0R1PV8/Rotisserie-IBC%20Charges%20FORMAT%20DEC.201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nance3/Desktop/TAVI/MARO/PRODUCTION%20REPORT/Commissary%20stock%20movement%20April%201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ENSAN\Users\Zaldy%20Lungos\AppData\Local\Microsoft\Windows\Temporary%20Internet%20Files\Content.IE5\GKJ9UJLW\Copy%20of%20PLT_SDA%20Apr4&amp;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RYPE~1/LOCALS~1/Temp/Rar$DI00.360/ILO_y12m02d2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CEUNIT\Network%20Files\Users\Jenel\Desktop\JANIZ%20ALFAJARO\ilabyoh\JANIZ_03\PG_SDA13OCTOBER\PG_SDA13OCT.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stin/Desktop/WPR%20week%20%209%20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RYPE~1/LOCALS~1/Temp/Rar$DI00.515/ILO_y12m05d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RYPE~1/LOCALS~1/Temp/Rar$DI00.562/ILO_y12m03d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pnl"/>
      <sheetName val="DECpnl"/>
      <sheetName val="NOVpnl"/>
      <sheetName val="OCTpnl"/>
      <sheetName val="SEPPNL"/>
      <sheetName val="AUGPNL"/>
      <sheetName val="JULYPNL"/>
      <sheetName val="JUNEpnl"/>
      <sheetName val="pnlMAY"/>
      <sheetName val="APRpnl"/>
      <sheetName val="MARpnl"/>
      <sheetName val="FEBpnl"/>
      <sheetName val="JANUARY"/>
      <sheetName val="CONSO"/>
    </sheetNames>
    <sheetDataSet>
      <sheetData sheetId="0"/>
      <sheetData sheetId="1">
        <row r="176">
          <cell r="U176">
            <v>39445.82</v>
          </cell>
        </row>
      </sheetData>
      <sheetData sheetId="2">
        <row r="176">
          <cell r="U176">
            <v>42412.13</v>
          </cell>
        </row>
      </sheetData>
      <sheetData sheetId="3">
        <row r="176">
          <cell r="U176">
            <v>36849.800000000003</v>
          </cell>
        </row>
      </sheetData>
      <sheetData sheetId="4">
        <row r="176">
          <cell r="N176">
            <v>36615.659999999996</v>
          </cell>
        </row>
      </sheetData>
      <sheetData sheetId="5">
        <row r="176">
          <cell r="U176">
            <v>61677.340000000004</v>
          </cell>
        </row>
      </sheetData>
      <sheetData sheetId="6">
        <row r="184">
          <cell r="U184">
            <v>33761.360000000001</v>
          </cell>
        </row>
      </sheetData>
      <sheetData sheetId="7">
        <row r="176">
          <cell r="N176">
            <v>59853.969999999994</v>
          </cell>
        </row>
      </sheetData>
      <sheetData sheetId="8">
        <row r="176">
          <cell r="N176">
            <v>36643.810000000005</v>
          </cell>
        </row>
      </sheetData>
      <sheetData sheetId="9">
        <row r="182">
          <cell r="O182">
            <v>36346.379999999997</v>
          </cell>
        </row>
      </sheetData>
      <sheetData sheetId="10">
        <row r="176">
          <cell r="N176">
            <v>52702.579999999994</v>
          </cell>
        </row>
      </sheetData>
      <sheetData sheetId="11">
        <row r="176">
          <cell r="N176">
            <v>37231.810000000005</v>
          </cell>
        </row>
      </sheetData>
      <sheetData sheetId="12">
        <row r="176">
          <cell r="U176">
            <v>42059.98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sheet"/>
      <sheetName val="BranchDetails"/>
      <sheetName val="Head Office"/>
      <sheetName val="DataEntry"/>
      <sheetName val="Output"/>
    </sheetNames>
    <sheetDataSet>
      <sheetData sheetId="0"/>
      <sheetData sheetId="1"/>
      <sheetData sheetId="2"/>
      <sheetData sheetId="3"/>
      <sheetData sheetId="4">
        <row r="43">
          <cell r="B43" t="str">
            <v>List of Locations..</v>
          </cell>
        </row>
        <row r="44">
          <cell r="B44" t="str">
            <v>BACOLOD</v>
          </cell>
          <cell r="C44" t="str">
            <v>BACOLOD</v>
          </cell>
          <cell r="E44" t="str">
            <v>BANK CHARGES</v>
          </cell>
        </row>
        <row r="45">
          <cell r="B45" t="str">
            <v>BICOL</v>
          </cell>
          <cell r="C45" t="str">
            <v>BICOL</v>
          </cell>
          <cell r="E45" t="str">
            <v>CLEANING MATERIALS</v>
          </cell>
        </row>
        <row r="46">
          <cell r="B46" t="str">
            <v>BOHOL</v>
          </cell>
          <cell r="C46" t="str">
            <v>BOHOL</v>
          </cell>
          <cell r="E46" t="str">
            <v>CONTRACT LABORS</v>
          </cell>
        </row>
        <row r="47">
          <cell r="B47" t="str">
            <v>BUTUAN</v>
          </cell>
          <cell r="C47" t="str">
            <v>BUTUAN</v>
          </cell>
          <cell r="E47" t="str">
            <v>COOKING TRIALS</v>
          </cell>
        </row>
        <row r="48">
          <cell r="B48" t="str">
            <v>CALBAYOG</v>
          </cell>
          <cell r="C48" t="str">
            <v>CALBAYOG</v>
          </cell>
          <cell r="E48" t="str">
            <v>CRATING EXPENSES</v>
          </cell>
        </row>
        <row r="49">
          <cell r="B49" t="str">
            <v>CDO</v>
          </cell>
          <cell r="C49" t="str">
            <v>CDO</v>
          </cell>
          <cell r="E49" t="str">
            <v>EQUIPMENT SPAREPARTS</v>
          </cell>
        </row>
        <row r="50">
          <cell r="B50" t="str">
            <v>CEBU</v>
          </cell>
          <cell r="C50" t="str">
            <v>CEBU</v>
          </cell>
          <cell r="E50" t="str">
            <v>FREIGHT CHARGES</v>
          </cell>
        </row>
        <row r="51">
          <cell r="B51" t="str">
            <v>CENTRAL LUZON</v>
          </cell>
          <cell r="C51" t="str">
            <v>CENTRAL LUZON</v>
          </cell>
          <cell r="E51" t="str">
            <v>FRIED CHOOKS EQUIPMENTS</v>
          </cell>
        </row>
        <row r="52">
          <cell r="B52" t="str">
            <v>DAVAO</v>
          </cell>
          <cell r="C52" t="str">
            <v>DAVAO</v>
          </cell>
          <cell r="E52" t="str">
            <v>FURNITURE &amp; EQUIPMENTS</v>
          </cell>
        </row>
        <row r="53">
          <cell r="B53" t="str">
            <v>DUMAGUETE</v>
          </cell>
          <cell r="C53" t="str">
            <v>DUMAGUETE</v>
          </cell>
          <cell r="E53" t="str">
            <v>GASOLINE</v>
          </cell>
        </row>
        <row r="54">
          <cell r="B54" t="str">
            <v>GENSAN</v>
          </cell>
          <cell r="C54" t="str">
            <v>GENSAN</v>
          </cell>
          <cell r="E54" t="str">
            <v>INTERNET EXPENSES</v>
          </cell>
        </row>
        <row r="55">
          <cell r="B55" t="str">
            <v>FEEDS</v>
          </cell>
          <cell r="C55" t="str">
            <v>FEEDS</v>
          </cell>
          <cell r="E55" t="str">
            <v>LIGHT &amp; WATER EXPENSES</v>
          </cell>
        </row>
        <row r="56">
          <cell r="B56" t="str">
            <v>HEAD OFFICE</v>
          </cell>
          <cell r="C56" t="str">
            <v>ILOCOS</v>
          </cell>
          <cell r="E56" t="str">
            <v>MARKETING MATERIALS</v>
          </cell>
        </row>
        <row r="57">
          <cell r="B57" t="str">
            <v>HO-FINANCE</v>
          </cell>
          <cell r="C57" t="str">
            <v>ILOILO</v>
          </cell>
          <cell r="E57" t="str">
            <v>MEALS EXPENSES</v>
          </cell>
        </row>
        <row r="58">
          <cell r="B58" t="str">
            <v>HO-LOGISTIC</v>
          </cell>
          <cell r="C58" t="str">
            <v>ISABELA</v>
          </cell>
          <cell r="E58" t="str">
            <v>MOTORPOOL SUPPLIES</v>
          </cell>
        </row>
        <row r="59">
          <cell r="B59" t="str">
            <v>HO-MARKETING</v>
          </cell>
          <cell r="C59" t="str">
            <v>METRO MANILA</v>
          </cell>
          <cell r="E59" t="str">
            <v>OFFICE SUPPLIES</v>
          </cell>
        </row>
        <row r="60">
          <cell r="B60" t="str">
            <v>HO-PROD. &amp; DEV.</v>
          </cell>
          <cell r="C60" t="str">
            <v>ORMOC</v>
          </cell>
          <cell r="E60" t="str">
            <v>OTHER EXPENSES</v>
          </cell>
        </row>
        <row r="61">
          <cell r="B61" t="str">
            <v>HO-ENG. &amp; MAIN</v>
          </cell>
          <cell r="C61" t="str">
            <v>PAGADIAN</v>
          </cell>
          <cell r="E61" t="str">
            <v>OTHER RENTAL EXPENSES</v>
          </cell>
        </row>
        <row r="62">
          <cell r="B62" t="str">
            <v>HO-MOTORPOOL</v>
          </cell>
          <cell r="C62" t="str">
            <v>PALAWAN</v>
          </cell>
          <cell r="E62" t="str">
            <v>OUT OF TOWN EXPENSES</v>
          </cell>
        </row>
        <row r="63">
          <cell r="B63" t="str">
            <v>HO-QA</v>
          </cell>
          <cell r="C63" t="str">
            <v>PANGASINAN</v>
          </cell>
          <cell r="E63" t="str">
            <v>PACKAGING MATERIALS</v>
          </cell>
        </row>
        <row r="64">
          <cell r="B64" t="str">
            <v>HO-ISD</v>
          </cell>
          <cell r="C64" t="str">
            <v>ROXAS</v>
          </cell>
          <cell r="E64" t="str">
            <v>PEST CONTROL SERVICES</v>
          </cell>
        </row>
        <row r="65">
          <cell r="B65" t="str">
            <v>HO-DRESSING PLANT</v>
          </cell>
          <cell r="C65" t="str">
            <v>STAG</v>
          </cell>
          <cell r="E65" t="str">
            <v>POSTAGE EXPENSES</v>
          </cell>
        </row>
        <row r="66">
          <cell r="B66" t="str">
            <v>HO-HR</v>
          </cell>
          <cell r="C66" t="str">
            <v>TACLOBAN</v>
          </cell>
          <cell r="E66" t="str">
            <v>PORK BARREL</v>
          </cell>
        </row>
        <row r="67">
          <cell r="B67" t="str">
            <v>HO-ROT FINANCE</v>
          </cell>
          <cell r="C67" t="str">
            <v>TAVI FOODS</v>
          </cell>
          <cell r="E67" t="str">
            <v>REGISTRATION EXPENSES</v>
          </cell>
        </row>
        <row r="68">
          <cell r="B68" t="str">
            <v>ILOCOS</v>
          </cell>
          <cell r="C68" t="str">
            <v>ZAMBOANGA</v>
          </cell>
          <cell r="E68" t="str">
            <v>RENOVATIONS / INSTALLATIONS</v>
          </cell>
        </row>
        <row r="69">
          <cell r="B69" t="str">
            <v>ILOILO</v>
          </cell>
          <cell r="E69" t="str">
            <v>REPAIRS - EQUIPMENT</v>
          </cell>
        </row>
        <row r="70">
          <cell r="B70" t="str">
            <v>ISABELA</v>
          </cell>
          <cell r="E70" t="str">
            <v>REPAIRS - OUTLETS</v>
          </cell>
        </row>
        <row r="71">
          <cell r="B71" t="str">
            <v>METRO MANILA</v>
          </cell>
          <cell r="E71" t="str">
            <v>REPAIRS - VEHICLES</v>
          </cell>
        </row>
        <row r="72">
          <cell r="B72" t="str">
            <v>ORMOC</v>
          </cell>
          <cell r="E72" t="str">
            <v>REPRESENTATIONS</v>
          </cell>
        </row>
        <row r="73">
          <cell r="B73" t="str">
            <v>PAGADIAN</v>
          </cell>
          <cell r="E73" t="str">
            <v>RESEARCH &amp; DEVELOPMENTS</v>
          </cell>
        </row>
        <row r="74">
          <cell r="B74" t="str">
            <v>PALAWAN</v>
          </cell>
          <cell r="E74" t="str">
            <v>ROTISSERIE EQUIPMENTS</v>
          </cell>
        </row>
        <row r="75">
          <cell r="B75" t="str">
            <v>PANGASINAN</v>
          </cell>
          <cell r="E75" t="str">
            <v>ROTISSERIE SUPPLIES</v>
          </cell>
        </row>
        <row r="76">
          <cell r="B76" t="str">
            <v>ROXAS</v>
          </cell>
          <cell r="E76" t="str">
            <v>SECURITY AGENCY EXPENSES</v>
          </cell>
        </row>
        <row r="77">
          <cell r="B77" t="str">
            <v>STAG</v>
          </cell>
          <cell r="E77" t="str">
            <v>TELEPHONE EXPENSES</v>
          </cell>
        </row>
        <row r="78">
          <cell r="B78" t="str">
            <v>TACLOBAN</v>
          </cell>
          <cell r="E78" t="str">
            <v>TRANSPORTATION</v>
          </cell>
        </row>
        <row r="79">
          <cell r="B79" t="str">
            <v>TAVI FOODS</v>
          </cell>
          <cell r="E79" t="str">
            <v>WAREHOUSE RENTAL EXPENSES</v>
          </cell>
        </row>
        <row r="80">
          <cell r="B80" t="str">
            <v>ZAMBOANGA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 INVENTORY"/>
      <sheetName val="PRODUCTION"/>
      <sheetName val="PROD SUM"/>
      <sheetName val="RETENTION STOCKS "/>
      <sheetName val="Receip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6"/>
      <sheetName val="17"/>
      <sheetName val="18"/>
      <sheetName val="19"/>
      <sheetName val="20"/>
      <sheetName val="14"/>
      <sheetName val="15"/>
      <sheetName val="Transfer"/>
      <sheetName val="SUMMARY OF DELIVERY"/>
      <sheetName val="Disposal"/>
      <sheetName val="Product Brief"/>
      <sheetName val="Forecast"/>
      <sheetName val="Ordering"/>
    </sheetNames>
    <sheetDataSet>
      <sheetData sheetId="0" refreshError="1"/>
      <sheetData sheetId="1">
        <row r="8">
          <cell r="B8" t="str">
            <v>Beef Brisket</v>
          </cell>
        </row>
        <row r="9">
          <cell r="B9" t="str">
            <v>Chicken Breast</v>
          </cell>
        </row>
        <row r="10">
          <cell r="B10" t="str">
            <v>Chicken Gizzard</v>
          </cell>
        </row>
        <row r="11">
          <cell r="B11" t="str">
            <v>Chicken Liver</v>
          </cell>
        </row>
        <row r="12">
          <cell r="B12" t="str">
            <v>Cream Dory</v>
          </cell>
        </row>
        <row r="13">
          <cell r="B13" t="str">
            <v>Liempo Trimmings</v>
          </cell>
        </row>
        <row r="14">
          <cell r="B14" t="str">
            <v>Pata Half</v>
          </cell>
        </row>
        <row r="15">
          <cell r="B15" t="str">
            <v>Pork Ear</v>
          </cell>
        </row>
        <row r="16">
          <cell r="B16" t="str">
            <v>Sisig (RM)</v>
          </cell>
        </row>
        <row r="17">
          <cell r="B17" t="str">
            <v>Teriyaki Chicken (RM)</v>
          </cell>
        </row>
        <row r="18">
          <cell r="B18" t="str">
            <v>COMMERCIAL SAUCE/DRY MIX</v>
          </cell>
        </row>
        <row r="19">
          <cell r="B19" t="str">
            <v xml:space="preserve">Beef Stew Concentrate </v>
          </cell>
        </row>
        <row r="20">
          <cell r="B20" t="str">
            <v>Binder</v>
          </cell>
        </row>
        <row r="21">
          <cell r="B21" t="str">
            <v>Bistek Sauce</v>
          </cell>
        </row>
        <row r="22">
          <cell r="B22" t="str">
            <v>Cayenne</v>
          </cell>
        </row>
        <row r="23">
          <cell r="B23" t="str">
            <v xml:space="preserve">Liquid Caramel </v>
          </cell>
        </row>
        <row r="24">
          <cell r="B24" t="str">
            <v xml:space="preserve">Mild Spice Mix 1 </v>
          </cell>
        </row>
        <row r="25">
          <cell r="B25" t="str">
            <v>Mild Spice Mix 2</v>
          </cell>
        </row>
        <row r="26">
          <cell r="B26" t="str">
            <v>Modified Starch</v>
          </cell>
        </row>
        <row r="27">
          <cell r="B27" t="str">
            <v>Sisig Seasoning (RM)</v>
          </cell>
        </row>
        <row r="28">
          <cell r="B28" t="str">
            <v>Smoke Flavor</v>
          </cell>
        </row>
        <row r="29">
          <cell r="B29" t="str">
            <v>Spicy Oriental Concentrate</v>
          </cell>
        </row>
        <row r="30">
          <cell r="B30" t="str">
            <v xml:space="preserve">Teriyaki Concentrate </v>
          </cell>
        </row>
        <row r="31">
          <cell r="B31" t="str">
            <v>Thai BBQ Concentrate</v>
          </cell>
        </row>
        <row r="32">
          <cell r="B32" t="str">
            <v>INGREDIENTS</v>
          </cell>
        </row>
        <row r="33">
          <cell r="B33" t="str">
            <v>Baking Soda</v>
          </cell>
        </row>
        <row r="34">
          <cell r="B34" t="str">
            <v>Bay Leaf</v>
          </cell>
        </row>
        <row r="35">
          <cell r="B35" t="str">
            <v>Brown Sugar</v>
          </cell>
        </row>
        <row r="36">
          <cell r="B36" t="str">
            <v>Calamansi</v>
          </cell>
        </row>
        <row r="37">
          <cell r="B37" t="str">
            <v>Cane Vinegar</v>
          </cell>
        </row>
        <row r="38">
          <cell r="B38" t="str">
            <v>Canola Oil</v>
          </cell>
        </row>
        <row r="39">
          <cell r="B39" t="str">
            <v>Carrots</v>
          </cell>
        </row>
        <row r="40">
          <cell r="B40" t="str">
            <v>Chicken broth</v>
          </cell>
        </row>
        <row r="41">
          <cell r="B41" t="str">
            <v>Chicken Powder</v>
          </cell>
        </row>
        <row r="42">
          <cell r="B42" t="str">
            <v>Cucumber</v>
          </cell>
        </row>
        <row r="43">
          <cell r="B43" t="str">
            <v>Dimsum Wrapper</v>
          </cell>
        </row>
        <row r="44">
          <cell r="B44" t="str">
            <v>Dulong</v>
          </cell>
        </row>
        <row r="45">
          <cell r="B45" t="str">
            <v>Fresh Egg</v>
          </cell>
        </row>
        <row r="46">
          <cell r="B46" t="str">
            <v>Garlic</v>
          </cell>
        </row>
        <row r="47">
          <cell r="B47" t="str">
            <v>Ginger</v>
          </cell>
        </row>
        <row r="48">
          <cell r="B48" t="str">
            <v>Ground Pepper</v>
          </cell>
        </row>
        <row r="49">
          <cell r="B49" t="str">
            <v>Iodized Salt</v>
          </cell>
        </row>
        <row r="50">
          <cell r="B50" t="str">
            <v>Knorr Beef Broth</v>
          </cell>
        </row>
        <row r="51">
          <cell r="B51" t="str">
            <v>Knorr Liquid Seasoning</v>
          </cell>
        </row>
        <row r="52">
          <cell r="B52" t="str">
            <v>Knorr Shrimp</v>
          </cell>
        </row>
        <row r="53">
          <cell r="B53" t="str">
            <v>Lemon Grass</v>
          </cell>
        </row>
        <row r="54">
          <cell r="B54" t="str">
            <v>Onion</v>
          </cell>
        </row>
        <row r="55">
          <cell r="B55" t="str">
            <v>Oregano Powder</v>
          </cell>
        </row>
        <row r="56">
          <cell r="B56" t="str">
            <v>Oyster Sauce</v>
          </cell>
        </row>
        <row r="57">
          <cell r="B57" t="str">
            <v>Pandan Leaves</v>
          </cell>
        </row>
        <row r="58">
          <cell r="B58" t="str">
            <v>Paprika</v>
          </cell>
        </row>
        <row r="59">
          <cell r="B59" t="str">
            <v>Patis</v>
          </cell>
        </row>
        <row r="60">
          <cell r="B60" t="str">
            <v>Peanut Butter</v>
          </cell>
        </row>
        <row r="61">
          <cell r="B61" t="str">
            <v>Potato Starch</v>
          </cell>
        </row>
        <row r="62">
          <cell r="B62" t="str">
            <v>Red Bell Pepper</v>
          </cell>
        </row>
        <row r="63">
          <cell r="B63" t="str">
            <v>Red Onion</v>
          </cell>
        </row>
        <row r="64">
          <cell r="B64" t="str">
            <v>Rice Flour</v>
          </cell>
        </row>
        <row r="65">
          <cell r="B65" t="str">
            <v>Salt</v>
          </cell>
        </row>
        <row r="66">
          <cell r="B66" t="str">
            <v>Soy Sauce</v>
          </cell>
        </row>
        <row r="67">
          <cell r="B67" t="str">
            <v>Star Anis</v>
          </cell>
        </row>
        <row r="68">
          <cell r="B68" t="str">
            <v>Star Margarine</v>
          </cell>
        </row>
        <row r="69">
          <cell r="B69" t="str">
            <v>Sundried Tomato Pesto</v>
          </cell>
        </row>
        <row r="70">
          <cell r="B70" t="str">
            <v>Chili Fingers</v>
          </cell>
        </row>
        <row r="71">
          <cell r="B71" t="str">
            <v>Turnips</v>
          </cell>
        </row>
        <row r="72">
          <cell r="B72" t="str">
            <v>Vegetable Oil</v>
          </cell>
        </row>
        <row r="73">
          <cell r="B73" t="str">
            <v>Vinegar</v>
          </cell>
        </row>
        <row r="74">
          <cell r="B74" t="str">
            <v>Wansoy</v>
          </cell>
        </row>
        <row r="75">
          <cell r="B75" t="str">
            <v>Whole Black Pepper</v>
          </cell>
        </row>
        <row r="76">
          <cell r="B76" t="str">
            <v>Annato Oil</v>
          </cell>
        </row>
        <row r="77">
          <cell r="B77" t="str">
            <v>Palm Oil</v>
          </cell>
        </row>
        <row r="78">
          <cell r="B78" t="str">
            <v>Rice Long Grain</v>
          </cell>
        </row>
        <row r="79">
          <cell r="B79" t="str">
            <v>Banana Ketchup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 t="str">
            <v>OUTLET INGREDIENTS</v>
          </cell>
        </row>
        <row r="90">
          <cell r="B90" t="str">
            <v>Rice</v>
          </cell>
        </row>
        <row r="91">
          <cell r="B91" t="str">
            <v>Magic Sarap</v>
          </cell>
        </row>
        <row r="92">
          <cell r="B92" t="str">
            <v>Sesame Oil</v>
          </cell>
        </row>
        <row r="93">
          <cell r="B93" t="str">
            <v>PACKAGING</v>
          </cell>
        </row>
        <row r="94">
          <cell r="B94" t="str">
            <v>Black Fork</v>
          </cell>
        </row>
        <row r="95">
          <cell r="B95" t="str">
            <v>Black Spoon</v>
          </cell>
        </row>
        <row r="96">
          <cell r="B96" t="str">
            <v>Eco bag</v>
          </cell>
        </row>
        <row r="97">
          <cell r="B97" t="str">
            <v>Group meal Black 750ml w/ cover</v>
          </cell>
        </row>
        <row r="98">
          <cell r="B98" t="str">
            <v>Group meal clear 1000ml</v>
          </cell>
        </row>
        <row r="99">
          <cell r="B99" t="str">
            <v>Maro Sleeves</v>
          </cell>
        </row>
        <row r="100">
          <cell r="B100" t="str">
            <v>Paper Bag</v>
          </cell>
        </row>
        <row r="101">
          <cell r="B101" t="str">
            <v>Rice Wrapper</v>
          </cell>
        </row>
        <row r="102">
          <cell r="B102" t="str">
            <v>Solo Meal Cover</v>
          </cell>
        </row>
        <row r="103">
          <cell r="B103" t="str">
            <v>Solo Meal Tray</v>
          </cell>
        </row>
        <row r="104">
          <cell r="B104" t="str">
            <v>Solo Meal with Inner Tray</v>
          </cell>
        </row>
        <row r="105">
          <cell r="B105" t="str">
            <v>Rice in a Box</v>
          </cell>
        </row>
        <row r="106">
          <cell r="B106" t="str">
            <v>Dimsum Box</v>
          </cell>
        </row>
        <row r="107">
          <cell r="B107" t="str">
            <v>PE bag for atchara</v>
          </cell>
        </row>
        <row r="108">
          <cell r="B108" t="str">
            <v>PE bag for Dishes - primary packaging</v>
          </cell>
        </row>
        <row r="109">
          <cell r="B109" t="str">
            <v>PE bag for Sauces</v>
          </cell>
        </row>
        <row r="110">
          <cell r="B110" t="str">
            <v xml:space="preserve">Plastic </v>
          </cell>
        </row>
        <row r="111">
          <cell r="B111" t="str">
            <v>MARO Sticker</v>
          </cell>
        </row>
        <row r="112">
          <cell r="B112" t="str">
            <v>Clam Shell</v>
          </cell>
        </row>
        <row r="113">
          <cell r="B113" t="str">
            <v>Plastic Roll Form</v>
          </cell>
        </row>
        <row r="114">
          <cell r="B114">
            <v>0</v>
          </cell>
        </row>
        <row r="115">
          <cell r="B115" t="str">
            <v>FINISHED GOODS</v>
          </cell>
        </row>
        <row r="116">
          <cell r="B116" t="str">
            <v>Fish Fillet with Steak Sauce</v>
          </cell>
        </row>
        <row r="117">
          <cell r="B117" t="str">
            <v>Fish Fillet Sauce</v>
          </cell>
        </row>
        <row r="118">
          <cell r="B118" t="str">
            <v>Beef Stew</v>
          </cell>
        </row>
        <row r="119">
          <cell r="B119" t="str">
            <v>Thai Chicken BBQ</v>
          </cell>
        </row>
        <row r="120">
          <cell r="B120" t="str">
            <v>Thai Chicken BBQ Sauce</v>
          </cell>
        </row>
        <row r="121">
          <cell r="B121" t="str">
            <v>Chicken Teriyaki</v>
          </cell>
        </row>
        <row r="122">
          <cell r="B122" t="str">
            <v>Chicken Teriyaki Sauce</v>
          </cell>
        </row>
        <row r="123">
          <cell r="B123" t="str">
            <v>Mild Spice Chicken</v>
          </cell>
        </row>
        <row r="124">
          <cell r="B124" t="str">
            <v>Mild Spice Spare Ribs</v>
          </cell>
        </row>
        <row r="125">
          <cell r="B125" t="str">
            <v>Mild Spice Garnish</v>
          </cell>
        </row>
        <row r="126">
          <cell r="B126" t="str">
            <v>Chicken Salpicao</v>
          </cell>
        </row>
        <row r="127">
          <cell r="B127" t="str">
            <v>Pork Salpicao</v>
          </cell>
        </row>
        <row r="128">
          <cell r="B128" t="str">
            <v>Roasted Garlic</v>
          </cell>
        </row>
        <row r="129">
          <cell r="B129" t="str">
            <v xml:space="preserve">Sisig </v>
          </cell>
        </row>
        <row r="130">
          <cell r="B130" t="str">
            <v>Sisig Seasoning</v>
          </cell>
        </row>
        <row r="131">
          <cell r="B131" t="str">
            <v>Crispy Pata</v>
          </cell>
        </row>
        <row r="132">
          <cell r="B132" t="str">
            <v>Crispy Pata Sauce</v>
          </cell>
        </row>
        <row r="133">
          <cell r="B133" t="str">
            <v>Atchara</v>
          </cell>
        </row>
        <row r="134">
          <cell r="B134" t="str">
            <v>Hainanese Rice</v>
          </cell>
        </row>
        <row r="135">
          <cell r="B135" t="str">
            <v>Sisig Rice</v>
          </cell>
        </row>
        <row r="136">
          <cell r="B136" t="str">
            <v>Dilis Rice</v>
          </cell>
        </row>
        <row r="137">
          <cell r="B137" t="str">
            <v>Dumplings</v>
          </cell>
        </row>
        <row r="138">
          <cell r="B138" t="str">
            <v>Dumpling Sauce</v>
          </cell>
        </row>
        <row r="139">
          <cell r="B139" t="str">
            <v>Pork Barbecue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55">
          <cell r="B155" t="str">
            <v>RAW MATERIAL</v>
          </cell>
          <cell r="E155" t="str">
            <v>Product Development</v>
          </cell>
        </row>
        <row r="156">
          <cell r="B156" t="str">
            <v>COMMERCIAL SAUCE/DRY MIX</v>
          </cell>
          <cell r="E156" t="str">
            <v>Commissary</v>
          </cell>
        </row>
        <row r="157">
          <cell r="B157" t="str">
            <v>INGREDIENTS</v>
          </cell>
          <cell r="E157" t="str">
            <v>Villiongco</v>
          </cell>
        </row>
        <row r="158">
          <cell r="B158" t="str">
            <v>OUTLET INGREDIENTS</v>
          </cell>
          <cell r="E158" t="str">
            <v>V. Luna</v>
          </cell>
        </row>
        <row r="159">
          <cell r="B159" t="str">
            <v>PACKAGING</v>
          </cell>
          <cell r="E159" t="str">
            <v>Perpetual</v>
          </cell>
        </row>
        <row r="160">
          <cell r="B160" t="str">
            <v>FINISHED GOODS</v>
          </cell>
        </row>
        <row r="161">
          <cell r="B161" t="str">
            <v>MISCELLANEOUS</v>
          </cell>
        </row>
      </sheetData>
      <sheetData sheetId="2" refreshError="1"/>
      <sheetData sheetId="3">
        <row r="6">
          <cell r="B6" t="str">
            <v>Fish Fillet with Steak Sauce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aster"/>
      <sheetName val="Report"/>
      <sheetName val="Sheet1"/>
      <sheetName val="Sheet2"/>
      <sheetName val="SKU LIST"/>
    </sheetNames>
    <sheetDataSet>
      <sheetData sheetId="0"/>
      <sheetData sheetId="1">
        <row r="5">
          <cell r="O5" t="str">
            <v>B_DATE</v>
          </cell>
        </row>
        <row r="6">
          <cell r="O6">
            <v>41364</v>
          </cell>
        </row>
        <row r="7">
          <cell r="O7">
            <v>41365</v>
          </cell>
        </row>
        <row r="8">
          <cell r="O8">
            <v>41366</v>
          </cell>
        </row>
        <row r="9">
          <cell r="O9">
            <v>41367</v>
          </cell>
        </row>
        <row r="10">
          <cell r="O10">
            <v>41368</v>
          </cell>
        </row>
        <row r="11">
          <cell r="O11">
            <v>41369</v>
          </cell>
        </row>
        <row r="12">
          <cell r="O12">
            <v>41370</v>
          </cell>
        </row>
        <row r="13">
          <cell r="O13">
            <v>41371</v>
          </cell>
        </row>
        <row r="14">
          <cell r="O14">
            <v>41372</v>
          </cell>
        </row>
        <row r="15">
          <cell r="O15">
            <v>41373</v>
          </cell>
        </row>
        <row r="16">
          <cell r="O16">
            <v>41374</v>
          </cell>
        </row>
        <row r="17">
          <cell r="O17">
            <v>41375</v>
          </cell>
        </row>
        <row r="18">
          <cell r="O18">
            <v>41376</v>
          </cell>
        </row>
        <row r="19">
          <cell r="O19">
            <v>41377</v>
          </cell>
        </row>
        <row r="20">
          <cell r="O20">
            <v>41378</v>
          </cell>
        </row>
        <row r="21">
          <cell r="O21">
            <v>41379</v>
          </cell>
        </row>
        <row r="22">
          <cell r="O22">
            <v>41380</v>
          </cell>
        </row>
        <row r="23">
          <cell r="O23">
            <v>41381</v>
          </cell>
        </row>
        <row r="24">
          <cell r="O24">
            <v>41382</v>
          </cell>
        </row>
        <row r="25">
          <cell r="O25">
            <v>41383</v>
          </cell>
        </row>
        <row r="26">
          <cell r="O26">
            <v>41384</v>
          </cell>
        </row>
        <row r="27">
          <cell r="O27">
            <v>41385</v>
          </cell>
        </row>
        <row r="28">
          <cell r="O28">
            <v>41386</v>
          </cell>
        </row>
        <row r="29">
          <cell r="O29">
            <v>41387</v>
          </cell>
        </row>
        <row r="30">
          <cell r="O30">
            <v>41388</v>
          </cell>
        </row>
        <row r="31">
          <cell r="O31">
            <v>41389</v>
          </cell>
        </row>
        <row r="32">
          <cell r="O32">
            <v>41390</v>
          </cell>
        </row>
        <row r="33">
          <cell r="O33">
            <v>41391</v>
          </cell>
        </row>
        <row r="34">
          <cell r="O34">
            <v>41392</v>
          </cell>
        </row>
        <row r="35">
          <cell r="O35">
            <v>41393</v>
          </cell>
        </row>
        <row r="36">
          <cell r="O36">
            <v>41394</v>
          </cell>
        </row>
        <row r="37">
          <cell r="O37">
            <v>41395</v>
          </cell>
        </row>
        <row r="38">
          <cell r="O38">
            <v>41396</v>
          </cell>
        </row>
      </sheetData>
      <sheetData sheetId="2"/>
      <sheetData sheetId="3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Maintenance"/>
    </sheetNames>
    <sheetDataSet>
      <sheetData sheetId="0">
        <row r="9">
          <cell r="B9" t="str">
            <v xml:space="preserve">GAGATAM DARLIE </v>
          </cell>
        </row>
        <row r="10">
          <cell r="B10" t="str">
            <v xml:space="preserve">DEREQUITO ELIZABETH </v>
          </cell>
        </row>
        <row r="11">
          <cell r="B11" t="str">
            <v xml:space="preserve">DOCTORA JOE-ANN </v>
          </cell>
        </row>
        <row r="12">
          <cell r="B12" t="str">
            <v xml:space="preserve">DUREMDES JESUSA </v>
          </cell>
        </row>
        <row r="13">
          <cell r="B13" t="str">
            <v xml:space="preserve">GALILA HONORATO </v>
          </cell>
        </row>
        <row r="14">
          <cell r="B14" t="str">
            <v xml:space="preserve">GOLEZ BENITO IAN </v>
          </cell>
        </row>
        <row r="15">
          <cell r="B15" t="str">
            <v xml:space="preserve">GONZALEZ PACITA </v>
          </cell>
        </row>
        <row r="16">
          <cell r="B16" t="str">
            <v xml:space="preserve">KAPAWAN IRLANDO </v>
          </cell>
        </row>
        <row r="17">
          <cell r="B17" t="str">
            <v xml:space="preserve">MAGANTO RODRIGO </v>
          </cell>
        </row>
        <row r="18">
          <cell r="B18" t="str">
            <v xml:space="preserve">MERISCO VIRGINIA </v>
          </cell>
        </row>
        <row r="19">
          <cell r="B19" t="str">
            <v xml:space="preserve">NAVARRA JOSE </v>
          </cell>
        </row>
        <row r="20">
          <cell r="B20" t="str">
            <v xml:space="preserve">NAVARRA PATERNO </v>
          </cell>
        </row>
        <row r="21">
          <cell r="B21" t="str">
            <v xml:space="preserve">PANI-AGUA BETTY </v>
          </cell>
        </row>
        <row r="22">
          <cell r="B22" t="str">
            <v xml:space="preserve">PILADOR JOVITO </v>
          </cell>
        </row>
        <row r="23">
          <cell r="B23" t="str">
            <v xml:space="preserve">SERVANDO ULDARICO </v>
          </cell>
        </row>
        <row r="24">
          <cell r="B24" t="str">
            <v xml:space="preserve">TAASAN REY </v>
          </cell>
        </row>
        <row r="25">
          <cell r="B25" t="str">
            <v>TACUYAN FE-A 1</v>
          </cell>
        </row>
        <row r="26">
          <cell r="B26" t="str">
            <v>TACUYAN FE-TIWI 2</v>
          </cell>
        </row>
        <row r="27">
          <cell r="B27" t="str">
            <v xml:space="preserve">TANALEON MARICAR </v>
          </cell>
        </row>
        <row r="28">
          <cell r="B28" t="str">
            <v xml:space="preserve">TIONGCO NAPOLEON </v>
          </cell>
        </row>
        <row r="29">
          <cell r="B29" t="str">
            <v xml:space="preserve">TROJILLO ELISA </v>
          </cell>
        </row>
        <row r="30">
          <cell r="B30" t="str">
            <v xml:space="preserve">ABELLA EDSON </v>
          </cell>
        </row>
        <row r="31">
          <cell r="B31" t="str">
            <v xml:space="preserve">BALACANTA SHERLITO </v>
          </cell>
        </row>
        <row r="32">
          <cell r="B32" t="str">
            <v xml:space="preserve">ONG MANUEL, JR </v>
          </cell>
        </row>
        <row r="33">
          <cell r="B33" t="str">
            <v xml:space="preserve">BORRES AILEEN </v>
          </cell>
        </row>
        <row r="34">
          <cell r="B34"/>
        </row>
        <row r="35">
          <cell r="B35"/>
        </row>
        <row r="36">
          <cell r="B36"/>
        </row>
        <row r="37">
          <cell r="B37"/>
        </row>
        <row r="38">
          <cell r="B38"/>
        </row>
        <row r="39">
          <cell r="B39"/>
        </row>
        <row r="40">
          <cell r="B40"/>
        </row>
        <row r="41">
          <cell r="B41"/>
        </row>
        <row r="42">
          <cell r="B42"/>
        </row>
        <row r="43">
          <cell r="B43"/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/>
        </row>
        <row r="49">
          <cell r="B49"/>
        </row>
        <row r="50">
          <cell r="B50"/>
        </row>
        <row r="51">
          <cell r="B51"/>
        </row>
        <row r="52">
          <cell r="B52"/>
        </row>
        <row r="53">
          <cell r="B53"/>
        </row>
        <row r="54">
          <cell r="B54"/>
        </row>
        <row r="55">
          <cell r="B55"/>
        </row>
        <row r="56">
          <cell r="B56"/>
        </row>
        <row r="57">
          <cell r="B57"/>
        </row>
        <row r="58">
          <cell r="B58"/>
        </row>
        <row r="59">
          <cell r="B59"/>
        </row>
        <row r="60">
          <cell r="B60"/>
        </row>
        <row r="61">
          <cell r="B61"/>
        </row>
        <row r="62">
          <cell r="B62"/>
        </row>
        <row r="63">
          <cell r="B63"/>
        </row>
        <row r="64">
          <cell r="B64"/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/>
        </row>
        <row r="71">
          <cell r="B71"/>
        </row>
        <row r="72">
          <cell r="B72"/>
        </row>
        <row r="73">
          <cell r="B73"/>
        </row>
        <row r="74">
          <cell r="B74"/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/>
        </row>
        <row r="80">
          <cell r="B80"/>
        </row>
        <row r="81">
          <cell r="B81"/>
        </row>
        <row r="82">
          <cell r="B82"/>
        </row>
        <row r="83">
          <cell r="B83"/>
        </row>
        <row r="84">
          <cell r="B84"/>
        </row>
        <row r="85">
          <cell r="B85"/>
        </row>
        <row r="86">
          <cell r="B86"/>
        </row>
        <row r="87">
          <cell r="B87"/>
        </row>
        <row r="88">
          <cell r="B88"/>
        </row>
        <row r="89">
          <cell r="B89"/>
        </row>
        <row r="90">
          <cell r="B90"/>
        </row>
        <row r="91">
          <cell r="B91"/>
        </row>
        <row r="92">
          <cell r="B92"/>
        </row>
        <row r="93">
          <cell r="B93"/>
        </row>
        <row r="94">
          <cell r="B94"/>
        </row>
        <row r="95">
          <cell r="B95"/>
        </row>
        <row r="96">
          <cell r="B96"/>
        </row>
        <row r="97">
          <cell r="B97"/>
        </row>
        <row r="98">
          <cell r="B98"/>
        </row>
        <row r="99">
          <cell r="B99"/>
        </row>
        <row r="100">
          <cell r="B100"/>
        </row>
        <row r="101">
          <cell r="B101"/>
        </row>
        <row r="102">
          <cell r="B102"/>
        </row>
        <row r="103">
          <cell r="B103"/>
        </row>
        <row r="104">
          <cell r="B104"/>
        </row>
        <row r="105">
          <cell r="B105"/>
        </row>
        <row r="106">
          <cell r="B106"/>
        </row>
        <row r="107">
          <cell r="B107"/>
        </row>
        <row r="108">
          <cell r="B108"/>
        </row>
        <row r="109">
          <cell r="B109"/>
        </row>
        <row r="110">
          <cell r="B110"/>
        </row>
        <row r="111">
          <cell r="B111"/>
        </row>
        <row r="112">
          <cell r="B112"/>
        </row>
        <row r="113">
          <cell r="B113"/>
        </row>
        <row r="114">
          <cell r="B114"/>
        </row>
        <row r="115">
          <cell r="B115"/>
        </row>
        <row r="116">
          <cell r="B116"/>
        </row>
        <row r="117">
          <cell r="B117"/>
        </row>
        <row r="118">
          <cell r="B118"/>
        </row>
        <row r="119">
          <cell r="B119"/>
        </row>
        <row r="120">
          <cell r="B120"/>
        </row>
        <row r="121">
          <cell r="B121"/>
        </row>
        <row r="122">
          <cell r="B122"/>
        </row>
        <row r="123">
          <cell r="B123"/>
        </row>
        <row r="124">
          <cell r="B124"/>
        </row>
        <row r="125">
          <cell r="B125"/>
        </row>
        <row r="126">
          <cell r="B126"/>
        </row>
        <row r="127">
          <cell r="B127"/>
        </row>
        <row r="128">
          <cell r="B128"/>
        </row>
        <row r="129">
          <cell r="B129"/>
        </row>
        <row r="130">
          <cell r="B130"/>
        </row>
        <row r="131">
          <cell r="B131"/>
        </row>
        <row r="132">
          <cell r="B132"/>
        </row>
        <row r="133">
          <cell r="B133"/>
        </row>
        <row r="134">
          <cell r="B134"/>
        </row>
        <row r="135">
          <cell r="B135"/>
        </row>
        <row r="136">
          <cell r="B136"/>
        </row>
        <row r="137">
          <cell r="B137"/>
        </row>
        <row r="138">
          <cell r="B138"/>
        </row>
        <row r="139">
          <cell r="B139"/>
        </row>
        <row r="140">
          <cell r="B140"/>
        </row>
        <row r="141">
          <cell r="B141"/>
        </row>
        <row r="142">
          <cell r="B142"/>
        </row>
        <row r="143">
          <cell r="B143"/>
        </row>
        <row r="144">
          <cell r="B144"/>
        </row>
        <row r="145">
          <cell r="B145"/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/>
        </row>
        <row r="151">
          <cell r="B151"/>
        </row>
        <row r="152">
          <cell r="B152"/>
        </row>
        <row r="153">
          <cell r="B153"/>
        </row>
        <row r="154">
          <cell r="B154"/>
        </row>
        <row r="155">
          <cell r="B155"/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/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/>
        </row>
        <row r="168">
          <cell r="B168"/>
        </row>
        <row r="169">
          <cell r="B169"/>
        </row>
        <row r="170">
          <cell r="B170"/>
        </row>
        <row r="171">
          <cell r="B171"/>
        </row>
        <row r="172">
          <cell r="B172"/>
        </row>
        <row r="173">
          <cell r="B173"/>
        </row>
        <row r="174">
          <cell r="B174"/>
        </row>
        <row r="175">
          <cell r="B175"/>
        </row>
        <row r="176">
          <cell r="B176"/>
        </row>
        <row r="177">
          <cell r="B177"/>
        </row>
        <row r="178">
          <cell r="B178"/>
        </row>
        <row r="179">
          <cell r="B179"/>
        </row>
        <row r="180">
          <cell r="B180"/>
        </row>
        <row r="181">
          <cell r="B181"/>
        </row>
        <row r="182">
          <cell r="B182"/>
        </row>
        <row r="183">
          <cell r="B183"/>
        </row>
        <row r="184">
          <cell r="B184"/>
        </row>
        <row r="185">
          <cell r="B185"/>
        </row>
        <row r="186">
          <cell r="B186"/>
        </row>
        <row r="187">
          <cell r="B187"/>
        </row>
        <row r="188">
          <cell r="B188"/>
        </row>
        <row r="189">
          <cell r="B189"/>
        </row>
        <row r="190">
          <cell r="B190"/>
        </row>
        <row r="191">
          <cell r="B191"/>
        </row>
        <row r="192">
          <cell r="B192"/>
        </row>
        <row r="193">
          <cell r="B193"/>
        </row>
        <row r="194">
          <cell r="B194"/>
        </row>
        <row r="195">
          <cell r="B195"/>
        </row>
        <row r="196">
          <cell r="B196"/>
        </row>
        <row r="197">
          <cell r="B197"/>
        </row>
        <row r="198">
          <cell r="B198"/>
        </row>
        <row r="199">
          <cell r="B199"/>
        </row>
        <row r="200">
          <cell r="B200"/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"/>
      <sheetName val="MasterData"/>
      <sheetName val="MasterPlant"/>
      <sheetName val="FPR"/>
      <sheetName val="SMR"/>
      <sheetName val="DPD"/>
      <sheetName val="CTG"/>
      <sheetName val="OTH"/>
      <sheetName val="MSH"/>
      <sheetName val="NL"/>
      <sheetName val="CUT"/>
      <sheetName val="SPN"/>
      <sheetName val="GIB"/>
      <sheetName val="MAT"/>
      <sheetName val="CONV"/>
      <sheetName val="REW"/>
      <sheetName val="INV"/>
      <sheetName val="IP"/>
      <sheetName val="REC"/>
      <sheetName val="SDA"/>
      <sheetName val="ACT"/>
      <sheetName val="TRANS"/>
      <sheetName val="BS"/>
      <sheetName val="BF"/>
      <sheetName val="SERV"/>
      <sheetName val="COND"/>
      <sheetName val="MARKET"/>
      <sheetName val="SUMMARY"/>
      <sheetName val="stores as of July (active)"/>
      <sheetName val="CTG data"/>
      <sheetName val="UR data"/>
      <sheetName val="REYAL data"/>
      <sheetName val="Expansion - Sep to Dec"/>
      <sheetName val="Expansion 2020"/>
      <sheetName val="CTG-SALES"/>
      <sheetName val="UR-SALES"/>
      <sheetName val="REYAL-SALES"/>
      <sheetName val="detailed stores - expansion"/>
      <sheetName val="VOLUME SUMMARY_org"/>
      <sheetName val="VOLUME SUMMARY"/>
      <sheetName val="NSP 2020"/>
      <sheetName val="2. Category &amp; Auditor"/>
      <sheetName val="Masterlist"/>
      <sheetName val="Master"/>
    </sheetNames>
    <sheetDataSet>
      <sheetData sheetId="0" refreshError="1"/>
      <sheetData sheetId="1">
        <row r="353">
          <cell r="D353" t="str">
            <v>IP_CODE</v>
          </cell>
        </row>
      </sheetData>
      <sheetData sheetId="2">
        <row r="8">
          <cell r="D8" t="str">
            <v>OUTLET</v>
          </cell>
        </row>
        <row r="9">
          <cell r="D9" t="str">
            <v>Bonnie's Dining Resort</v>
          </cell>
        </row>
        <row r="10">
          <cell r="D10" t="str">
            <v>Doña Jovita Resort and Restaurant</v>
          </cell>
        </row>
        <row r="11">
          <cell r="D11" t="str">
            <v>Erwin Penera</v>
          </cell>
        </row>
        <row r="12">
          <cell r="D12" t="str">
            <v>Hainanese Delight's</v>
          </cell>
        </row>
        <row r="13">
          <cell r="D13" t="str">
            <v>Janet Fernandez</v>
          </cell>
        </row>
        <row r="14">
          <cell r="D14" t="str">
            <v>Kalipayan Resort</v>
          </cell>
        </row>
        <row r="15">
          <cell r="D15" t="str">
            <v>Lianas Supermarket Sto.Tomas</v>
          </cell>
        </row>
        <row r="16">
          <cell r="D16" t="str">
            <v>Splendido</v>
          </cell>
        </row>
        <row r="17">
          <cell r="D17" t="str">
            <v>Maycar Foods</v>
          </cell>
        </row>
        <row r="18">
          <cell r="D18" t="str">
            <v>Lianas Supermarket Sto.Tomas</v>
          </cell>
        </row>
        <row r="19">
          <cell r="D19" t="str">
            <v>LF. Berris Food Services</v>
          </cell>
        </row>
        <row r="20">
          <cell r="D20" t="str">
            <v>Sir Brahman Meat Shop</v>
          </cell>
        </row>
        <row r="21">
          <cell r="D21" t="str">
            <v>Marifa Celeste Montealegre</v>
          </cell>
        </row>
        <row r="22">
          <cell r="D22" t="str">
            <v>Nids Binalot</v>
          </cell>
        </row>
        <row r="23">
          <cell r="D23" t="str">
            <v>Jovenir Meat Shop</v>
          </cell>
        </row>
        <row r="24">
          <cell r="D24" t="str">
            <v>CM Bauan</v>
          </cell>
        </row>
        <row r="25">
          <cell r="D25" t="str">
            <v>CM Baymall</v>
          </cell>
        </row>
        <row r="26">
          <cell r="D26" t="str">
            <v>CM Caedo</v>
          </cell>
        </row>
        <row r="27">
          <cell r="D27" t="str">
            <v>CM Calapan</v>
          </cell>
        </row>
        <row r="28">
          <cell r="D28" t="str">
            <v>CM Lemery</v>
          </cell>
        </row>
        <row r="29">
          <cell r="D29" t="str">
            <v>CM Shop On</v>
          </cell>
        </row>
        <row r="30">
          <cell r="D30" t="str">
            <v>CM Tanauan</v>
          </cell>
        </row>
        <row r="31">
          <cell r="D31" t="str">
            <v>Savemore Angono</v>
          </cell>
        </row>
        <row r="32">
          <cell r="D32" t="str">
            <v>Metro Gaizano-Lucena</v>
          </cell>
        </row>
        <row r="33">
          <cell r="D33" t="str">
            <v>Metro Gaizano-Imus</v>
          </cell>
        </row>
        <row r="34">
          <cell r="D34" t="str">
            <v>PG Anabu</v>
          </cell>
        </row>
        <row r="35">
          <cell r="D35" t="str">
            <v>PG Angono</v>
          </cell>
        </row>
        <row r="36">
          <cell r="D36" t="str">
            <v>PG Antipolo</v>
          </cell>
        </row>
        <row r="37">
          <cell r="D37" t="str">
            <v>PG Batangas</v>
          </cell>
        </row>
        <row r="38">
          <cell r="D38" t="str">
            <v>PG Biñan Jr. Tubigan</v>
          </cell>
        </row>
        <row r="39">
          <cell r="D39" t="str">
            <v>PG Biñan Pavillion</v>
          </cell>
        </row>
        <row r="40">
          <cell r="D40" t="str">
            <v>PG Cabuyao</v>
          </cell>
        </row>
        <row r="41">
          <cell r="D41" t="str">
            <v>PG Calamba Halang</v>
          </cell>
        </row>
        <row r="42">
          <cell r="D42" t="str">
            <v>PG Calapan Mindoro</v>
          </cell>
        </row>
        <row r="43">
          <cell r="D43" t="str">
            <v>PG Crossing Calamba</v>
          </cell>
        </row>
        <row r="44">
          <cell r="D44" t="str">
            <v>PG Gentri</v>
          </cell>
        </row>
        <row r="45">
          <cell r="D45" t="str">
            <v>PG GMA</v>
          </cell>
        </row>
        <row r="46">
          <cell r="D46" t="str">
            <v>PG Imus</v>
          </cell>
        </row>
        <row r="47">
          <cell r="D47" t="str">
            <v>PG Los Baños</v>
          </cell>
        </row>
        <row r="48">
          <cell r="D48" t="str">
            <v>PG Molino</v>
          </cell>
        </row>
        <row r="49">
          <cell r="D49" t="str">
            <v>PG Pacita</v>
          </cell>
        </row>
        <row r="50">
          <cell r="D50" t="str">
            <v>PG Parian</v>
          </cell>
        </row>
        <row r="51">
          <cell r="D51" t="str">
            <v>PG San Pablo Crossing</v>
          </cell>
        </row>
        <row r="52">
          <cell r="D52" t="str">
            <v>PG San Pablo Highway</v>
          </cell>
        </row>
        <row r="53">
          <cell r="D53" t="str">
            <v>PG San Pablo Sambat</v>
          </cell>
        </row>
        <row r="54">
          <cell r="D54" t="str">
            <v>PG San Pedro</v>
          </cell>
        </row>
        <row r="55">
          <cell r="D55" t="str">
            <v>PG Sta Rosa</v>
          </cell>
        </row>
        <row r="56">
          <cell r="D56" t="str">
            <v>PG Tagaytay</v>
          </cell>
        </row>
        <row r="57">
          <cell r="D57" t="str">
            <v>PG Tanauan</v>
          </cell>
        </row>
        <row r="58">
          <cell r="D58" t="str">
            <v>PG Tanza</v>
          </cell>
        </row>
        <row r="59">
          <cell r="D59" t="str">
            <v>PG Trece Martires</v>
          </cell>
        </row>
        <row r="60">
          <cell r="D60" t="str">
            <v>PG Sta Rosa (Tagapo)</v>
          </cell>
        </row>
        <row r="61">
          <cell r="D61" t="str">
            <v>PG Mille Luce - Antipolo</v>
          </cell>
        </row>
        <row r="62">
          <cell r="D62" t="str">
            <v>Rob Calapan</v>
          </cell>
        </row>
        <row r="63">
          <cell r="D63" t="str">
            <v>Rob Canlubang</v>
          </cell>
        </row>
        <row r="64">
          <cell r="D64" t="str">
            <v>Rob Dasma</v>
          </cell>
        </row>
        <row r="65">
          <cell r="D65" t="str">
            <v>Rob Gentri</v>
          </cell>
        </row>
        <row r="66">
          <cell r="D66" t="str">
            <v>Rob Imus</v>
          </cell>
        </row>
        <row r="67">
          <cell r="D67" t="str">
            <v>Rob Lipa</v>
          </cell>
        </row>
        <row r="68">
          <cell r="D68" t="str">
            <v>Rob Los Baños</v>
          </cell>
        </row>
        <row r="69">
          <cell r="D69" t="str">
            <v>Rob Nuciti</v>
          </cell>
        </row>
        <row r="70">
          <cell r="D70" t="str">
            <v>Rob Nuvali</v>
          </cell>
        </row>
        <row r="71">
          <cell r="D71" t="str">
            <v>Rob Pacita</v>
          </cell>
        </row>
        <row r="72">
          <cell r="D72" t="str">
            <v>Rob Silang</v>
          </cell>
        </row>
        <row r="73">
          <cell r="D73" t="str">
            <v>Rob Sta Rosa</v>
          </cell>
        </row>
        <row r="74">
          <cell r="D74" t="str">
            <v>Rob Tagaytay</v>
          </cell>
        </row>
        <row r="75">
          <cell r="D75" t="str">
            <v>Rob Targetmall-Sta Rosa</v>
          </cell>
        </row>
        <row r="76">
          <cell r="D76" t="str">
            <v>WM Calamba</v>
          </cell>
        </row>
        <row r="77">
          <cell r="D77" t="str">
            <v>WM Dasma</v>
          </cell>
        </row>
        <row r="78">
          <cell r="D78" t="str">
            <v>WM Makiling</v>
          </cell>
        </row>
        <row r="79">
          <cell r="D79" t="str">
            <v>WM Tanauan</v>
          </cell>
        </row>
        <row r="80">
          <cell r="D80" t="str">
            <v>Alaminos</v>
          </cell>
        </row>
        <row r="81">
          <cell r="D81" t="str">
            <v>Alangilan</v>
          </cell>
        </row>
        <row r="82">
          <cell r="D82" t="str">
            <v>Area C</v>
          </cell>
        </row>
        <row r="83">
          <cell r="D83" t="str">
            <v>Balayan</v>
          </cell>
        </row>
        <row r="84">
          <cell r="D84" t="str">
            <v>Balibago</v>
          </cell>
        </row>
        <row r="85">
          <cell r="D85" t="str">
            <v>Banay-Banay</v>
          </cell>
        </row>
        <row r="86">
          <cell r="D86" t="str">
            <v>Bangkal</v>
          </cell>
        </row>
        <row r="87">
          <cell r="D87" t="str">
            <v>Bauan</v>
          </cell>
        </row>
        <row r="88">
          <cell r="D88" t="str">
            <v>Bigben</v>
          </cell>
        </row>
        <row r="89">
          <cell r="D89" t="str">
            <v>Bihis</v>
          </cell>
        </row>
        <row r="90">
          <cell r="D90" t="str">
            <v>Binakayan</v>
          </cell>
        </row>
        <row r="91">
          <cell r="D91" t="str">
            <v>Biñan 2</v>
          </cell>
        </row>
        <row r="92">
          <cell r="D92" t="str">
            <v>Biñan 3</v>
          </cell>
        </row>
        <row r="93">
          <cell r="D93" t="str">
            <v>Binangonan</v>
          </cell>
        </row>
        <row r="94">
          <cell r="D94" t="str">
            <v>Bulihan</v>
          </cell>
        </row>
        <row r="95">
          <cell r="D95" t="str">
            <v>Cabuyao</v>
          </cell>
        </row>
        <row r="96">
          <cell r="D96" t="str">
            <v>Cainta</v>
          </cell>
        </row>
        <row r="97">
          <cell r="D97" t="str">
            <v>Calaca</v>
          </cell>
        </row>
        <row r="98">
          <cell r="D98" t="str">
            <v>Calamba City</v>
          </cell>
        </row>
        <row r="99">
          <cell r="D99" t="str">
            <v>Calamba City Plaza</v>
          </cell>
        </row>
        <row r="100">
          <cell r="D100" t="str">
            <v>Calatagan</v>
          </cell>
        </row>
        <row r="101">
          <cell r="D101" t="str">
            <v>Calauan</v>
          </cell>
        </row>
        <row r="102">
          <cell r="D102" t="str">
            <v>Calendola</v>
          </cell>
        </row>
        <row r="103">
          <cell r="D103" t="str">
            <v>Candelaria</v>
          </cell>
        </row>
        <row r="104">
          <cell r="D104" t="str">
            <v>Carmona</v>
          </cell>
        </row>
        <row r="105">
          <cell r="D105" t="str">
            <v>Citimart Calapan</v>
          </cell>
        </row>
        <row r="106">
          <cell r="D106" t="str">
            <v>CM Bauan</v>
          </cell>
        </row>
        <row r="107">
          <cell r="D107" t="str">
            <v>CM Baymall</v>
          </cell>
        </row>
        <row r="108">
          <cell r="D108" t="str">
            <v>CM Lemery</v>
          </cell>
        </row>
        <row r="109">
          <cell r="D109" t="str">
            <v>CM Recto</v>
          </cell>
        </row>
        <row r="110">
          <cell r="D110" t="str">
            <v>CM Shop On</v>
          </cell>
        </row>
        <row r="111">
          <cell r="D111" t="str">
            <v>Cogeo</v>
          </cell>
        </row>
        <row r="112">
          <cell r="D112" t="str">
            <v>Cuenca</v>
          </cell>
        </row>
        <row r="113">
          <cell r="D113" t="str">
            <v>Dalig</v>
          </cell>
        </row>
        <row r="114">
          <cell r="D114" t="str">
            <v>Dasma</v>
          </cell>
        </row>
        <row r="115">
          <cell r="D115" t="str">
            <v>E. Rodriguez</v>
          </cell>
        </row>
        <row r="116">
          <cell r="D116" t="str">
            <v>Enchanted Kingdom</v>
          </cell>
        </row>
        <row r="117">
          <cell r="D117" t="str">
            <v>FPIP</v>
          </cell>
        </row>
        <row r="118">
          <cell r="D118" t="str">
            <v>Golden City</v>
          </cell>
        </row>
        <row r="119">
          <cell r="D119" t="str">
            <v>Gulod Labac</v>
          </cell>
        </row>
        <row r="120">
          <cell r="D120" t="str">
            <v>Halang</v>
          </cell>
        </row>
        <row r="121">
          <cell r="D121" t="str">
            <v>Indang</v>
          </cell>
        </row>
        <row r="122">
          <cell r="D122" t="str">
            <v>JP Rizal Calapan</v>
          </cell>
        </row>
        <row r="123">
          <cell r="D123" t="str">
            <v>Julies 2-Antipolo Rizal</v>
          </cell>
        </row>
        <row r="124">
          <cell r="D124" t="str">
            <v>Kumintang</v>
          </cell>
        </row>
        <row r="125">
          <cell r="D125" t="str">
            <v>Liliw</v>
          </cell>
        </row>
        <row r="126">
          <cell r="D126" t="str">
            <v>Looc</v>
          </cell>
        </row>
        <row r="127">
          <cell r="D127" t="str">
            <v>Los Baños</v>
          </cell>
        </row>
        <row r="128">
          <cell r="D128" t="str">
            <v>Los Baños 2</v>
          </cell>
        </row>
        <row r="129">
          <cell r="D129" t="str">
            <v>Lucban</v>
          </cell>
        </row>
        <row r="130">
          <cell r="D130" t="str">
            <v>Lucena 1</v>
          </cell>
        </row>
        <row r="131">
          <cell r="D131" t="str">
            <v>Lucena 2</v>
          </cell>
        </row>
        <row r="132">
          <cell r="D132" t="str">
            <v>M28 Poblacion</v>
          </cell>
        </row>
        <row r="133">
          <cell r="D133" t="str">
            <v>Mabuhay</v>
          </cell>
        </row>
        <row r="134">
          <cell r="D134" t="str">
            <v>Malabon</v>
          </cell>
        </row>
        <row r="135">
          <cell r="D135" t="str">
            <v>Malanday</v>
          </cell>
        </row>
        <row r="136">
          <cell r="D136" t="str">
            <v>Mambugan</v>
          </cell>
        </row>
        <row r="137">
          <cell r="D137" t="str">
            <v>Mangahan Montalban</v>
          </cell>
        </row>
        <row r="138">
          <cell r="D138" t="str">
            <v>Masinag</v>
          </cell>
        </row>
        <row r="139">
          <cell r="D139" t="str">
            <v>Masangkay</v>
          </cell>
        </row>
        <row r="140">
          <cell r="D140" t="str">
            <v>Mayapa</v>
          </cell>
        </row>
        <row r="141">
          <cell r="D141" t="str">
            <v>Mendez</v>
          </cell>
        </row>
        <row r="142">
          <cell r="D142" t="str">
            <v>Molino</v>
          </cell>
        </row>
        <row r="143">
          <cell r="D143" t="str">
            <v>Molino 2</v>
          </cell>
        </row>
        <row r="144">
          <cell r="D144" t="str">
            <v>Morong</v>
          </cell>
        </row>
        <row r="145">
          <cell r="D145" t="str">
            <v>Muzon</v>
          </cell>
        </row>
        <row r="146">
          <cell r="D146" t="str">
            <v>Nasugbu</v>
          </cell>
        </row>
        <row r="147">
          <cell r="D147" t="str">
            <v>P. Oliveros</v>
          </cell>
        </row>
        <row r="148">
          <cell r="D148" t="str">
            <v>P. Torres</v>
          </cell>
        </row>
        <row r="149">
          <cell r="D149" t="str">
            <v>Pacita 2</v>
          </cell>
        </row>
        <row r="150">
          <cell r="D150" t="str">
            <v>Padre Garcia</v>
          </cell>
        </row>
        <row r="151">
          <cell r="D151" t="str">
            <v>Palao</v>
          </cell>
        </row>
        <row r="152">
          <cell r="D152" t="str">
            <v>Paliparan</v>
          </cell>
        </row>
        <row r="153">
          <cell r="D153" t="str">
            <v>Paliparan 2</v>
          </cell>
        </row>
        <row r="154">
          <cell r="D154" t="str">
            <v>Panay</v>
          </cell>
        </row>
        <row r="155">
          <cell r="D155" t="str">
            <v>Pansol</v>
          </cell>
        </row>
        <row r="156">
          <cell r="D156" t="str">
            <v>Parian</v>
          </cell>
        </row>
        <row r="157">
          <cell r="D157" t="str">
            <v>Parian WareHouse</v>
          </cell>
        </row>
        <row r="158">
          <cell r="D158" t="str">
            <v>Pineda</v>
          </cell>
        </row>
        <row r="159">
          <cell r="D159" t="str">
            <v>PG Antipolo</v>
          </cell>
        </row>
        <row r="160">
          <cell r="D160" t="str">
            <v>PG GMA</v>
          </cell>
        </row>
        <row r="161">
          <cell r="D161" t="str">
            <v>PG Montalban</v>
          </cell>
        </row>
        <row r="162">
          <cell r="D162" t="str">
            <v>PG Tagaytay</v>
          </cell>
        </row>
        <row r="163">
          <cell r="D163" t="str">
            <v>Poblacion</v>
          </cell>
        </row>
        <row r="164">
          <cell r="D164" t="str">
            <v>Pulong</v>
          </cell>
        </row>
        <row r="165">
          <cell r="D165" t="str">
            <v>Robinson Nuvali</v>
          </cell>
        </row>
        <row r="166">
          <cell r="D166" t="str">
            <v>Rosario Batangas</v>
          </cell>
        </row>
        <row r="167">
          <cell r="D167" t="str">
            <v>Rosario Cavite</v>
          </cell>
        </row>
        <row r="168">
          <cell r="D168" t="str">
            <v>Rublou</v>
          </cell>
        </row>
        <row r="169">
          <cell r="D169" t="str">
            <v>Rustans</v>
          </cell>
        </row>
        <row r="170">
          <cell r="D170" t="str">
            <v>Salawag</v>
          </cell>
        </row>
        <row r="171">
          <cell r="D171" t="str">
            <v>Salinas Rosario</v>
          </cell>
        </row>
        <row r="172">
          <cell r="D172" t="str">
            <v>San Antonio</v>
          </cell>
        </row>
        <row r="173">
          <cell r="D173" t="str">
            <v>San Cristobal Calamba</v>
          </cell>
        </row>
        <row r="174">
          <cell r="D174" t="str">
            <v>San Jose</v>
          </cell>
        </row>
        <row r="175">
          <cell r="D175" t="str">
            <v>San Jose Biñan</v>
          </cell>
        </row>
        <row r="176">
          <cell r="D176" t="str">
            <v>San Jose Mindoro</v>
          </cell>
        </row>
        <row r="177">
          <cell r="D177" t="str">
            <v>San Juan</v>
          </cell>
        </row>
        <row r="178">
          <cell r="D178" t="str">
            <v>San Mateo</v>
          </cell>
        </row>
        <row r="179">
          <cell r="D179" t="str">
            <v>San Pablo 1</v>
          </cell>
        </row>
        <row r="180">
          <cell r="D180" t="str">
            <v>San Pablo 2</v>
          </cell>
        </row>
        <row r="181">
          <cell r="D181" t="str">
            <v>San Pedro</v>
          </cell>
        </row>
        <row r="182">
          <cell r="D182" t="str">
            <v>San Sebastian</v>
          </cell>
        </row>
        <row r="183">
          <cell r="D183" t="str">
            <v>Sariaya</v>
          </cell>
        </row>
        <row r="184">
          <cell r="D184" t="str">
            <v>Silang</v>
          </cell>
        </row>
        <row r="185">
          <cell r="D185" t="str">
            <v>Siniloan</v>
          </cell>
        </row>
        <row r="186">
          <cell r="D186" t="str">
            <v>South Supermarket</v>
          </cell>
        </row>
        <row r="187">
          <cell r="D187" t="str">
            <v>SP 2</v>
          </cell>
        </row>
        <row r="188">
          <cell r="D188" t="str">
            <v>SP 3</v>
          </cell>
        </row>
        <row r="189">
          <cell r="D189" t="str">
            <v>Sta Lucia Mall 1</v>
          </cell>
        </row>
        <row r="190">
          <cell r="D190" t="str">
            <v>Sta Lucia Mall 2</v>
          </cell>
        </row>
        <row r="191">
          <cell r="D191" t="str">
            <v>Sta Rosa Market</v>
          </cell>
        </row>
        <row r="192">
          <cell r="D192" t="str">
            <v>Sto. Tomas</v>
          </cell>
        </row>
        <row r="193">
          <cell r="D193" t="str">
            <v>Super 8 - Masinag</v>
          </cell>
        </row>
        <row r="194">
          <cell r="D194" t="str">
            <v>Super 8 - San Pedro</v>
          </cell>
        </row>
        <row r="195">
          <cell r="D195" t="str">
            <v>Super 8 - Sta Rosa  Balibago</v>
          </cell>
        </row>
        <row r="196">
          <cell r="D196" t="str">
            <v>Super 8 Antipolo</v>
          </cell>
        </row>
        <row r="197">
          <cell r="D197" t="str">
            <v>Tagapo</v>
          </cell>
        </row>
        <row r="198">
          <cell r="D198" t="str">
            <v>Tanauan 2</v>
          </cell>
        </row>
        <row r="199">
          <cell r="D199" t="str">
            <v>Tanay</v>
          </cell>
        </row>
        <row r="200">
          <cell r="D200" t="str">
            <v>Tanza</v>
          </cell>
        </row>
        <row r="201">
          <cell r="D201" t="str">
            <v>Targetmall-Sta Rosa</v>
          </cell>
        </row>
        <row r="202">
          <cell r="D202" t="str">
            <v>Tayabas</v>
          </cell>
        </row>
        <row r="203">
          <cell r="D203" t="str">
            <v>Taytay</v>
          </cell>
        </row>
        <row r="204">
          <cell r="D204" t="str">
            <v>Tiaong</v>
          </cell>
        </row>
        <row r="205">
          <cell r="D205" t="str">
            <v>Tikling</v>
          </cell>
        </row>
        <row r="206">
          <cell r="D206" t="str">
            <v>Trece 2</v>
          </cell>
        </row>
        <row r="207">
          <cell r="D207" t="str">
            <v>Tropical Hut</v>
          </cell>
        </row>
        <row r="208">
          <cell r="D208" t="str">
            <v>Tuiy</v>
          </cell>
        </row>
        <row r="209">
          <cell r="D209" t="str">
            <v>Vista Verde</v>
          </cell>
        </row>
        <row r="210">
          <cell r="D210" t="str">
            <v>WM Calamba</v>
          </cell>
        </row>
        <row r="211">
          <cell r="D211" t="str">
            <v>WM Carmona</v>
          </cell>
        </row>
        <row r="212">
          <cell r="D212" t="str">
            <v>WM Dasma</v>
          </cell>
        </row>
        <row r="213">
          <cell r="D213" t="str">
            <v>WM Gentri</v>
          </cell>
        </row>
        <row r="214">
          <cell r="D214" t="str">
            <v>WM Imus</v>
          </cell>
        </row>
        <row r="215">
          <cell r="D215" t="str">
            <v>WM Sta Rosa</v>
          </cell>
        </row>
        <row r="216">
          <cell r="D216" t="str">
            <v>WM Tanauan</v>
          </cell>
        </row>
        <row r="217">
          <cell r="D217" t="str">
            <v>JM Enterprises</v>
          </cell>
        </row>
        <row r="218">
          <cell r="D218" t="str">
            <v>Mercy &amp; Meleth</v>
          </cell>
        </row>
        <row r="219">
          <cell r="D219" t="str">
            <v>Nielbert De Leon</v>
          </cell>
        </row>
        <row r="220">
          <cell r="D220" t="str">
            <v>Rovy Enterprises</v>
          </cell>
        </row>
        <row r="221">
          <cell r="D221" t="str">
            <v>Rodel Guiruela</v>
          </cell>
        </row>
        <row r="222">
          <cell r="D222" t="str">
            <v>Juanito Fabian</v>
          </cell>
        </row>
        <row r="223">
          <cell r="D223" t="str">
            <v>Nelson Yasis</v>
          </cell>
        </row>
        <row r="224">
          <cell r="D224" t="str">
            <v>Rey Hipolito</v>
          </cell>
        </row>
        <row r="225">
          <cell r="D225" t="str">
            <v>49K  Enterprises</v>
          </cell>
        </row>
        <row r="226">
          <cell r="D226" t="str">
            <v>Michelle Centeno</v>
          </cell>
        </row>
        <row r="227">
          <cell r="D227" t="str">
            <v>UR Tagaytay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8">
          <cell r="D8">
            <v>104008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Production Report"/>
      <sheetName val="Summary of Inventory"/>
      <sheetName val="Disposal"/>
      <sheetName val="RM and FG Transfer"/>
      <sheetName val="RM Receiving"/>
      <sheetName val="1.6"/>
      <sheetName val="1.12"/>
      <sheetName val="1.14"/>
      <sheetName val="1.18"/>
      <sheetName val="2.2"/>
      <sheetName val="2.10"/>
      <sheetName val="2.15"/>
      <sheetName val="2.24"/>
      <sheetName val="3.2"/>
      <sheetName val="Ordering"/>
      <sheetName val="Ordering Summary"/>
      <sheetName val="RETENTION STOCKS "/>
    </sheetNames>
    <sheetDataSet>
      <sheetData sheetId="0"/>
      <sheetData sheetId="1">
        <row r="6">
          <cell r="A6" t="str">
            <v>Bangus</v>
          </cell>
        </row>
        <row r="7">
          <cell r="A7" t="str">
            <v>Cream Dory</v>
          </cell>
        </row>
        <row r="8">
          <cell r="A8" t="str">
            <v>Beef Brisket</v>
          </cell>
        </row>
        <row r="9">
          <cell r="A9" t="str">
            <v>Chicken Breast</v>
          </cell>
        </row>
        <row r="10">
          <cell r="A10" t="str">
            <v>Chicken Gizzard</v>
          </cell>
        </row>
        <row r="11">
          <cell r="A11" t="str">
            <v>Chicken Liver</v>
          </cell>
        </row>
        <row r="12">
          <cell r="A12" t="str">
            <v>Pork Ear</v>
          </cell>
        </row>
        <row r="13">
          <cell r="A13" t="str">
            <v>Pata Half</v>
          </cell>
        </row>
        <row r="14">
          <cell r="A14" t="str">
            <v>Liempo Trimmings</v>
          </cell>
        </row>
        <row r="15">
          <cell r="A15" t="str">
            <v xml:space="preserve">  COMMERCIAL SAUCE/DRY MIX</v>
          </cell>
        </row>
        <row r="16">
          <cell r="A16" t="str">
            <v xml:space="preserve">Beef Stew Concentrate </v>
          </cell>
        </row>
        <row r="17">
          <cell r="A17" t="str">
            <v>Binder</v>
          </cell>
        </row>
        <row r="18">
          <cell r="A18" t="str">
            <v>Bistek Sauce</v>
          </cell>
        </row>
        <row r="19">
          <cell r="A19" t="str">
            <v>Cayenne</v>
          </cell>
        </row>
        <row r="20">
          <cell r="A20" t="str">
            <v xml:space="preserve">Liquid Caramel </v>
          </cell>
        </row>
        <row r="21">
          <cell r="A21" t="str">
            <v xml:space="preserve">Mild Spice Mix 1 </v>
          </cell>
        </row>
        <row r="22">
          <cell r="A22" t="str">
            <v>Mild Spice Mix 2</v>
          </cell>
        </row>
        <row r="23">
          <cell r="A23" t="str">
            <v>Modified Starch</v>
          </cell>
        </row>
        <row r="24">
          <cell r="A24" t="str">
            <v>Sisig Seasoning</v>
          </cell>
        </row>
        <row r="25">
          <cell r="A25" t="str">
            <v>Smoke Flavor</v>
          </cell>
        </row>
        <row r="26">
          <cell r="A26" t="str">
            <v>Spicy Oriental Concentrate</v>
          </cell>
        </row>
        <row r="27">
          <cell r="A27" t="str">
            <v xml:space="preserve">Teriyaki Concenrate </v>
          </cell>
        </row>
        <row r="28">
          <cell r="A28" t="str">
            <v>Thai BBQ Concentrate</v>
          </cell>
        </row>
        <row r="29">
          <cell r="A29" t="str">
            <v xml:space="preserve">  OTHER INGREDIENTS</v>
          </cell>
        </row>
        <row r="30">
          <cell r="A30" t="str">
            <v>Brown Sugar</v>
          </cell>
        </row>
        <row r="31">
          <cell r="A31" t="str">
            <v>Calamansi</v>
          </cell>
        </row>
        <row r="32">
          <cell r="A32" t="str">
            <v>Cane Vinegar</v>
          </cell>
        </row>
        <row r="33">
          <cell r="A33" t="str">
            <v>Canola Oil</v>
          </cell>
        </row>
        <row r="34">
          <cell r="A34" t="str">
            <v>Carrots</v>
          </cell>
        </row>
        <row r="35">
          <cell r="A35" t="str">
            <v>Chicken broth</v>
          </cell>
        </row>
        <row r="36">
          <cell r="A36" t="str">
            <v>Chicken Powder</v>
          </cell>
        </row>
        <row r="37">
          <cell r="A37" t="str">
            <v>Cucumber</v>
          </cell>
        </row>
        <row r="38">
          <cell r="A38" t="str">
            <v>Garlic</v>
          </cell>
        </row>
        <row r="39">
          <cell r="A39" t="str">
            <v>Knorr Beef Broth</v>
          </cell>
        </row>
        <row r="40">
          <cell r="A40" t="str">
            <v>Onion</v>
          </cell>
        </row>
        <row r="41">
          <cell r="A41" t="str">
            <v>Oyster Sauce</v>
          </cell>
        </row>
        <row r="42">
          <cell r="A42" t="str">
            <v>Paprika</v>
          </cell>
        </row>
        <row r="43">
          <cell r="A43" t="str">
            <v>Ground Pepper</v>
          </cell>
        </row>
        <row r="44">
          <cell r="A44" t="str">
            <v>Patis</v>
          </cell>
        </row>
        <row r="45">
          <cell r="A45" t="str">
            <v>Sesame Oil</v>
          </cell>
        </row>
        <row r="46">
          <cell r="A46" t="str">
            <v>Star Anis</v>
          </cell>
        </row>
        <row r="47">
          <cell r="A47" t="str">
            <v>Star Margarine</v>
          </cell>
        </row>
        <row r="48">
          <cell r="A48" t="str">
            <v>Sundried Tomato Pesto</v>
          </cell>
        </row>
        <row r="49">
          <cell r="A49" t="str">
            <v>Tomato Paste</v>
          </cell>
        </row>
        <row r="50">
          <cell r="A50" t="str">
            <v>Turnips</v>
          </cell>
        </row>
        <row r="51">
          <cell r="A51" t="str">
            <v>Vegetable Oil</v>
          </cell>
        </row>
        <row r="52">
          <cell r="A52" t="str">
            <v>Wansoy</v>
          </cell>
        </row>
        <row r="53">
          <cell r="A53" t="str">
            <v>Worstershire Sauce</v>
          </cell>
        </row>
        <row r="54">
          <cell r="A54" t="str">
            <v>Rice Flour</v>
          </cell>
        </row>
        <row r="55">
          <cell r="A55" t="str">
            <v>Baking Soda</v>
          </cell>
        </row>
        <row r="56">
          <cell r="A56" t="str">
            <v>Bay Leaf</v>
          </cell>
        </row>
        <row r="57">
          <cell r="A57" t="str">
            <v>Whole Black Pepper</v>
          </cell>
        </row>
        <row r="58">
          <cell r="A58" t="str">
            <v>Soy Sauce</v>
          </cell>
        </row>
        <row r="59">
          <cell r="A59" t="str">
            <v>Salt</v>
          </cell>
        </row>
        <row r="60">
          <cell r="A60" t="str">
            <v>Oregano Powder</v>
          </cell>
        </row>
        <row r="61">
          <cell r="A61" t="str">
            <v>Red Onion</v>
          </cell>
        </row>
        <row r="62">
          <cell r="A62" t="str">
            <v>Vinegar</v>
          </cell>
        </row>
        <row r="63">
          <cell r="A63" t="str">
            <v>Lemon Grass</v>
          </cell>
        </row>
        <row r="64">
          <cell r="A64" t="str">
            <v xml:space="preserve">  PACKAGING</v>
          </cell>
        </row>
        <row r="65">
          <cell r="A65" t="str">
            <v>PE bag for atchara</v>
          </cell>
        </row>
        <row r="66">
          <cell r="A66" t="str">
            <v>PE bag for Dishes - primary packaging</v>
          </cell>
        </row>
        <row r="67">
          <cell r="A67" t="str">
            <v xml:space="preserve">  INGREDIENTS</v>
          </cell>
        </row>
        <row r="68">
          <cell r="A68" t="str">
            <v>Ginger</v>
          </cell>
        </row>
        <row r="69">
          <cell r="A69" t="str">
            <v>Magic Sarap</v>
          </cell>
        </row>
        <row r="70">
          <cell r="A70" t="str">
            <v>Onion Leeks</v>
          </cell>
        </row>
        <row r="71">
          <cell r="A71" t="str">
            <v>Palm Oil</v>
          </cell>
        </row>
        <row r="72">
          <cell r="A72" t="str">
            <v>Red Bell Pepper</v>
          </cell>
        </row>
        <row r="73">
          <cell r="A73" t="str">
            <v>Rice</v>
          </cell>
        </row>
        <row r="74">
          <cell r="A74" t="str">
            <v>Roasted Garlic</v>
          </cell>
        </row>
        <row r="75">
          <cell r="A75" t="str">
            <v>Sesame Seeds</v>
          </cell>
        </row>
        <row r="76">
          <cell r="A76" t="str">
            <v xml:space="preserve">  PACKAGING &amp; AUXILIARY MATERIALS</v>
          </cell>
        </row>
        <row r="77">
          <cell r="A77" t="str">
            <v>Black Fork</v>
          </cell>
        </row>
        <row r="78">
          <cell r="A78" t="str">
            <v>Black Spoon</v>
          </cell>
        </row>
        <row r="79">
          <cell r="A79" t="str">
            <v>Eco bag</v>
          </cell>
        </row>
        <row r="80">
          <cell r="A80" t="str">
            <v>Group meal Black 750ml w/ cover</v>
          </cell>
        </row>
        <row r="81">
          <cell r="A81" t="str">
            <v>Group meal clear 1000ml</v>
          </cell>
        </row>
        <row r="82">
          <cell r="A82" t="str">
            <v>Maro Sleeves</v>
          </cell>
        </row>
        <row r="83">
          <cell r="A83" t="str">
            <v>Paper Bag</v>
          </cell>
        </row>
        <row r="84">
          <cell r="A84" t="str">
            <v>PLAIN ROLL (RW-160MM, PET 12/PE70)</v>
          </cell>
        </row>
        <row r="85">
          <cell r="A85" t="str">
            <v>Rice Wrapper</v>
          </cell>
        </row>
        <row r="86">
          <cell r="A86" t="str">
            <v>Solo Meal Cover</v>
          </cell>
        </row>
        <row r="87">
          <cell r="A87" t="str">
            <v>Solo Meal Tray</v>
          </cell>
        </row>
        <row r="88">
          <cell r="A88" t="str">
            <v>FINISHED GOODS</v>
          </cell>
        </row>
        <row r="89">
          <cell r="A89" t="str">
            <v>Bistek Bangus</v>
          </cell>
        </row>
        <row r="90">
          <cell r="A90" t="str">
            <v>Fish Fillet with Steak Sauce</v>
          </cell>
        </row>
        <row r="91">
          <cell r="A91" t="str">
            <v>Beef Stew</v>
          </cell>
        </row>
        <row r="92">
          <cell r="A92" t="str">
            <v>Thai Chicken BBQ</v>
          </cell>
        </row>
        <row r="93">
          <cell r="A93" t="str">
            <v>Chicken Teriyaki</v>
          </cell>
        </row>
        <row r="94">
          <cell r="A94" t="str">
            <v>Mild Spice Chicken</v>
          </cell>
        </row>
        <row r="95">
          <cell r="A95" t="str">
            <v>Chicken Salpicao</v>
          </cell>
        </row>
        <row r="96">
          <cell r="A96" t="str">
            <v>Atchara</v>
          </cell>
        </row>
        <row r="97">
          <cell r="A97" t="str">
            <v>Mild Spice Spare Ribs</v>
          </cell>
        </row>
        <row r="98">
          <cell r="A98" t="str">
            <v>Pork Salpicao</v>
          </cell>
        </row>
        <row r="99">
          <cell r="A99" t="str">
            <v xml:space="preserve">Sisig </v>
          </cell>
        </row>
        <row r="100">
          <cell r="A100" t="str">
            <v>Crispy Pata</v>
          </cell>
        </row>
        <row r="101">
          <cell r="A101" t="str">
            <v>Crispy Pata Sauce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PHIC AND PAG IBIG PREMIUM TABLE"/>
      <sheetName val="PhilHealth and Pagibig"/>
      <sheetName val="SSS"/>
    </sheetNames>
    <sheetDataSet>
      <sheetData sheetId="0">
        <row r="9">
          <cell r="B9" t="str">
            <v xml:space="preserve">GAGATAM DARLIE </v>
          </cell>
        </row>
        <row r="10">
          <cell r="B10" t="str">
            <v xml:space="preserve">DEREQUITO ELIZABETH </v>
          </cell>
        </row>
        <row r="11">
          <cell r="B11" t="str">
            <v xml:space="preserve">DOCTORA JOE-ANN </v>
          </cell>
        </row>
        <row r="12">
          <cell r="B12" t="str">
            <v xml:space="preserve">DUREMDES JESUSA </v>
          </cell>
        </row>
        <row r="13">
          <cell r="B13" t="str">
            <v xml:space="preserve">GALILA HONORATO </v>
          </cell>
        </row>
        <row r="14">
          <cell r="B14" t="str">
            <v xml:space="preserve">GOLEZ BENITO IAN </v>
          </cell>
        </row>
        <row r="15">
          <cell r="B15" t="str">
            <v xml:space="preserve">GONZALEZ PACITA </v>
          </cell>
        </row>
        <row r="16">
          <cell r="B16" t="str">
            <v xml:space="preserve">KAPAWAN IRLANDO </v>
          </cell>
        </row>
        <row r="17">
          <cell r="B17" t="str">
            <v xml:space="preserve">MAGANTO RODRIGO </v>
          </cell>
        </row>
        <row r="18">
          <cell r="B18" t="str">
            <v xml:space="preserve">MERISCO VIRGINIA </v>
          </cell>
        </row>
        <row r="19">
          <cell r="B19" t="str">
            <v xml:space="preserve">NAVARRA JOSE </v>
          </cell>
        </row>
        <row r="20">
          <cell r="B20" t="str">
            <v xml:space="preserve">NAVARRA PATERNO </v>
          </cell>
        </row>
        <row r="21">
          <cell r="B21" t="str">
            <v xml:space="preserve">PANI-AGUA BETTY </v>
          </cell>
        </row>
        <row r="22">
          <cell r="B22" t="str">
            <v xml:space="preserve">PILADOR JOVITO </v>
          </cell>
        </row>
        <row r="23">
          <cell r="B23" t="str">
            <v xml:space="preserve">SERVANDO ULDARICO </v>
          </cell>
        </row>
        <row r="24">
          <cell r="B24" t="str">
            <v xml:space="preserve">TAASAN REY </v>
          </cell>
        </row>
        <row r="25">
          <cell r="B25" t="str">
            <v>TACUYAN FE-A 1</v>
          </cell>
        </row>
        <row r="26">
          <cell r="B26" t="str">
            <v>TACUYAN FE-TIWI 2</v>
          </cell>
        </row>
        <row r="27">
          <cell r="B27" t="str">
            <v xml:space="preserve">TANALEON MARICAR </v>
          </cell>
        </row>
        <row r="28">
          <cell r="B28" t="str">
            <v xml:space="preserve">TIONGCO NAPOLEON </v>
          </cell>
        </row>
        <row r="29">
          <cell r="B29" t="str">
            <v xml:space="preserve">TROJILLO ELISA </v>
          </cell>
        </row>
        <row r="30">
          <cell r="B30" t="str">
            <v xml:space="preserve">ABELLA EDSON </v>
          </cell>
        </row>
        <row r="31">
          <cell r="B31" t="str">
            <v xml:space="preserve">BALACANTA SHERLITO </v>
          </cell>
        </row>
        <row r="32">
          <cell r="B32" t="str">
            <v xml:space="preserve">ONG MANUEL, JR </v>
          </cell>
        </row>
        <row r="33">
          <cell r="B33" t="str">
            <v xml:space="preserve">BORRES AILEEN </v>
          </cell>
        </row>
        <row r="34">
          <cell r="B34" t="str">
            <v xml:space="preserve">COLADA TERESITA </v>
          </cell>
        </row>
        <row r="35">
          <cell r="B35"/>
        </row>
        <row r="36">
          <cell r="B36"/>
        </row>
        <row r="37">
          <cell r="B37"/>
        </row>
        <row r="38">
          <cell r="B38"/>
        </row>
        <row r="39">
          <cell r="B39"/>
        </row>
        <row r="40">
          <cell r="B40"/>
        </row>
        <row r="41">
          <cell r="B41"/>
        </row>
        <row r="42">
          <cell r="B42"/>
        </row>
        <row r="43">
          <cell r="B43"/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/>
        </row>
        <row r="49">
          <cell r="B49"/>
        </row>
        <row r="50">
          <cell r="B50"/>
        </row>
        <row r="51">
          <cell r="B51"/>
        </row>
        <row r="52">
          <cell r="B52"/>
        </row>
        <row r="53">
          <cell r="B53"/>
        </row>
        <row r="54">
          <cell r="B54"/>
        </row>
        <row r="55">
          <cell r="B55"/>
        </row>
        <row r="56">
          <cell r="B56"/>
        </row>
        <row r="57">
          <cell r="B57"/>
        </row>
        <row r="58">
          <cell r="B58"/>
        </row>
        <row r="59">
          <cell r="B59"/>
        </row>
        <row r="60">
          <cell r="B60"/>
        </row>
        <row r="61">
          <cell r="B61"/>
        </row>
        <row r="62">
          <cell r="B62"/>
        </row>
        <row r="63">
          <cell r="B63"/>
        </row>
        <row r="64">
          <cell r="B64"/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/>
        </row>
        <row r="71">
          <cell r="B71"/>
        </row>
        <row r="72">
          <cell r="B72"/>
        </row>
        <row r="73">
          <cell r="B73"/>
        </row>
        <row r="74">
          <cell r="B74"/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/>
        </row>
        <row r="80">
          <cell r="B80"/>
        </row>
        <row r="81">
          <cell r="B81"/>
        </row>
        <row r="82">
          <cell r="B82"/>
        </row>
        <row r="83">
          <cell r="B83"/>
        </row>
        <row r="84">
          <cell r="B84"/>
        </row>
        <row r="85">
          <cell r="B85"/>
        </row>
        <row r="86">
          <cell r="B86"/>
        </row>
        <row r="87">
          <cell r="B87"/>
        </row>
        <row r="88">
          <cell r="B88"/>
        </row>
        <row r="89">
          <cell r="B89"/>
        </row>
        <row r="90">
          <cell r="B90"/>
        </row>
        <row r="91">
          <cell r="B91"/>
        </row>
        <row r="92">
          <cell r="B92"/>
        </row>
        <row r="93">
          <cell r="B93"/>
        </row>
        <row r="94">
          <cell r="B94"/>
        </row>
        <row r="95">
          <cell r="B95"/>
        </row>
        <row r="96">
          <cell r="B96"/>
        </row>
        <row r="97">
          <cell r="B97"/>
        </row>
        <row r="98">
          <cell r="B98"/>
        </row>
        <row r="99">
          <cell r="B99"/>
        </row>
        <row r="100">
          <cell r="B100"/>
        </row>
        <row r="101">
          <cell r="B101"/>
        </row>
        <row r="102">
          <cell r="B102"/>
        </row>
        <row r="103">
          <cell r="B103"/>
        </row>
        <row r="104">
          <cell r="B104"/>
        </row>
        <row r="105">
          <cell r="B105"/>
        </row>
        <row r="106">
          <cell r="B106"/>
        </row>
        <row r="107">
          <cell r="B107"/>
        </row>
        <row r="108">
          <cell r="B108"/>
        </row>
        <row r="109">
          <cell r="B109"/>
        </row>
        <row r="110">
          <cell r="B110"/>
        </row>
        <row r="111">
          <cell r="B111"/>
        </row>
        <row r="112">
          <cell r="B112"/>
        </row>
        <row r="113">
          <cell r="B113"/>
        </row>
        <row r="114">
          <cell r="B114"/>
        </row>
        <row r="115">
          <cell r="B115"/>
        </row>
        <row r="116">
          <cell r="B116"/>
        </row>
        <row r="117">
          <cell r="B117"/>
        </row>
        <row r="118">
          <cell r="B118"/>
        </row>
        <row r="119">
          <cell r="B119"/>
        </row>
        <row r="120">
          <cell r="B120"/>
        </row>
        <row r="121">
          <cell r="B121"/>
        </row>
        <row r="122">
          <cell r="B122"/>
        </row>
        <row r="123">
          <cell r="B123"/>
        </row>
        <row r="124">
          <cell r="B124"/>
        </row>
        <row r="125">
          <cell r="B125"/>
        </row>
        <row r="126">
          <cell r="B126"/>
        </row>
        <row r="127">
          <cell r="B127"/>
        </row>
        <row r="128">
          <cell r="B128"/>
        </row>
        <row r="129">
          <cell r="B129"/>
        </row>
        <row r="130">
          <cell r="B130"/>
        </row>
        <row r="131">
          <cell r="B131"/>
        </row>
        <row r="132">
          <cell r="B132"/>
        </row>
        <row r="133">
          <cell r="B133"/>
        </row>
        <row r="134">
          <cell r="B134"/>
        </row>
        <row r="135">
          <cell r="B135"/>
        </row>
        <row r="136">
          <cell r="B136"/>
        </row>
        <row r="137">
          <cell r="B137"/>
        </row>
        <row r="138">
          <cell r="B138"/>
        </row>
        <row r="139">
          <cell r="B139"/>
        </row>
        <row r="140">
          <cell r="B140"/>
        </row>
        <row r="141">
          <cell r="B141"/>
        </row>
        <row r="142">
          <cell r="B142"/>
        </row>
        <row r="143">
          <cell r="B143"/>
        </row>
        <row r="144">
          <cell r="B144"/>
        </row>
        <row r="145">
          <cell r="B145"/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/>
        </row>
        <row r="151">
          <cell r="B151"/>
        </row>
        <row r="152">
          <cell r="B152"/>
        </row>
        <row r="153">
          <cell r="B153"/>
        </row>
        <row r="154">
          <cell r="B154"/>
        </row>
        <row r="155">
          <cell r="B155"/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/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/>
        </row>
        <row r="168">
          <cell r="B168"/>
        </row>
        <row r="169">
          <cell r="B169"/>
        </row>
        <row r="170">
          <cell r="B170"/>
        </row>
        <row r="171">
          <cell r="B171"/>
        </row>
        <row r="172">
          <cell r="B172"/>
        </row>
        <row r="173">
          <cell r="B173"/>
        </row>
        <row r="174">
          <cell r="B174"/>
        </row>
        <row r="175">
          <cell r="B175"/>
        </row>
        <row r="176">
          <cell r="B176"/>
        </row>
        <row r="177">
          <cell r="B177"/>
        </row>
        <row r="178">
          <cell r="B178"/>
        </row>
        <row r="179">
          <cell r="B179"/>
        </row>
        <row r="180">
          <cell r="B180"/>
        </row>
        <row r="181">
          <cell r="B181"/>
        </row>
        <row r="182">
          <cell r="B182"/>
        </row>
        <row r="183">
          <cell r="B183"/>
        </row>
        <row r="184">
          <cell r="B184"/>
        </row>
        <row r="185">
          <cell r="B185"/>
        </row>
        <row r="186">
          <cell r="B186"/>
        </row>
        <row r="187">
          <cell r="B187"/>
        </row>
        <row r="188">
          <cell r="B188"/>
        </row>
        <row r="189">
          <cell r="B189"/>
        </row>
        <row r="190">
          <cell r="B190"/>
        </row>
        <row r="191">
          <cell r="B191"/>
        </row>
        <row r="192">
          <cell r="B192"/>
        </row>
        <row r="193">
          <cell r="B193"/>
        </row>
        <row r="194">
          <cell r="B194"/>
        </row>
        <row r="195">
          <cell r="B195"/>
        </row>
        <row r="196">
          <cell r="B196"/>
        </row>
        <row r="197">
          <cell r="B197"/>
        </row>
        <row r="198">
          <cell r="B198"/>
        </row>
        <row r="199">
          <cell r="B199"/>
        </row>
        <row r="200">
          <cell r="B200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GL Accounts"/>
    </sheetNames>
    <sheetDataSet>
      <sheetData sheetId="0">
        <row r="9">
          <cell r="B9" t="str">
            <v xml:space="preserve">GAGATAM DARLIE </v>
          </cell>
        </row>
        <row r="10">
          <cell r="B10" t="str">
            <v xml:space="preserve">DEREQUITO ELIZABETH </v>
          </cell>
        </row>
        <row r="11">
          <cell r="B11" t="str">
            <v xml:space="preserve">DOCTORA JOE-ANN </v>
          </cell>
        </row>
        <row r="12">
          <cell r="B12" t="str">
            <v xml:space="preserve">DUREMDES JESUSA </v>
          </cell>
        </row>
        <row r="13">
          <cell r="B13" t="str">
            <v xml:space="preserve">GALILA HONORATO </v>
          </cell>
        </row>
        <row r="14">
          <cell r="B14" t="str">
            <v xml:space="preserve">GOLEZ BENITO IAN </v>
          </cell>
        </row>
        <row r="15">
          <cell r="B15" t="str">
            <v xml:space="preserve">GONZALEZ PACITA </v>
          </cell>
        </row>
        <row r="16">
          <cell r="B16" t="str">
            <v xml:space="preserve">KAPAWAN IRLANDO </v>
          </cell>
        </row>
        <row r="17">
          <cell r="B17" t="str">
            <v xml:space="preserve">MAGANTO RODRIGO </v>
          </cell>
        </row>
        <row r="18">
          <cell r="B18" t="str">
            <v xml:space="preserve">MERISCO VIRGINIA </v>
          </cell>
        </row>
        <row r="19">
          <cell r="B19" t="str">
            <v xml:space="preserve">NAVARRA JOSE </v>
          </cell>
        </row>
        <row r="20">
          <cell r="B20" t="str">
            <v xml:space="preserve">NAVARRA PATERNO </v>
          </cell>
        </row>
        <row r="21">
          <cell r="B21" t="str">
            <v xml:space="preserve">PANI-AGUA BETTY </v>
          </cell>
        </row>
        <row r="22">
          <cell r="B22" t="str">
            <v xml:space="preserve">PILADOR JOVITO </v>
          </cell>
        </row>
        <row r="23">
          <cell r="B23" t="str">
            <v xml:space="preserve">SERVANDO ULDARICO </v>
          </cell>
        </row>
        <row r="24">
          <cell r="B24" t="str">
            <v xml:space="preserve">TAASAN REY </v>
          </cell>
        </row>
        <row r="25">
          <cell r="B25" t="str">
            <v>TACUYAN FE-A 1</v>
          </cell>
        </row>
        <row r="26">
          <cell r="B26" t="str">
            <v>TACUYAN FE-TIWI 2</v>
          </cell>
        </row>
        <row r="27">
          <cell r="B27" t="str">
            <v xml:space="preserve">TANALEON MARICAR </v>
          </cell>
        </row>
        <row r="28">
          <cell r="B28" t="str">
            <v xml:space="preserve">TIONGCO NAPOLEON </v>
          </cell>
        </row>
        <row r="29">
          <cell r="B29" t="str">
            <v xml:space="preserve">TROJILLO ELISA </v>
          </cell>
        </row>
        <row r="30">
          <cell r="B30" t="str">
            <v xml:space="preserve">ABELLA EDSON </v>
          </cell>
        </row>
        <row r="31">
          <cell r="B31" t="str">
            <v xml:space="preserve">BALACANTA SHERLITO </v>
          </cell>
        </row>
        <row r="32">
          <cell r="B32" t="str">
            <v xml:space="preserve">ONG MANUEL, JR </v>
          </cell>
        </row>
        <row r="33">
          <cell r="B33" t="str">
            <v xml:space="preserve">BORRES AILEEN </v>
          </cell>
        </row>
        <row r="34">
          <cell r="B34"/>
        </row>
        <row r="35">
          <cell r="B35"/>
        </row>
        <row r="36">
          <cell r="B36"/>
        </row>
        <row r="37">
          <cell r="B37"/>
        </row>
        <row r="38">
          <cell r="B38"/>
        </row>
        <row r="39">
          <cell r="B39"/>
        </row>
        <row r="40">
          <cell r="B40"/>
        </row>
        <row r="41">
          <cell r="B41"/>
        </row>
        <row r="42">
          <cell r="B42"/>
        </row>
        <row r="43">
          <cell r="B43"/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/>
        </row>
        <row r="49">
          <cell r="B49"/>
        </row>
        <row r="50">
          <cell r="B50"/>
        </row>
        <row r="51">
          <cell r="B51"/>
        </row>
        <row r="52">
          <cell r="B52"/>
        </row>
        <row r="53">
          <cell r="B53"/>
        </row>
        <row r="54">
          <cell r="B54"/>
        </row>
        <row r="55">
          <cell r="B55"/>
        </row>
        <row r="56">
          <cell r="B56"/>
        </row>
        <row r="57">
          <cell r="B57"/>
        </row>
        <row r="58">
          <cell r="B58"/>
        </row>
        <row r="59">
          <cell r="B59"/>
        </row>
        <row r="60">
          <cell r="B60"/>
        </row>
        <row r="61">
          <cell r="B61"/>
        </row>
        <row r="62">
          <cell r="B62"/>
        </row>
        <row r="63">
          <cell r="B63"/>
        </row>
        <row r="64">
          <cell r="B64"/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/>
        </row>
        <row r="71">
          <cell r="B71"/>
        </row>
        <row r="72">
          <cell r="B72"/>
        </row>
        <row r="73">
          <cell r="B73"/>
        </row>
        <row r="74">
          <cell r="B74"/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/>
        </row>
        <row r="80">
          <cell r="B80"/>
        </row>
        <row r="81">
          <cell r="B81"/>
        </row>
        <row r="82">
          <cell r="B82"/>
        </row>
        <row r="83">
          <cell r="B83"/>
        </row>
        <row r="84">
          <cell r="B84"/>
        </row>
        <row r="85">
          <cell r="B85"/>
        </row>
        <row r="86">
          <cell r="B86"/>
        </row>
        <row r="87">
          <cell r="B87"/>
        </row>
        <row r="88">
          <cell r="B88"/>
        </row>
        <row r="89">
          <cell r="B89"/>
        </row>
        <row r="90">
          <cell r="B90"/>
        </row>
        <row r="91">
          <cell r="B91"/>
        </row>
        <row r="92">
          <cell r="B92"/>
        </row>
        <row r="93">
          <cell r="B93"/>
        </row>
        <row r="94">
          <cell r="B94"/>
        </row>
        <row r="95">
          <cell r="B95"/>
        </row>
        <row r="96">
          <cell r="B96"/>
        </row>
        <row r="97">
          <cell r="B97"/>
        </row>
        <row r="98">
          <cell r="B98"/>
        </row>
        <row r="99">
          <cell r="B99"/>
        </row>
        <row r="100">
          <cell r="B100"/>
        </row>
        <row r="101">
          <cell r="B101"/>
        </row>
        <row r="102">
          <cell r="B102"/>
        </row>
        <row r="103">
          <cell r="B103"/>
        </row>
        <row r="104">
          <cell r="B104"/>
        </row>
        <row r="105">
          <cell r="B105"/>
        </row>
        <row r="106">
          <cell r="B106"/>
        </row>
        <row r="107">
          <cell r="B107"/>
        </row>
        <row r="108">
          <cell r="B108"/>
        </row>
        <row r="109">
          <cell r="B109"/>
        </row>
        <row r="110">
          <cell r="B110"/>
        </row>
        <row r="111">
          <cell r="B111"/>
        </row>
        <row r="112">
          <cell r="B112"/>
        </row>
        <row r="113">
          <cell r="B113"/>
        </row>
        <row r="114">
          <cell r="B114"/>
        </row>
        <row r="115">
          <cell r="B115"/>
        </row>
        <row r="116">
          <cell r="B116"/>
        </row>
        <row r="117">
          <cell r="B117"/>
        </row>
        <row r="118">
          <cell r="B118"/>
        </row>
        <row r="119">
          <cell r="B119"/>
        </row>
        <row r="120">
          <cell r="B120"/>
        </row>
        <row r="121">
          <cell r="B121"/>
        </row>
        <row r="122">
          <cell r="B122"/>
        </row>
        <row r="123">
          <cell r="B123"/>
        </row>
        <row r="124">
          <cell r="B124"/>
        </row>
        <row r="125">
          <cell r="B125"/>
        </row>
        <row r="126">
          <cell r="B126"/>
        </row>
        <row r="127">
          <cell r="B127"/>
        </row>
        <row r="128">
          <cell r="B128"/>
        </row>
        <row r="129">
          <cell r="B129"/>
        </row>
        <row r="130">
          <cell r="B130"/>
        </row>
        <row r="131">
          <cell r="B131"/>
        </row>
        <row r="132">
          <cell r="B132"/>
        </row>
        <row r="133">
          <cell r="B133"/>
        </row>
        <row r="134">
          <cell r="B134"/>
        </row>
        <row r="135">
          <cell r="B135"/>
        </row>
        <row r="136">
          <cell r="B136"/>
        </row>
        <row r="137">
          <cell r="B137"/>
        </row>
        <row r="138">
          <cell r="B138"/>
        </row>
        <row r="139">
          <cell r="B139"/>
        </row>
        <row r="140">
          <cell r="B140"/>
        </row>
        <row r="141">
          <cell r="B141"/>
        </row>
        <row r="142">
          <cell r="B142"/>
        </row>
        <row r="143">
          <cell r="B143"/>
        </row>
        <row r="144">
          <cell r="B144"/>
        </row>
        <row r="145">
          <cell r="B145"/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/>
        </row>
        <row r="151">
          <cell r="B151"/>
        </row>
        <row r="152">
          <cell r="B152"/>
        </row>
        <row r="153">
          <cell r="B153"/>
        </row>
        <row r="154">
          <cell r="B154"/>
        </row>
        <row r="155">
          <cell r="B155"/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/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/>
        </row>
        <row r="168">
          <cell r="B168"/>
        </row>
        <row r="169">
          <cell r="B169"/>
        </row>
        <row r="170">
          <cell r="B170"/>
        </row>
        <row r="171">
          <cell r="B171"/>
        </row>
        <row r="172">
          <cell r="B172"/>
        </row>
        <row r="173">
          <cell r="B173"/>
        </row>
        <row r="174">
          <cell r="B174"/>
        </row>
        <row r="175">
          <cell r="B175"/>
        </row>
        <row r="176">
          <cell r="B176"/>
        </row>
        <row r="177">
          <cell r="B177"/>
        </row>
        <row r="178">
          <cell r="B178"/>
        </row>
        <row r="179">
          <cell r="B179"/>
        </row>
        <row r="180">
          <cell r="B180"/>
        </row>
        <row r="181">
          <cell r="B181"/>
        </row>
        <row r="182">
          <cell r="B182"/>
        </row>
        <row r="183">
          <cell r="B183"/>
        </row>
        <row r="184">
          <cell r="B184"/>
        </row>
        <row r="185">
          <cell r="B185"/>
        </row>
        <row r="186">
          <cell r="B186"/>
        </row>
        <row r="187">
          <cell r="B187"/>
        </row>
        <row r="188">
          <cell r="B188"/>
        </row>
        <row r="189">
          <cell r="B189"/>
        </row>
        <row r="190">
          <cell r="B190"/>
        </row>
        <row r="191">
          <cell r="B191"/>
        </row>
        <row r="192">
          <cell r="B192"/>
        </row>
        <row r="193">
          <cell r="B193"/>
        </row>
        <row r="194">
          <cell r="B194"/>
        </row>
        <row r="195">
          <cell r="B195"/>
        </row>
        <row r="196">
          <cell r="B196"/>
        </row>
        <row r="197">
          <cell r="B197"/>
        </row>
        <row r="198">
          <cell r="B198"/>
        </row>
        <row r="199">
          <cell r="B199"/>
        </row>
        <row r="200">
          <cell r="B200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13" sqref="B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23.42578125" customWidth="1"/>
    <col min="5" max="5" width="16.42578125" bestFit="1" customWidth="1"/>
    <col min="6" max="6" width="23.42578125" bestFit="1" customWidth="1"/>
    <col min="7" max="7" width="14" bestFit="1" customWidth="1"/>
    <col min="8" max="8" width="13.71093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1026</v>
      </c>
      <c r="B3" s="3" t="s">
        <v>11</v>
      </c>
      <c r="C3" s="126">
        <v>977806.25</v>
      </c>
      <c r="D3" s="126">
        <v>211552618.15000001</v>
      </c>
      <c r="E3" s="126">
        <v>150707808.28</v>
      </c>
      <c r="F3" s="126">
        <v>60844809.869999997</v>
      </c>
      <c r="G3" s="126">
        <v>30569591.43</v>
      </c>
      <c r="H3" s="126">
        <v>424579.1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activeCell="H11" sqref="H1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193D-7858-4925-9648-629700712A74}">
  <dimension ref="A1:J4"/>
  <sheetViews>
    <sheetView workbookViewId="0">
      <selection activeCell="H4" sqref="C4:H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5.28515625" bestFit="1" customWidth="1"/>
    <col min="5" max="5" width="16.5703125" bestFit="1" customWidth="1"/>
    <col min="6" max="6" width="23.5703125" bestFit="1" customWidth="1"/>
    <col min="7" max="7" width="14.28515625" bestFit="1" customWidth="1"/>
    <col min="8" max="8" width="11.5703125" bestFit="1" customWidth="1"/>
    <col min="9" max="9" width="14.285156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27" t="s">
        <v>193</v>
      </c>
    </row>
    <row r="3" spans="1:10" x14ac:dyDescent="0.25">
      <c r="A3">
        <v>1026</v>
      </c>
      <c r="B3" s="3" t="s">
        <v>11</v>
      </c>
      <c r="C3">
        <f>SUM(YTDpnl2022!O9:Q9)</f>
        <v>977806.25</v>
      </c>
      <c r="D3">
        <f>SUM(YTDpnl2022!O120:Q121)</f>
        <v>211552618.14999998</v>
      </c>
      <c r="E3">
        <f>SUM(YTDpnl2022!O124:Q124)+SUM(YTDpnl2022!O167:Q167)</f>
        <v>150707808.28000003</v>
      </c>
      <c r="F3">
        <f>D3-E3</f>
        <v>60844809.869999945</v>
      </c>
      <c r="G3">
        <f>SUM(YTDpnl2022!O208:Q208)</f>
        <v>30569591.43</v>
      </c>
      <c r="H3">
        <f>SUM(YTDpnl2022!O254:Q254)</f>
        <v>424579.1</v>
      </c>
      <c r="I3" s="126">
        <f>F3-G3-H3</f>
        <v>29850639.339999944</v>
      </c>
    </row>
    <row r="4" spans="1:10" x14ac:dyDescent="0.25">
      <c r="C4" s="126">
        <f>ROUND(C3,2)</f>
        <v>977806.25</v>
      </c>
      <c r="D4" s="126">
        <f t="shared" ref="D4:H4" si="0">ROUND(D3,2)</f>
        <v>211552618.15000001</v>
      </c>
      <c r="E4" s="126">
        <f t="shared" si="0"/>
        <v>150707808.28</v>
      </c>
      <c r="F4" s="126">
        <f t="shared" si="0"/>
        <v>60844809.869999997</v>
      </c>
      <c r="G4" s="126">
        <f t="shared" si="0"/>
        <v>30569591.43</v>
      </c>
      <c r="H4" s="126">
        <f t="shared" si="0"/>
        <v>424579.1</v>
      </c>
      <c r="I4" s="3" t="s">
        <v>194</v>
      </c>
      <c r="J4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F8C5-0286-43F6-826B-DFCF8B8B9CDC}">
  <sheetPr>
    <tabColor theme="5" tint="0.39997558519241921"/>
  </sheetPr>
  <dimension ref="A1:AG260"/>
  <sheetViews>
    <sheetView zoomScale="85" zoomScaleNormal="85" workbookViewId="0">
      <pane xSplit="6" ySplit="10" topLeftCell="K254" activePane="bottomRight" state="frozen"/>
      <selection activeCell="G1" sqref="G1:U1048576"/>
      <selection pane="topRight" activeCell="G1" sqref="G1:U1048576"/>
      <selection pane="bottomLeft" activeCell="G1" sqref="G1:U1048576"/>
      <selection pane="bottomRight" activeCell="O260" sqref="O260:Q260"/>
    </sheetView>
  </sheetViews>
  <sheetFormatPr defaultColWidth="9.140625" defaultRowHeight="15" customHeight="1" x14ac:dyDescent="0.25"/>
  <cols>
    <col min="1" max="1" width="6.140625" style="6" customWidth="1"/>
    <col min="2" max="2" width="11.140625" style="6" customWidth="1"/>
    <col min="3" max="3" width="9.140625" style="6"/>
    <col min="4" max="4" width="7.85546875" style="6" customWidth="1"/>
    <col min="5" max="5" width="3.140625" style="6" customWidth="1"/>
    <col min="6" max="6" width="27.7109375" style="6" customWidth="1"/>
    <col min="7" max="7" width="17.5703125" style="7" bestFit="1" customWidth="1"/>
    <col min="8" max="15" width="17.5703125" style="7" customWidth="1"/>
    <col min="16" max="16" width="17.5703125" style="7" bestFit="1" customWidth="1"/>
    <col min="17" max="17" width="17.28515625" style="8" bestFit="1" customWidth="1"/>
    <col min="18" max="20" width="17.28515625" style="8" customWidth="1"/>
    <col min="21" max="21" width="19.5703125" style="8" bestFit="1" customWidth="1"/>
    <col min="22" max="22" width="15.28515625" style="9" bestFit="1" customWidth="1"/>
    <col min="23" max="16384" width="9.140625" style="9"/>
  </cols>
  <sheetData>
    <row r="1" spans="1:21" ht="15" customHeight="1" x14ac:dyDescent="0.25">
      <c r="A1" s="5" t="s">
        <v>13</v>
      </c>
    </row>
    <row r="2" spans="1:21" ht="15" customHeight="1" x14ac:dyDescent="0.25">
      <c r="A2" s="10" t="s">
        <v>14</v>
      </c>
    </row>
    <row r="3" spans="1:21" ht="15" customHeight="1" thickBot="1" x14ac:dyDescent="0.3">
      <c r="A3" s="11" t="s">
        <v>15</v>
      </c>
    </row>
    <row r="4" spans="1:21" s="6" customFormat="1" ht="15" customHeight="1" thickBot="1" x14ac:dyDescent="0.3">
      <c r="A4" s="12"/>
      <c r="B4" s="12"/>
      <c r="G4" s="13" t="s">
        <v>16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</row>
    <row r="5" spans="1:21" ht="15" customHeight="1" thickBot="1" x14ac:dyDescent="0.35">
      <c r="A5" s="12"/>
      <c r="B5" s="12"/>
      <c r="G5" s="16" t="s">
        <v>17</v>
      </c>
      <c r="H5" s="17"/>
      <c r="I5" s="17"/>
      <c r="J5" s="17"/>
      <c r="K5" s="17"/>
      <c r="L5" s="17"/>
      <c r="M5" s="17"/>
      <c r="N5" s="18"/>
      <c r="O5" s="19" t="s">
        <v>18</v>
      </c>
      <c r="P5" s="20"/>
      <c r="Q5" s="20"/>
      <c r="R5" s="20"/>
      <c r="S5" s="20"/>
      <c r="T5" s="21"/>
      <c r="U5" s="22" t="s">
        <v>19</v>
      </c>
    </row>
    <row r="6" spans="1:21" ht="15" customHeight="1" thickBot="1" x14ac:dyDescent="0.3">
      <c r="A6" s="12"/>
      <c r="B6" s="23"/>
      <c r="C6" s="24"/>
      <c r="D6" s="24"/>
      <c r="E6" s="24"/>
      <c r="F6" s="24"/>
      <c r="G6" s="25" t="s">
        <v>20</v>
      </c>
      <c r="H6" s="25" t="s">
        <v>21</v>
      </c>
      <c r="I6" s="25" t="s">
        <v>22</v>
      </c>
      <c r="J6" s="25" t="s">
        <v>23</v>
      </c>
      <c r="K6" s="25" t="s">
        <v>24</v>
      </c>
      <c r="L6" s="25" t="s">
        <v>25</v>
      </c>
      <c r="M6" s="25" t="s">
        <v>26</v>
      </c>
      <c r="N6" s="25" t="s">
        <v>27</v>
      </c>
      <c r="O6" s="26" t="s">
        <v>28</v>
      </c>
      <c r="P6" s="26" t="s">
        <v>29</v>
      </c>
      <c r="Q6" s="26" t="s">
        <v>30</v>
      </c>
      <c r="R6" s="26" t="s">
        <v>31</v>
      </c>
      <c r="S6" s="26" t="s">
        <v>32</v>
      </c>
      <c r="T6" s="26" t="s">
        <v>33</v>
      </c>
      <c r="U6" s="27"/>
    </row>
    <row r="7" spans="1:21" ht="15" customHeight="1" x14ac:dyDescent="0.25">
      <c r="A7" s="12"/>
      <c r="B7" s="28"/>
      <c r="C7" s="29"/>
      <c r="D7" s="29"/>
      <c r="E7" s="29"/>
      <c r="F7" s="29"/>
      <c r="G7" s="30"/>
      <c r="H7" s="30"/>
      <c r="I7" s="30"/>
      <c r="J7" s="30"/>
      <c r="K7" s="30"/>
      <c r="L7" s="30"/>
      <c r="M7" s="30"/>
      <c r="N7" s="30"/>
      <c r="O7" s="31"/>
      <c r="P7" s="31"/>
      <c r="Q7" s="32"/>
      <c r="R7" s="32"/>
      <c r="S7" s="32"/>
      <c r="T7" s="32"/>
      <c r="U7" s="33"/>
    </row>
    <row r="8" spans="1:21" ht="15" customHeight="1" x14ac:dyDescent="0.25">
      <c r="A8" s="34">
        <v>1</v>
      </c>
      <c r="B8" s="35"/>
      <c r="C8" s="29"/>
      <c r="D8" s="29"/>
      <c r="E8" s="29"/>
      <c r="F8" s="29"/>
      <c r="G8" s="30"/>
      <c r="H8" s="30"/>
      <c r="I8" s="30"/>
      <c r="J8" s="30"/>
      <c r="K8" s="30"/>
      <c r="L8" s="30"/>
      <c r="M8" s="30"/>
      <c r="N8" s="30"/>
      <c r="O8" s="36"/>
      <c r="P8" s="36"/>
      <c r="Q8" s="32"/>
      <c r="R8" s="32"/>
      <c r="S8" s="32"/>
      <c r="T8" s="32"/>
      <c r="U8" s="33"/>
    </row>
    <row r="9" spans="1:21" ht="15" customHeight="1" x14ac:dyDescent="0.25">
      <c r="A9" s="34">
        <v>2</v>
      </c>
      <c r="B9" s="37"/>
      <c r="C9" s="38" t="s">
        <v>34</v>
      </c>
      <c r="D9" s="39"/>
      <c r="E9" s="39"/>
      <c r="F9" s="39"/>
      <c r="G9" s="4">
        <v>115457</v>
      </c>
      <c r="H9" s="4">
        <v>0</v>
      </c>
      <c r="I9" s="4">
        <v>357941</v>
      </c>
      <c r="J9" s="4">
        <v>0</v>
      </c>
      <c r="K9" s="4">
        <v>0</v>
      </c>
      <c r="L9" s="4">
        <v>0</v>
      </c>
      <c r="M9" s="4">
        <v>0</v>
      </c>
      <c r="N9" s="40">
        <v>473398</v>
      </c>
      <c r="O9" s="4">
        <v>609646.25</v>
      </c>
      <c r="P9" s="4">
        <v>46816</v>
      </c>
      <c r="Q9" s="4">
        <v>321344</v>
      </c>
      <c r="R9" s="4">
        <v>0</v>
      </c>
      <c r="S9" s="4">
        <v>0</v>
      </c>
      <c r="T9" s="4">
        <v>0</v>
      </c>
      <c r="U9" s="40">
        <v>1451204.25</v>
      </c>
    </row>
    <row r="10" spans="1:21" ht="15" customHeight="1" x14ac:dyDescent="0.25">
      <c r="A10" s="34">
        <v>3</v>
      </c>
      <c r="B10" s="41"/>
      <c r="C10" s="42"/>
      <c r="D10" s="42"/>
      <c r="E10" s="42"/>
      <c r="F10" s="43"/>
      <c r="G10" s="36"/>
      <c r="H10" s="36"/>
      <c r="I10" s="36"/>
      <c r="J10" s="36"/>
      <c r="K10" s="36"/>
      <c r="L10" s="36"/>
      <c r="M10" s="36"/>
      <c r="N10" s="33"/>
      <c r="O10" s="36"/>
      <c r="P10" s="36"/>
      <c r="Q10" s="32"/>
      <c r="R10" s="32"/>
      <c r="S10" s="32"/>
      <c r="T10" s="32"/>
      <c r="U10" s="33"/>
    </row>
    <row r="11" spans="1:21" ht="15" customHeight="1" x14ac:dyDescent="0.25">
      <c r="A11" s="34">
        <v>4</v>
      </c>
      <c r="B11" s="36"/>
      <c r="C11" s="44" t="s">
        <v>35</v>
      </c>
      <c r="D11" s="45"/>
      <c r="E11" s="45"/>
      <c r="F11" s="46"/>
      <c r="G11" s="30">
        <v>115457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47">
        <v>115457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47">
        <v>115457</v>
      </c>
    </row>
    <row r="12" spans="1:21" ht="15" customHeight="1" x14ac:dyDescent="0.25">
      <c r="A12" s="34">
        <v>5</v>
      </c>
      <c r="B12" s="36"/>
      <c r="C12" s="44" t="s">
        <v>36</v>
      </c>
      <c r="D12" s="45"/>
      <c r="E12" s="45"/>
      <c r="F12" s="46"/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47">
        <v>0</v>
      </c>
      <c r="O12" s="30">
        <v>19099</v>
      </c>
      <c r="P12" s="30">
        <v>5924</v>
      </c>
      <c r="Q12" s="30">
        <v>315845</v>
      </c>
      <c r="R12" s="30">
        <v>0</v>
      </c>
      <c r="S12" s="30">
        <v>0</v>
      </c>
      <c r="T12" s="30">
        <v>0</v>
      </c>
      <c r="U12" s="47">
        <v>340868</v>
      </c>
    </row>
    <row r="13" spans="1:21" ht="15" customHeight="1" x14ac:dyDescent="0.25">
      <c r="A13" s="34">
        <v>6</v>
      </c>
      <c r="B13" s="36"/>
      <c r="C13" s="44" t="s">
        <v>37</v>
      </c>
      <c r="D13" s="45"/>
      <c r="E13" s="45"/>
      <c r="F13" s="46"/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47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47">
        <v>0</v>
      </c>
    </row>
    <row r="14" spans="1:21" ht="15" customHeight="1" x14ac:dyDescent="0.25">
      <c r="A14" s="34">
        <v>7</v>
      </c>
      <c r="B14" s="36"/>
      <c r="C14" s="44" t="s">
        <v>38</v>
      </c>
      <c r="D14" s="45"/>
      <c r="E14" s="45"/>
      <c r="F14" s="46"/>
      <c r="G14" s="30">
        <v>0</v>
      </c>
      <c r="H14" s="30">
        <v>0</v>
      </c>
      <c r="I14" s="30">
        <v>357745</v>
      </c>
      <c r="J14" s="30">
        <v>0</v>
      </c>
      <c r="K14" s="30">
        <v>0</v>
      </c>
      <c r="L14" s="30">
        <v>0</v>
      </c>
      <c r="M14" s="30">
        <v>0</v>
      </c>
      <c r="N14" s="47">
        <v>357745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47">
        <v>357745</v>
      </c>
    </row>
    <row r="15" spans="1:21" ht="15" customHeight="1" x14ac:dyDescent="0.25">
      <c r="A15" s="34">
        <v>8</v>
      </c>
      <c r="B15" s="36"/>
      <c r="C15" s="44" t="s">
        <v>39</v>
      </c>
      <c r="D15" s="45"/>
      <c r="E15" s="45"/>
      <c r="F15" s="46"/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47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47">
        <v>0</v>
      </c>
    </row>
    <row r="16" spans="1:21" ht="15" customHeight="1" x14ac:dyDescent="0.25">
      <c r="A16" s="34">
        <v>9</v>
      </c>
      <c r="B16" s="36"/>
      <c r="C16" s="44" t="s">
        <v>40</v>
      </c>
      <c r="D16" s="45"/>
      <c r="E16" s="45"/>
      <c r="F16" s="46"/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47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47">
        <v>0</v>
      </c>
    </row>
    <row r="17" spans="1:21" ht="15" customHeight="1" x14ac:dyDescent="0.25">
      <c r="A17" s="34">
        <v>10</v>
      </c>
      <c r="B17" s="36"/>
      <c r="C17" s="44" t="s">
        <v>41</v>
      </c>
      <c r="D17" s="45"/>
      <c r="E17" s="45"/>
      <c r="F17" s="46"/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47">
        <v>0</v>
      </c>
      <c r="O17" s="30">
        <v>39.5</v>
      </c>
      <c r="P17" s="30">
        <v>0</v>
      </c>
      <c r="Q17" s="30">
        <v>41.5</v>
      </c>
      <c r="R17" s="30">
        <v>0</v>
      </c>
      <c r="S17" s="30">
        <v>0</v>
      </c>
      <c r="T17" s="30">
        <v>0</v>
      </c>
      <c r="U17" s="47">
        <v>81</v>
      </c>
    </row>
    <row r="18" spans="1:21" ht="15" customHeight="1" x14ac:dyDescent="0.25">
      <c r="A18" s="34">
        <v>11</v>
      </c>
      <c r="B18" s="36"/>
      <c r="C18" s="44" t="s">
        <v>42</v>
      </c>
      <c r="D18" s="45"/>
      <c r="E18" s="45"/>
      <c r="F18" s="46"/>
      <c r="G18" s="30">
        <v>0</v>
      </c>
      <c r="H18" s="30">
        <v>0</v>
      </c>
      <c r="I18" s="30">
        <v>196</v>
      </c>
      <c r="J18" s="30">
        <v>0</v>
      </c>
      <c r="K18" s="30">
        <v>0</v>
      </c>
      <c r="L18" s="30">
        <v>0</v>
      </c>
      <c r="M18" s="30">
        <v>0</v>
      </c>
      <c r="N18" s="47">
        <v>196</v>
      </c>
      <c r="O18" s="30">
        <v>17280.5</v>
      </c>
      <c r="P18" s="30">
        <v>1760</v>
      </c>
      <c r="Q18" s="30">
        <v>5044.5</v>
      </c>
      <c r="R18" s="30">
        <v>0</v>
      </c>
      <c r="S18" s="30">
        <v>0</v>
      </c>
      <c r="T18" s="30">
        <v>0</v>
      </c>
      <c r="U18" s="47">
        <v>24281</v>
      </c>
    </row>
    <row r="19" spans="1:21" ht="15" customHeight="1" x14ac:dyDescent="0.25">
      <c r="A19" s="34">
        <v>12</v>
      </c>
      <c r="B19" s="36"/>
      <c r="C19" s="44" t="s">
        <v>43</v>
      </c>
      <c r="D19" s="45"/>
      <c r="E19" s="45"/>
      <c r="F19" s="46"/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47">
        <v>0</v>
      </c>
      <c r="O19" s="30">
        <v>3810.75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47">
        <v>3810.75</v>
      </c>
    </row>
    <row r="20" spans="1:21" ht="15" customHeight="1" x14ac:dyDescent="0.25">
      <c r="A20" s="34">
        <v>13</v>
      </c>
      <c r="B20" s="36"/>
      <c r="C20" s="44" t="s">
        <v>44</v>
      </c>
      <c r="D20" s="45"/>
      <c r="E20" s="45"/>
      <c r="F20" s="46"/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47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47">
        <v>0</v>
      </c>
    </row>
    <row r="21" spans="1:21" ht="15" customHeight="1" x14ac:dyDescent="0.25">
      <c r="A21" s="34">
        <v>14</v>
      </c>
      <c r="B21" s="36"/>
      <c r="C21" s="44" t="s">
        <v>45</v>
      </c>
      <c r="D21" s="45"/>
      <c r="E21" s="45"/>
      <c r="F21" s="46"/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47">
        <v>0</v>
      </c>
      <c r="O21" s="30">
        <v>554758</v>
      </c>
      <c r="P21" s="30">
        <v>0</v>
      </c>
      <c r="Q21" s="30">
        <v>26</v>
      </c>
      <c r="R21" s="30">
        <v>0</v>
      </c>
      <c r="S21" s="30">
        <v>0</v>
      </c>
      <c r="T21" s="30">
        <v>0</v>
      </c>
      <c r="U21" s="47">
        <v>554784</v>
      </c>
    </row>
    <row r="22" spans="1:21" ht="15" customHeight="1" x14ac:dyDescent="0.25">
      <c r="A22" s="34">
        <v>15</v>
      </c>
      <c r="B22" s="36"/>
      <c r="C22" s="48" t="s">
        <v>46</v>
      </c>
      <c r="D22" s="45"/>
      <c r="E22" s="45"/>
      <c r="F22" s="46"/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47">
        <v>0</v>
      </c>
      <c r="O22" s="30">
        <v>5</v>
      </c>
      <c r="P22" s="30">
        <v>0</v>
      </c>
      <c r="Q22" s="30">
        <v>387</v>
      </c>
      <c r="R22" s="30">
        <v>0</v>
      </c>
      <c r="S22" s="30">
        <v>0</v>
      </c>
      <c r="T22" s="30">
        <v>0</v>
      </c>
      <c r="U22" s="47">
        <v>392</v>
      </c>
    </row>
    <row r="23" spans="1:21" ht="15" customHeight="1" x14ac:dyDescent="0.25">
      <c r="A23" s="34">
        <v>16</v>
      </c>
      <c r="B23" s="36"/>
      <c r="C23" s="48" t="s">
        <v>47</v>
      </c>
      <c r="D23" s="45"/>
      <c r="E23" s="45"/>
      <c r="F23" s="46"/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47">
        <v>0</v>
      </c>
      <c r="O23" s="30">
        <v>0</v>
      </c>
      <c r="P23" s="30">
        <v>38860</v>
      </c>
      <c r="Q23" s="30">
        <v>0</v>
      </c>
      <c r="R23" s="30">
        <v>0</v>
      </c>
      <c r="S23" s="30">
        <v>0</v>
      </c>
      <c r="T23" s="30">
        <v>0</v>
      </c>
      <c r="U23" s="47">
        <v>38860</v>
      </c>
    </row>
    <row r="24" spans="1:21" ht="15" customHeight="1" x14ac:dyDescent="0.25">
      <c r="A24" s="34">
        <v>17</v>
      </c>
      <c r="B24" s="36"/>
      <c r="C24" s="48" t="s">
        <v>48</v>
      </c>
      <c r="D24" s="45"/>
      <c r="E24" s="45"/>
      <c r="F24" s="46"/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47">
        <v>0</v>
      </c>
      <c r="O24" s="30">
        <v>4909</v>
      </c>
      <c r="P24" s="30">
        <v>272</v>
      </c>
      <c r="Q24" s="30">
        <v>0</v>
      </c>
      <c r="R24" s="30">
        <v>0</v>
      </c>
      <c r="S24" s="30">
        <v>0</v>
      </c>
      <c r="T24" s="30">
        <v>0</v>
      </c>
      <c r="U24" s="47">
        <v>5181</v>
      </c>
    </row>
    <row r="25" spans="1:21" ht="15" customHeight="1" x14ac:dyDescent="0.25">
      <c r="A25" s="34">
        <v>18</v>
      </c>
      <c r="B25" s="36"/>
      <c r="C25" s="48" t="s">
        <v>49</v>
      </c>
      <c r="D25" s="45"/>
      <c r="E25" s="45"/>
      <c r="F25" s="46"/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47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47">
        <v>0</v>
      </c>
    </row>
    <row r="26" spans="1:21" ht="15" customHeight="1" x14ac:dyDescent="0.25">
      <c r="A26" s="34">
        <v>19</v>
      </c>
      <c r="B26" s="36"/>
      <c r="C26" s="48" t="s">
        <v>50</v>
      </c>
      <c r="D26" s="45"/>
      <c r="E26" s="45"/>
      <c r="F26" s="46"/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47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47">
        <v>0</v>
      </c>
    </row>
    <row r="27" spans="1:21" ht="15" customHeight="1" x14ac:dyDescent="0.25">
      <c r="A27" s="34">
        <v>20</v>
      </c>
      <c r="B27" s="36"/>
      <c r="C27" s="48" t="s">
        <v>51</v>
      </c>
      <c r="D27" s="45"/>
      <c r="E27" s="45"/>
      <c r="F27" s="46"/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47">
        <v>0</v>
      </c>
      <c r="O27" s="30">
        <v>6.5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47">
        <v>6.5</v>
      </c>
    </row>
    <row r="28" spans="1:21" ht="15" customHeight="1" x14ac:dyDescent="0.25">
      <c r="A28" s="34">
        <v>21</v>
      </c>
      <c r="B28" s="36"/>
      <c r="C28" s="48" t="s">
        <v>8</v>
      </c>
      <c r="D28" s="45"/>
      <c r="E28" s="45"/>
      <c r="F28" s="46"/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47">
        <v>0</v>
      </c>
      <c r="O28" s="30">
        <v>9738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47">
        <v>9738</v>
      </c>
    </row>
    <row r="29" spans="1:21" ht="15" customHeight="1" x14ac:dyDescent="0.25">
      <c r="A29" s="34">
        <v>22</v>
      </c>
      <c r="B29" s="49"/>
      <c r="C29" s="50"/>
      <c r="D29" s="50"/>
      <c r="E29" s="50"/>
      <c r="F29" s="51"/>
      <c r="G29" s="36"/>
      <c r="H29" s="36"/>
      <c r="I29" s="36"/>
      <c r="J29" s="36"/>
      <c r="K29" s="36"/>
      <c r="L29" s="36"/>
      <c r="M29" s="36"/>
      <c r="N29" s="33"/>
      <c r="O29" s="36"/>
      <c r="P29" s="36"/>
      <c r="Q29" s="36"/>
      <c r="R29" s="36"/>
      <c r="S29" s="36"/>
      <c r="T29" s="36"/>
      <c r="U29" s="33"/>
    </row>
    <row r="30" spans="1:21" ht="15" customHeight="1" x14ac:dyDescent="0.25">
      <c r="A30" s="34">
        <v>23</v>
      </c>
      <c r="B30" s="37"/>
      <c r="C30" s="38" t="s">
        <v>52</v>
      </c>
      <c r="D30" s="39"/>
      <c r="E30" s="39"/>
      <c r="F30" s="39"/>
      <c r="G30" s="4">
        <v>115457</v>
      </c>
      <c r="H30" s="4">
        <v>0</v>
      </c>
      <c r="I30" s="4">
        <v>357940</v>
      </c>
      <c r="J30" s="4">
        <v>0</v>
      </c>
      <c r="K30" s="4">
        <v>0</v>
      </c>
      <c r="L30" s="4">
        <v>0</v>
      </c>
      <c r="M30" s="4">
        <v>0</v>
      </c>
      <c r="N30" s="40">
        <v>473397</v>
      </c>
      <c r="O30" s="4">
        <v>594984</v>
      </c>
      <c r="P30" s="4">
        <v>46540</v>
      </c>
      <c r="Q30" s="4">
        <v>321340</v>
      </c>
      <c r="R30" s="4">
        <v>0</v>
      </c>
      <c r="S30" s="4">
        <v>0</v>
      </c>
      <c r="T30" s="4">
        <v>0</v>
      </c>
      <c r="U30" s="40">
        <v>1436261</v>
      </c>
    </row>
    <row r="31" spans="1:21" ht="15" customHeight="1" x14ac:dyDescent="0.25">
      <c r="A31" s="34">
        <v>24</v>
      </c>
      <c r="B31" s="35"/>
      <c r="C31" s="52"/>
      <c r="D31" s="29"/>
      <c r="E31" s="29"/>
      <c r="F31" s="29"/>
      <c r="G31" s="53"/>
      <c r="H31" s="53"/>
      <c r="I31" s="53"/>
      <c r="J31" s="53"/>
      <c r="K31" s="53"/>
      <c r="L31" s="53"/>
      <c r="M31" s="53"/>
      <c r="N31" s="47">
        <v>0</v>
      </c>
      <c r="O31" s="53"/>
      <c r="P31" s="53"/>
      <c r="Q31" s="53"/>
      <c r="R31" s="53"/>
      <c r="S31" s="53"/>
      <c r="T31" s="53"/>
      <c r="U31" s="47">
        <v>0</v>
      </c>
    </row>
    <row r="32" spans="1:21" ht="15" customHeight="1" x14ac:dyDescent="0.25">
      <c r="A32" s="34">
        <v>25</v>
      </c>
      <c r="B32" s="54"/>
      <c r="C32" s="44" t="s">
        <v>35</v>
      </c>
      <c r="D32" s="29"/>
      <c r="E32" s="29"/>
      <c r="F32" s="29"/>
      <c r="G32" s="30">
        <v>115457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47">
        <v>115457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47">
        <v>115457</v>
      </c>
    </row>
    <row r="33" spans="1:21" ht="15" customHeight="1" x14ac:dyDescent="0.25">
      <c r="A33" s="34">
        <v>26</v>
      </c>
      <c r="B33" s="54"/>
      <c r="C33" s="44" t="s">
        <v>36</v>
      </c>
      <c r="D33" s="29"/>
      <c r="E33" s="29"/>
      <c r="F33" s="29"/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47">
        <v>0</v>
      </c>
      <c r="O33" s="30">
        <v>19099</v>
      </c>
      <c r="P33" s="30">
        <v>5924</v>
      </c>
      <c r="Q33" s="30">
        <v>315845</v>
      </c>
      <c r="R33" s="30">
        <v>0</v>
      </c>
      <c r="S33" s="30">
        <v>0</v>
      </c>
      <c r="T33" s="30">
        <v>0</v>
      </c>
      <c r="U33" s="47">
        <v>340868</v>
      </c>
    </row>
    <row r="34" spans="1:21" ht="15" customHeight="1" x14ac:dyDescent="0.25">
      <c r="A34" s="34">
        <v>27</v>
      </c>
      <c r="B34" s="54"/>
      <c r="C34" s="44" t="s">
        <v>37</v>
      </c>
      <c r="D34" s="29"/>
      <c r="E34" s="29"/>
      <c r="F34" s="29"/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47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47">
        <v>0</v>
      </c>
    </row>
    <row r="35" spans="1:21" ht="15" customHeight="1" x14ac:dyDescent="0.25">
      <c r="A35" s="34">
        <v>28</v>
      </c>
      <c r="B35" s="54"/>
      <c r="C35" s="44" t="s">
        <v>38</v>
      </c>
      <c r="D35" s="29"/>
      <c r="E35" s="29"/>
      <c r="F35" s="29"/>
      <c r="G35" s="30">
        <v>0</v>
      </c>
      <c r="H35" s="30">
        <v>0</v>
      </c>
      <c r="I35" s="30">
        <v>357745</v>
      </c>
      <c r="J35" s="30">
        <v>0</v>
      </c>
      <c r="K35" s="30">
        <v>0</v>
      </c>
      <c r="L35" s="30">
        <v>0</v>
      </c>
      <c r="M35" s="30">
        <v>0</v>
      </c>
      <c r="N35" s="47">
        <v>357745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47">
        <v>357745</v>
      </c>
    </row>
    <row r="36" spans="1:21" ht="15" customHeight="1" x14ac:dyDescent="0.25">
      <c r="A36" s="34">
        <v>29</v>
      </c>
      <c r="B36" s="54"/>
      <c r="C36" s="44" t="s">
        <v>39</v>
      </c>
      <c r="D36" s="29"/>
      <c r="E36" s="29"/>
      <c r="F36" s="29"/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47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47">
        <v>0</v>
      </c>
    </row>
    <row r="37" spans="1:21" ht="15" customHeight="1" x14ac:dyDescent="0.25">
      <c r="A37" s="34">
        <v>30</v>
      </c>
      <c r="B37" s="54"/>
      <c r="C37" s="44" t="s">
        <v>40</v>
      </c>
      <c r="D37" s="29"/>
      <c r="E37" s="29"/>
      <c r="F37" s="29"/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47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47">
        <v>0</v>
      </c>
    </row>
    <row r="38" spans="1:21" ht="15" customHeight="1" x14ac:dyDescent="0.25">
      <c r="A38" s="34">
        <v>31</v>
      </c>
      <c r="B38" s="54"/>
      <c r="C38" s="44" t="s">
        <v>41</v>
      </c>
      <c r="D38" s="29"/>
      <c r="E38" s="29"/>
      <c r="F38" s="29"/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47">
        <v>0</v>
      </c>
      <c r="O38" s="30">
        <v>37</v>
      </c>
      <c r="P38" s="30">
        <v>0</v>
      </c>
      <c r="Q38" s="30">
        <v>41</v>
      </c>
      <c r="R38" s="30">
        <v>0</v>
      </c>
      <c r="S38" s="30">
        <v>0</v>
      </c>
      <c r="T38" s="30">
        <v>0</v>
      </c>
      <c r="U38" s="47">
        <v>78</v>
      </c>
    </row>
    <row r="39" spans="1:21" ht="15" customHeight="1" x14ac:dyDescent="0.25">
      <c r="A39" s="34">
        <v>32</v>
      </c>
      <c r="B39" s="54"/>
      <c r="C39" s="44" t="s">
        <v>42</v>
      </c>
      <c r="D39" s="29"/>
      <c r="E39" s="29"/>
      <c r="F39" s="29"/>
      <c r="G39" s="30">
        <v>0</v>
      </c>
      <c r="H39" s="30">
        <v>0</v>
      </c>
      <c r="I39" s="30">
        <v>195</v>
      </c>
      <c r="J39" s="30">
        <v>0</v>
      </c>
      <c r="K39" s="30">
        <v>0</v>
      </c>
      <c r="L39" s="30">
        <v>0</v>
      </c>
      <c r="M39" s="30">
        <v>0</v>
      </c>
      <c r="N39" s="47">
        <v>195</v>
      </c>
      <c r="O39" s="30">
        <v>17278</v>
      </c>
      <c r="P39" s="30">
        <v>1756</v>
      </c>
      <c r="Q39" s="30">
        <v>5041</v>
      </c>
      <c r="R39" s="30">
        <v>0</v>
      </c>
      <c r="S39" s="30">
        <v>0</v>
      </c>
      <c r="T39" s="30">
        <v>0</v>
      </c>
      <c r="U39" s="47">
        <v>24270</v>
      </c>
    </row>
    <row r="40" spans="1:21" ht="15" customHeight="1" x14ac:dyDescent="0.25">
      <c r="A40" s="34">
        <v>33</v>
      </c>
      <c r="B40" s="54"/>
      <c r="C40" s="44" t="s">
        <v>43</v>
      </c>
      <c r="D40" s="29"/>
      <c r="E40" s="29"/>
      <c r="F40" s="29"/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47">
        <v>0</v>
      </c>
      <c r="O40" s="30">
        <v>3807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47">
        <v>3807</v>
      </c>
    </row>
    <row r="41" spans="1:21" ht="15" customHeight="1" x14ac:dyDescent="0.25">
      <c r="A41" s="34">
        <v>34</v>
      </c>
      <c r="B41" s="54"/>
      <c r="C41" s="44" t="s">
        <v>44</v>
      </c>
      <c r="D41" s="29"/>
      <c r="E41" s="29"/>
      <c r="F41" s="29"/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47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47">
        <v>0</v>
      </c>
    </row>
    <row r="42" spans="1:21" ht="15" customHeight="1" x14ac:dyDescent="0.25">
      <c r="A42" s="34">
        <v>35</v>
      </c>
      <c r="B42" s="54"/>
      <c r="C42" s="44" t="s">
        <v>45</v>
      </c>
      <c r="D42" s="29"/>
      <c r="E42" s="29"/>
      <c r="F42" s="29"/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47">
        <v>0</v>
      </c>
      <c r="O42" s="30">
        <v>554758</v>
      </c>
      <c r="P42" s="30">
        <v>0</v>
      </c>
      <c r="Q42" s="30">
        <v>26</v>
      </c>
      <c r="R42" s="30">
        <v>0</v>
      </c>
      <c r="S42" s="30">
        <v>0</v>
      </c>
      <c r="T42" s="30">
        <v>0</v>
      </c>
      <c r="U42" s="47">
        <v>554784</v>
      </c>
    </row>
    <row r="43" spans="1:21" ht="15" customHeight="1" x14ac:dyDescent="0.25">
      <c r="A43" s="34">
        <v>36</v>
      </c>
      <c r="B43" s="54"/>
      <c r="C43" s="44" t="s">
        <v>46</v>
      </c>
      <c r="D43" s="29"/>
      <c r="E43" s="29"/>
      <c r="F43" s="29"/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47">
        <v>0</v>
      </c>
      <c r="O43" s="30">
        <v>5</v>
      </c>
      <c r="P43" s="30">
        <v>0</v>
      </c>
      <c r="Q43" s="30">
        <v>387</v>
      </c>
      <c r="R43" s="30">
        <v>0</v>
      </c>
      <c r="S43" s="30">
        <v>0</v>
      </c>
      <c r="T43" s="30">
        <v>0</v>
      </c>
      <c r="U43" s="47">
        <v>392</v>
      </c>
    </row>
    <row r="44" spans="1:21" ht="15" customHeight="1" x14ac:dyDescent="0.25">
      <c r="A44" s="34">
        <v>37</v>
      </c>
      <c r="B44" s="54"/>
      <c r="C44" s="44" t="s">
        <v>47</v>
      </c>
      <c r="D44" s="29"/>
      <c r="E44" s="29"/>
      <c r="F44" s="29"/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47">
        <v>0</v>
      </c>
      <c r="O44" s="30">
        <v>0</v>
      </c>
      <c r="P44" s="30">
        <v>38860</v>
      </c>
      <c r="Q44" s="30">
        <v>0</v>
      </c>
      <c r="R44" s="30">
        <v>0</v>
      </c>
      <c r="S44" s="30">
        <v>0</v>
      </c>
      <c r="T44" s="30">
        <v>0</v>
      </c>
      <c r="U44" s="47">
        <v>38860</v>
      </c>
    </row>
    <row r="45" spans="1:21" ht="15" customHeight="1" x14ac:dyDescent="0.25">
      <c r="A45" s="34">
        <v>38</v>
      </c>
      <c r="B45" s="54"/>
      <c r="C45" s="44" t="s">
        <v>48</v>
      </c>
      <c r="D45" s="29"/>
      <c r="E45" s="29"/>
      <c r="F45" s="29"/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47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47">
        <v>0</v>
      </c>
    </row>
    <row r="46" spans="1:21" ht="15" customHeight="1" x14ac:dyDescent="0.25">
      <c r="A46" s="34">
        <v>39</v>
      </c>
      <c r="B46" s="54"/>
      <c r="C46" s="44" t="s">
        <v>49</v>
      </c>
      <c r="D46" s="29"/>
      <c r="E46" s="29"/>
      <c r="F46" s="29"/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47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47">
        <v>0</v>
      </c>
    </row>
    <row r="47" spans="1:21" ht="15" customHeight="1" x14ac:dyDescent="0.25">
      <c r="A47" s="34">
        <v>40</v>
      </c>
      <c r="B47" s="54"/>
      <c r="C47" s="44" t="s">
        <v>50</v>
      </c>
      <c r="D47" s="29"/>
      <c r="E47" s="29"/>
      <c r="F47" s="29"/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47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47">
        <v>0</v>
      </c>
    </row>
    <row r="48" spans="1:21" ht="15" customHeight="1" x14ac:dyDescent="0.25">
      <c r="A48" s="34">
        <v>41</v>
      </c>
      <c r="B48" s="54"/>
      <c r="C48" s="44" t="s">
        <v>51</v>
      </c>
      <c r="D48" s="29"/>
      <c r="E48" s="29"/>
      <c r="F48" s="29"/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47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47">
        <v>0</v>
      </c>
    </row>
    <row r="49" spans="1:21" ht="15" customHeight="1" x14ac:dyDescent="0.25">
      <c r="A49" s="34">
        <v>42</v>
      </c>
      <c r="B49" s="54"/>
      <c r="C49" s="44" t="s">
        <v>8</v>
      </c>
      <c r="D49" s="29"/>
      <c r="E49" s="29"/>
      <c r="F49" s="29"/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47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47">
        <v>0</v>
      </c>
    </row>
    <row r="50" spans="1:21" ht="15" customHeight="1" x14ac:dyDescent="0.25">
      <c r="A50" s="34">
        <v>43</v>
      </c>
      <c r="B50" s="28"/>
      <c r="C50" s="55"/>
      <c r="D50" s="29"/>
      <c r="E50" s="29"/>
      <c r="F50" s="29"/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47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47">
        <v>0</v>
      </c>
    </row>
    <row r="51" spans="1:21" ht="15" customHeight="1" x14ac:dyDescent="0.25">
      <c r="A51" s="34">
        <v>44</v>
      </c>
      <c r="B51" s="37"/>
      <c r="C51" s="38" t="s">
        <v>53</v>
      </c>
      <c r="D51" s="39"/>
      <c r="E51" s="39"/>
      <c r="F51" s="39"/>
      <c r="G51" s="56">
        <v>0</v>
      </c>
      <c r="H51" s="56">
        <v>0</v>
      </c>
      <c r="I51" s="56">
        <v>34073.1</v>
      </c>
      <c r="J51" s="56">
        <v>0</v>
      </c>
      <c r="K51" s="56">
        <v>0</v>
      </c>
      <c r="L51" s="56">
        <v>20117.570000000007</v>
      </c>
      <c r="M51" s="56">
        <v>0</v>
      </c>
      <c r="N51" s="56">
        <v>54190.670000000006</v>
      </c>
      <c r="O51" s="56">
        <v>58793</v>
      </c>
      <c r="P51" s="56">
        <v>3962</v>
      </c>
      <c r="Q51" s="56">
        <v>37041</v>
      </c>
      <c r="R51" s="56">
        <v>0</v>
      </c>
      <c r="S51" s="56">
        <v>0</v>
      </c>
      <c r="T51" s="56">
        <v>0</v>
      </c>
      <c r="U51" s="56">
        <v>153986.67000000001</v>
      </c>
    </row>
    <row r="52" spans="1:21" ht="15" customHeight="1" x14ac:dyDescent="0.25">
      <c r="A52" s="34">
        <v>45</v>
      </c>
      <c r="B52" s="35"/>
      <c r="C52" s="52"/>
      <c r="D52" s="29"/>
      <c r="E52" s="29"/>
      <c r="F52" s="29"/>
      <c r="G52" s="30">
        <v>-210060</v>
      </c>
      <c r="H52" s="30">
        <v>-210060</v>
      </c>
      <c r="I52" s="30">
        <v>-210060</v>
      </c>
      <c r="J52" s="30">
        <v>-244133.1</v>
      </c>
      <c r="K52" s="30">
        <v>-244133.1</v>
      </c>
      <c r="L52" s="30">
        <v>-244133.1</v>
      </c>
      <c r="M52" s="30">
        <v>0</v>
      </c>
      <c r="N52" s="47">
        <v>-1362579.3</v>
      </c>
      <c r="O52" s="30">
        <v>-1416769.9699999997</v>
      </c>
      <c r="P52" s="30">
        <v>-1475562.9699999997</v>
      </c>
      <c r="Q52" s="30">
        <v>-1479524.9699999997</v>
      </c>
      <c r="R52" s="30">
        <v>-1516565.9699999997</v>
      </c>
      <c r="S52" s="30">
        <v>-1516565.9699999997</v>
      </c>
      <c r="T52" s="30">
        <v>-1516565.9699999997</v>
      </c>
      <c r="U52" s="47">
        <v>-10284135.119999997</v>
      </c>
    </row>
    <row r="53" spans="1:21" ht="15" customHeight="1" x14ac:dyDescent="0.25">
      <c r="A53" s="34">
        <v>46</v>
      </c>
      <c r="B53" s="54"/>
      <c r="C53" s="44" t="s">
        <v>35</v>
      </c>
      <c r="D53" s="29"/>
      <c r="E53" s="29"/>
      <c r="F53" s="29"/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47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47">
        <v>0</v>
      </c>
    </row>
    <row r="54" spans="1:21" ht="15" customHeight="1" x14ac:dyDescent="0.25">
      <c r="A54" s="34">
        <v>47</v>
      </c>
      <c r="B54" s="54"/>
      <c r="C54" s="44" t="s">
        <v>36</v>
      </c>
      <c r="D54" s="29"/>
      <c r="E54" s="29"/>
      <c r="F54" s="29"/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47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47">
        <v>0</v>
      </c>
    </row>
    <row r="55" spans="1:21" ht="15" customHeight="1" x14ac:dyDescent="0.25">
      <c r="A55" s="34">
        <v>48</v>
      </c>
      <c r="B55" s="54"/>
      <c r="C55" s="44" t="s">
        <v>37</v>
      </c>
      <c r="D55" s="29"/>
      <c r="E55" s="29"/>
      <c r="F55" s="29"/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47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47">
        <v>0</v>
      </c>
    </row>
    <row r="56" spans="1:21" ht="15" customHeight="1" x14ac:dyDescent="0.25">
      <c r="A56" s="34">
        <v>49</v>
      </c>
      <c r="B56" s="54"/>
      <c r="C56" s="44" t="s">
        <v>38</v>
      </c>
      <c r="D56" s="29"/>
      <c r="E56" s="29"/>
      <c r="F56" s="29"/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47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47">
        <v>0</v>
      </c>
    </row>
    <row r="57" spans="1:21" ht="15" customHeight="1" x14ac:dyDescent="0.25">
      <c r="A57" s="34">
        <v>50</v>
      </c>
      <c r="B57" s="54"/>
      <c r="C57" s="44" t="s">
        <v>39</v>
      </c>
      <c r="D57" s="29"/>
      <c r="E57" s="29"/>
      <c r="F57" s="29"/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47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47">
        <v>0</v>
      </c>
    </row>
    <row r="58" spans="1:21" ht="15" customHeight="1" x14ac:dyDescent="0.25">
      <c r="A58" s="34">
        <v>51</v>
      </c>
      <c r="B58" s="54"/>
      <c r="C58" s="44" t="s">
        <v>40</v>
      </c>
      <c r="D58" s="29"/>
      <c r="E58" s="29"/>
      <c r="F58" s="29"/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47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47">
        <v>0</v>
      </c>
    </row>
    <row r="59" spans="1:21" ht="15" customHeight="1" x14ac:dyDescent="0.25">
      <c r="A59" s="34">
        <v>52</v>
      </c>
      <c r="B59" s="57"/>
      <c r="C59" s="58" t="s">
        <v>41</v>
      </c>
      <c r="D59" s="59"/>
      <c r="E59" s="59"/>
      <c r="F59" s="59"/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47">
        <v>0</v>
      </c>
      <c r="O59" s="30">
        <v>79</v>
      </c>
      <c r="P59" s="30">
        <v>0</v>
      </c>
      <c r="Q59" s="30">
        <v>83</v>
      </c>
      <c r="R59" s="30">
        <v>0</v>
      </c>
      <c r="S59" s="30">
        <v>0</v>
      </c>
      <c r="T59" s="30">
        <v>0</v>
      </c>
      <c r="U59" s="47">
        <v>162</v>
      </c>
    </row>
    <row r="60" spans="1:21" ht="15" customHeight="1" x14ac:dyDescent="0.25">
      <c r="A60" s="34">
        <v>53</v>
      </c>
      <c r="B60" s="57"/>
      <c r="C60" s="58" t="s">
        <v>42</v>
      </c>
      <c r="D60" s="59"/>
      <c r="E60" s="59"/>
      <c r="F60" s="59"/>
      <c r="G60" s="30">
        <v>0</v>
      </c>
      <c r="H60" s="30">
        <v>0</v>
      </c>
      <c r="I60" s="30">
        <v>392</v>
      </c>
      <c r="J60" s="30">
        <v>0</v>
      </c>
      <c r="K60" s="30">
        <v>0</v>
      </c>
      <c r="L60" s="30">
        <v>0</v>
      </c>
      <c r="M60" s="30">
        <v>0</v>
      </c>
      <c r="N60" s="47">
        <v>392</v>
      </c>
      <c r="O60" s="30">
        <v>34561</v>
      </c>
      <c r="P60" s="30">
        <v>3520</v>
      </c>
      <c r="Q60" s="30">
        <v>10089</v>
      </c>
      <c r="R60" s="30">
        <v>0</v>
      </c>
      <c r="S60" s="30">
        <v>0</v>
      </c>
      <c r="T60" s="30">
        <v>0</v>
      </c>
      <c r="U60" s="47">
        <v>48562</v>
      </c>
    </row>
    <row r="61" spans="1:21" ht="15" customHeight="1" x14ac:dyDescent="0.25">
      <c r="A61" s="34">
        <v>54</v>
      </c>
      <c r="B61" s="54"/>
      <c r="C61" s="44" t="s">
        <v>43</v>
      </c>
      <c r="D61" s="29"/>
      <c r="E61" s="29"/>
      <c r="F61" s="29"/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47">
        <v>0</v>
      </c>
      <c r="O61" s="30">
        <v>7879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47">
        <v>7879</v>
      </c>
    </row>
    <row r="62" spans="1:21" ht="15" customHeight="1" x14ac:dyDescent="0.25">
      <c r="A62" s="34">
        <v>55</v>
      </c>
      <c r="B62" s="54"/>
      <c r="C62" s="44" t="s">
        <v>44</v>
      </c>
      <c r="D62" s="29"/>
      <c r="E62" s="29"/>
      <c r="F62" s="29"/>
      <c r="G62" s="30">
        <v>0</v>
      </c>
      <c r="H62" s="30">
        <v>0</v>
      </c>
      <c r="I62" s="30">
        <v>33681.1</v>
      </c>
      <c r="J62" s="30">
        <v>0</v>
      </c>
      <c r="K62" s="30">
        <v>0</v>
      </c>
      <c r="L62" s="30">
        <v>20117.570000000007</v>
      </c>
      <c r="M62" s="30">
        <v>0</v>
      </c>
      <c r="N62" s="47">
        <v>53798.670000000006</v>
      </c>
      <c r="O62" s="30">
        <v>0</v>
      </c>
      <c r="P62" s="30">
        <v>0</v>
      </c>
      <c r="Q62" s="30">
        <v>26841</v>
      </c>
      <c r="R62" s="30">
        <v>0</v>
      </c>
      <c r="S62" s="30">
        <v>0</v>
      </c>
      <c r="T62" s="30">
        <v>0</v>
      </c>
      <c r="U62" s="47">
        <v>80639.670000000013</v>
      </c>
    </row>
    <row r="63" spans="1:21" ht="15" customHeight="1" x14ac:dyDescent="0.25">
      <c r="A63" s="34">
        <v>56</v>
      </c>
      <c r="B63" s="54"/>
      <c r="C63" s="44" t="s">
        <v>45</v>
      </c>
      <c r="D63" s="29"/>
      <c r="E63" s="29"/>
      <c r="F63" s="29"/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47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47">
        <v>0</v>
      </c>
    </row>
    <row r="64" spans="1:21" ht="15" customHeight="1" x14ac:dyDescent="0.25">
      <c r="A64" s="34">
        <v>57</v>
      </c>
      <c r="B64" s="54"/>
      <c r="C64" s="44" t="s">
        <v>46</v>
      </c>
      <c r="D64" s="29"/>
      <c r="E64" s="29"/>
      <c r="F64" s="29"/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47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47">
        <v>0</v>
      </c>
    </row>
    <row r="65" spans="1:21" ht="15" customHeight="1" x14ac:dyDescent="0.25">
      <c r="A65" s="34">
        <v>58</v>
      </c>
      <c r="B65" s="54"/>
      <c r="C65" s="44" t="s">
        <v>47</v>
      </c>
      <c r="D65" s="29"/>
      <c r="E65" s="29"/>
      <c r="F65" s="29"/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47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47">
        <v>0</v>
      </c>
    </row>
    <row r="66" spans="1:21" ht="15" customHeight="1" x14ac:dyDescent="0.25">
      <c r="A66" s="34">
        <v>59</v>
      </c>
      <c r="B66" s="54"/>
      <c r="C66" s="44" t="s">
        <v>48</v>
      </c>
      <c r="D66" s="29"/>
      <c r="E66" s="29"/>
      <c r="F66" s="29"/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47">
        <v>0</v>
      </c>
      <c r="O66" s="30">
        <v>4909</v>
      </c>
      <c r="P66" s="30">
        <v>272</v>
      </c>
      <c r="Q66" s="30">
        <v>0</v>
      </c>
      <c r="R66" s="30">
        <v>0</v>
      </c>
      <c r="S66" s="30">
        <v>0</v>
      </c>
      <c r="T66" s="30">
        <v>0</v>
      </c>
      <c r="U66" s="47">
        <v>5181</v>
      </c>
    </row>
    <row r="67" spans="1:21" ht="15" customHeight="1" x14ac:dyDescent="0.25">
      <c r="A67" s="34">
        <v>60</v>
      </c>
      <c r="B67" s="54"/>
      <c r="C67" s="44" t="s">
        <v>49</v>
      </c>
      <c r="D67" s="29"/>
      <c r="E67" s="29"/>
      <c r="F67" s="29"/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47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47">
        <v>0</v>
      </c>
    </row>
    <row r="68" spans="1:21" ht="15" customHeight="1" x14ac:dyDescent="0.25">
      <c r="A68" s="34">
        <v>61</v>
      </c>
      <c r="B68" s="54"/>
      <c r="C68" s="44" t="s">
        <v>50</v>
      </c>
      <c r="D68" s="29"/>
      <c r="E68" s="29"/>
      <c r="F68" s="29"/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47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47">
        <v>0</v>
      </c>
    </row>
    <row r="69" spans="1:21" ht="15" customHeight="1" x14ac:dyDescent="0.25">
      <c r="A69" s="34">
        <v>62</v>
      </c>
      <c r="B69" s="54"/>
      <c r="C69" s="44" t="s">
        <v>51</v>
      </c>
      <c r="D69" s="29"/>
      <c r="E69" s="29"/>
      <c r="F69" s="29"/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47">
        <v>0</v>
      </c>
      <c r="O69" s="30">
        <v>661</v>
      </c>
      <c r="P69" s="30">
        <v>168</v>
      </c>
      <c r="Q69" s="30">
        <v>28</v>
      </c>
      <c r="R69" s="30">
        <v>0</v>
      </c>
      <c r="S69" s="30">
        <v>0</v>
      </c>
      <c r="T69" s="30">
        <v>0</v>
      </c>
      <c r="U69" s="47">
        <v>857</v>
      </c>
    </row>
    <row r="70" spans="1:21" ht="15" customHeight="1" x14ac:dyDescent="0.25">
      <c r="A70" s="34">
        <v>63</v>
      </c>
      <c r="B70" s="54"/>
      <c r="C70" s="44" t="s">
        <v>8</v>
      </c>
      <c r="D70" s="29"/>
      <c r="E70" s="29"/>
      <c r="F70" s="29"/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47">
        <v>0</v>
      </c>
      <c r="O70" s="30">
        <v>10704</v>
      </c>
      <c r="P70" s="30">
        <v>2</v>
      </c>
      <c r="Q70" s="30">
        <v>0</v>
      </c>
      <c r="R70" s="30">
        <v>0</v>
      </c>
      <c r="S70" s="30">
        <v>0</v>
      </c>
      <c r="T70" s="30">
        <v>0</v>
      </c>
      <c r="U70" s="47">
        <v>10706</v>
      </c>
    </row>
    <row r="71" spans="1:21" ht="15" customHeight="1" x14ac:dyDescent="0.25">
      <c r="A71" s="34">
        <v>64</v>
      </c>
      <c r="B71" s="28"/>
      <c r="C71" s="55"/>
      <c r="D71" s="29"/>
      <c r="E71" s="29"/>
      <c r="F71" s="29"/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47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47">
        <v>0</v>
      </c>
    </row>
    <row r="72" spans="1:21" ht="15" customHeight="1" x14ac:dyDescent="0.25">
      <c r="A72" s="34">
        <v>65</v>
      </c>
      <c r="B72" s="37"/>
      <c r="C72" s="38" t="s">
        <v>54</v>
      </c>
      <c r="D72" s="39"/>
      <c r="E72" s="39"/>
      <c r="F72" s="39"/>
      <c r="G72" s="56">
        <v>160439.85999999999</v>
      </c>
      <c r="H72" s="56">
        <v>0</v>
      </c>
      <c r="I72" s="56">
        <v>355945.32299999992</v>
      </c>
      <c r="J72" s="56">
        <v>0</v>
      </c>
      <c r="K72" s="56">
        <v>0</v>
      </c>
      <c r="L72" s="56">
        <v>20117.570000000007</v>
      </c>
      <c r="M72" s="56">
        <v>0</v>
      </c>
      <c r="N72" s="60">
        <v>536502.75299999991</v>
      </c>
      <c r="O72" s="56">
        <v>604277.58999999985</v>
      </c>
      <c r="P72" s="56">
        <v>46614.49</v>
      </c>
      <c r="Q72" s="56">
        <v>329637.84000000008</v>
      </c>
      <c r="R72" s="56">
        <v>0</v>
      </c>
      <c r="S72" s="56">
        <v>0</v>
      </c>
      <c r="T72" s="56">
        <v>0</v>
      </c>
      <c r="U72" s="60">
        <v>1517032.6729999997</v>
      </c>
    </row>
    <row r="73" spans="1:21" ht="15" customHeight="1" x14ac:dyDescent="0.25">
      <c r="A73" s="34">
        <v>66</v>
      </c>
      <c r="B73" s="35"/>
      <c r="C73" s="52"/>
      <c r="D73" s="29"/>
      <c r="E73" s="29"/>
      <c r="F73" s="29"/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47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47">
        <v>0</v>
      </c>
    </row>
    <row r="74" spans="1:21" ht="15" customHeight="1" x14ac:dyDescent="0.25">
      <c r="A74" s="34">
        <v>67</v>
      </c>
      <c r="B74" s="54"/>
      <c r="C74" s="44" t="s">
        <v>35</v>
      </c>
      <c r="D74" s="29"/>
      <c r="E74" s="29"/>
      <c r="F74" s="29"/>
      <c r="G74" s="30">
        <v>160439.85999999999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47">
        <v>160439.85999999999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47">
        <v>160439.85999999999</v>
      </c>
    </row>
    <row r="75" spans="1:21" ht="15" customHeight="1" x14ac:dyDescent="0.25">
      <c r="A75" s="34">
        <v>68</v>
      </c>
      <c r="B75" s="54"/>
      <c r="C75" s="44" t="s">
        <v>36</v>
      </c>
      <c r="D75" s="29"/>
      <c r="E75" s="29"/>
      <c r="F75" s="29"/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47">
        <v>0</v>
      </c>
      <c r="O75" s="30">
        <v>18264.68</v>
      </c>
      <c r="P75" s="30">
        <v>5702.9900000000007</v>
      </c>
      <c r="Q75" s="30">
        <v>296949.84000000008</v>
      </c>
      <c r="R75" s="30">
        <v>0</v>
      </c>
      <c r="S75" s="30">
        <v>0</v>
      </c>
      <c r="T75" s="30">
        <v>0</v>
      </c>
      <c r="U75" s="47">
        <v>320917.51000000007</v>
      </c>
    </row>
    <row r="76" spans="1:21" ht="15" customHeight="1" x14ac:dyDescent="0.25">
      <c r="A76" s="34">
        <v>69</v>
      </c>
      <c r="B76" s="54"/>
      <c r="C76" s="44" t="s">
        <v>37</v>
      </c>
      <c r="D76" s="29"/>
      <c r="E76" s="29"/>
      <c r="F76" s="29"/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47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47">
        <v>0</v>
      </c>
    </row>
    <row r="77" spans="1:21" ht="15" customHeight="1" x14ac:dyDescent="0.25">
      <c r="A77" s="34">
        <v>70</v>
      </c>
      <c r="B77" s="54"/>
      <c r="C77" s="44" t="s">
        <v>38</v>
      </c>
      <c r="D77" s="29"/>
      <c r="E77" s="29"/>
      <c r="F77" s="29"/>
      <c r="G77" s="30">
        <v>0</v>
      </c>
      <c r="H77" s="30">
        <v>0</v>
      </c>
      <c r="I77" s="30">
        <v>322048.72299999994</v>
      </c>
      <c r="J77" s="30">
        <v>0</v>
      </c>
      <c r="K77" s="30">
        <v>0</v>
      </c>
      <c r="L77" s="30">
        <v>0</v>
      </c>
      <c r="M77" s="30">
        <v>0</v>
      </c>
      <c r="N77" s="47">
        <v>322048.72299999994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47">
        <v>322048.72299999994</v>
      </c>
    </row>
    <row r="78" spans="1:21" ht="15" customHeight="1" x14ac:dyDescent="0.25">
      <c r="A78" s="34">
        <v>71</v>
      </c>
      <c r="B78" s="54"/>
      <c r="C78" s="44" t="s">
        <v>39</v>
      </c>
      <c r="D78" s="29"/>
      <c r="E78" s="29"/>
      <c r="F78" s="29"/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47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47">
        <v>0</v>
      </c>
    </row>
    <row r="79" spans="1:21" ht="15" customHeight="1" x14ac:dyDescent="0.25">
      <c r="A79" s="34">
        <v>72</v>
      </c>
      <c r="B79" s="54"/>
      <c r="C79" s="44" t="s">
        <v>40</v>
      </c>
      <c r="D79" s="29"/>
      <c r="E79" s="29"/>
      <c r="F79" s="29"/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47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47">
        <v>0</v>
      </c>
    </row>
    <row r="80" spans="1:21" ht="15" customHeight="1" x14ac:dyDescent="0.25">
      <c r="A80" s="34">
        <v>73</v>
      </c>
      <c r="B80" s="54"/>
      <c r="C80" s="58" t="s">
        <v>41</v>
      </c>
      <c r="D80" s="29"/>
      <c r="E80" s="29"/>
      <c r="F80" s="29"/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47">
        <v>0</v>
      </c>
      <c r="O80" s="30">
        <v>47.4</v>
      </c>
      <c r="P80" s="30">
        <v>0</v>
      </c>
      <c r="Q80" s="30">
        <v>49.8</v>
      </c>
      <c r="R80" s="30">
        <v>0</v>
      </c>
      <c r="S80" s="30">
        <v>0</v>
      </c>
      <c r="T80" s="30">
        <v>0</v>
      </c>
      <c r="U80" s="47">
        <v>97.199999999999989</v>
      </c>
    </row>
    <row r="81" spans="1:21" ht="15" customHeight="1" x14ac:dyDescent="0.25">
      <c r="A81" s="34">
        <v>74</v>
      </c>
      <c r="B81" s="54"/>
      <c r="C81" s="58" t="s">
        <v>42</v>
      </c>
      <c r="D81" s="29"/>
      <c r="E81" s="29"/>
      <c r="F81" s="29"/>
      <c r="G81" s="30">
        <v>0</v>
      </c>
      <c r="H81" s="30">
        <v>0</v>
      </c>
      <c r="I81" s="30">
        <v>215.5</v>
      </c>
      <c r="J81" s="30">
        <v>0</v>
      </c>
      <c r="K81" s="30">
        <v>0</v>
      </c>
      <c r="L81" s="30">
        <v>0</v>
      </c>
      <c r="M81" s="30">
        <v>0</v>
      </c>
      <c r="N81" s="47">
        <v>215.5</v>
      </c>
      <c r="O81" s="30">
        <v>17813.650000000001</v>
      </c>
      <c r="P81" s="30">
        <v>1827.6999999999998</v>
      </c>
      <c r="Q81" s="30">
        <v>5176.3999999999996</v>
      </c>
      <c r="R81" s="30">
        <v>0</v>
      </c>
      <c r="S81" s="30">
        <v>0</v>
      </c>
      <c r="T81" s="30">
        <v>0</v>
      </c>
      <c r="U81" s="47">
        <v>25033.25</v>
      </c>
    </row>
    <row r="82" spans="1:21" ht="15" customHeight="1" x14ac:dyDescent="0.25">
      <c r="A82" s="34">
        <v>75</v>
      </c>
      <c r="B82" s="54"/>
      <c r="C82" s="44" t="s">
        <v>43</v>
      </c>
      <c r="D82" s="29"/>
      <c r="E82" s="29"/>
      <c r="F82" s="29"/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47">
        <v>0</v>
      </c>
      <c r="O82" s="30">
        <v>5398.75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47">
        <v>5398.75</v>
      </c>
    </row>
    <row r="83" spans="1:21" ht="15" customHeight="1" x14ac:dyDescent="0.25">
      <c r="A83" s="34">
        <v>76</v>
      </c>
      <c r="B83" s="54"/>
      <c r="C83" s="44" t="s">
        <v>44</v>
      </c>
      <c r="D83" s="29"/>
      <c r="E83" s="29"/>
      <c r="F83" s="29"/>
      <c r="G83" s="30">
        <v>0</v>
      </c>
      <c r="H83" s="30">
        <v>0</v>
      </c>
      <c r="I83" s="30">
        <v>33681.1</v>
      </c>
      <c r="J83" s="30">
        <v>0</v>
      </c>
      <c r="K83" s="30">
        <v>0</v>
      </c>
      <c r="L83" s="30">
        <v>20117.570000000007</v>
      </c>
      <c r="M83" s="30">
        <v>0</v>
      </c>
      <c r="N83" s="47">
        <v>53798.670000000006</v>
      </c>
      <c r="O83" s="30">
        <v>0</v>
      </c>
      <c r="P83" s="30">
        <v>0</v>
      </c>
      <c r="Q83" s="30">
        <v>26841</v>
      </c>
      <c r="R83" s="30">
        <v>0</v>
      </c>
      <c r="S83" s="30">
        <v>0</v>
      </c>
      <c r="T83" s="30">
        <v>0</v>
      </c>
      <c r="U83" s="47">
        <v>80639.670000000013</v>
      </c>
    </row>
    <row r="84" spans="1:21" ht="15" customHeight="1" x14ac:dyDescent="0.25">
      <c r="A84" s="34">
        <v>77</v>
      </c>
      <c r="B84" s="54"/>
      <c r="C84" s="44" t="s">
        <v>45</v>
      </c>
      <c r="D84" s="29"/>
      <c r="E84" s="29"/>
      <c r="F84" s="29"/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47">
        <v>0</v>
      </c>
      <c r="O84" s="30">
        <v>554768.09999999986</v>
      </c>
      <c r="P84" s="30">
        <v>0</v>
      </c>
      <c r="Q84" s="30">
        <v>26</v>
      </c>
      <c r="R84" s="30">
        <v>0</v>
      </c>
      <c r="S84" s="30">
        <v>0</v>
      </c>
      <c r="T84" s="30">
        <v>0</v>
      </c>
      <c r="U84" s="47">
        <v>554794.09999999986</v>
      </c>
    </row>
    <row r="85" spans="1:21" ht="15" customHeight="1" x14ac:dyDescent="0.25">
      <c r="A85" s="34">
        <v>78</v>
      </c>
      <c r="B85" s="54"/>
      <c r="C85" s="44" t="s">
        <v>46</v>
      </c>
      <c r="D85" s="29"/>
      <c r="E85" s="29"/>
      <c r="F85" s="29"/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47">
        <v>0</v>
      </c>
      <c r="O85" s="30">
        <v>5</v>
      </c>
      <c r="P85" s="30">
        <v>0</v>
      </c>
      <c r="Q85" s="30">
        <v>566.79999999999995</v>
      </c>
      <c r="R85" s="30">
        <v>0</v>
      </c>
      <c r="S85" s="30">
        <v>0</v>
      </c>
      <c r="T85" s="30">
        <v>0</v>
      </c>
      <c r="U85" s="47">
        <v>571.79999999999995</v>
      </c>
    </row>
    <row r="86" spans="1:21" ht="15" customHeight="1" x14ac:dyDescent="0.25">
      <c r="A86" s="34">
        <v>79</v>
      </c>
      <c r="B86" s="54"/>
      <c r="C86" s="44" t="s">
        <v>47</v>
      </c>
      <c r="D86" s="29"/>
      <c r="E86" s="29"/>
      <c r="F86" s="29"/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47">
        <v>0</v>
      </c>
      <c r="O86" s="30">
        <v>0</v>
      </c>
      <c r="P86" s="30">
        <v>38860</v>
      </c>
      <c r="Q86" s="30">
        <v>0</v>
      </c>
      <c r="R86" s="30">
        <v>0</v>
      </c>
      <c r="S86" s="30">
        <v>0</v>
      </c>
      <c r="T86" s="30">
        <v>0</v>
      </c>
      <c r="U86" s="47">
        <v>38860</v>
      </c>
    </row>
    <row r="87" spans="1:21" ht="15" customHeight="1" x14ac:dyDescent="0.25">
      <c r="A87" s="34">
        <v>80</v>
      </c>
      <c r="B87" s="54"/>
      <c r="C87" s="44" t="s">
        <v>48</v>
      </c>
      <c r="D87" s="29"/>
      <c r="E87" s="29"/>
      <c r="F87" s="29"/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47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47">
        <v>0</v>
      </c>
    </row>
    <row r="88" spans="1:21" ht="15" customHeight="1" x14ac:dyDescent="0.25">
      <c r="A88" s="34">
        <v>81</v>
      </c>
      <c r="B88" s="57"/>
      <c r="C88" s="44" t="s">
        <v>49</v>
      </c>
      <c r="D88" s="59"/>
      <c r="E88" s="59"/>
      <c r="F88" s="59"/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47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47">
        <v>0</v>
      </c>
    </row>
    <row r="89" spans="1:21" ht="15" customHeight="1" x14ac:dyDescent="0.25">
      <c r="A89" s="34">
        <v>82</v>
      </c>
      <c r="B89" s="57"/>
      <c r="C89" s="44" t="s">
        <v>50</v>
      </c>
      <c r="D89" s="59"/>
      <c r="E89" s="59"/>
      <c r="F89" s="59"/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47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47">
        <v>0</v>
      </c>
    </row>
    <row r="90" spans="1:21" ht="15" customHeight="1" x14ac:dyDescent="0.25">
      <c r="A90" s="34">
        <v>83</v>
      </c>
      <c r="B90" s="54"/>
      <c r="C90" s="44" t="s">
        <v>51</v>
      </c>
      <c r="D90" s="29"/>
      <c r="E90" s="29"/>
      <c r="F90" s="29"/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47">
        <v>0</v>
      </c>
      <c r="O90" s="30">
        <v>629.20000000000005</v>
      </c>
      <c r="P90" s="30">
        <v>223.7</v>
      </c>
      <c r="Q90" s="30">
        <v>28</v>
      </c>
      <c r="R90" s="30">
        <v>0</v>
      </c>
      <c r="S90" s="30">
        <v>0</v>
      </c>
      <c r="T90" s="30">
        <v>0</v>
      </c>
      <c r="U90" s="47">
        <v>880.90000000000009</v>
      </c>
    </row>
    <row r="91" spans="1:21" ht="15" customHeight="1" x14ac:dyDescent="0.25">
      <c r="A91" s="34">
        <v>84</v>
      </c>
      <c r="B91" s="54"/>
      <c r="C91" s="44" t="s">
        <v>8</v>
      </c>
      <c r="D91" s="29"/>
      <c r="E91" s="29"/>
      <c r="F91" s="29"/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47">
        <v>0</v>
      </c>
      <c r="O91" s="30">
        <v>7350.8099999999995</v>
      </c>
      <c r="P91" s="30">
        <v>0.1</v>
      </c>
      <c r="Q91" s="30">
        <v>0</v>
      </c>
      <c r="R91" s="30">
        <v>0</v>
      </c>
      <c r="S91" s="30">
        <v>0</v>
      </c>
      <c r="T91" s="30">
        <v>0</v>
      </c>
      <c r="U91" s="47">
        <v>7350.91</v>
      </c>
    </row>
    <row r="92" spans="1:21" ht="15" customHeight="1" thickBot="1" x14ac:dyDescent="0.3">
      <c r="A92" s="34">
        <v>85</v>
      </c>
      <c r="B92" s="61"/>
      <c r="C92" s="29"/>
      <c r="D92" s="29"/>
      <c r="E92" s="29"/>
      <c r="F92" s="29"/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47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47">
        <v>0</v>
      </c>
    </row>
    <row r="93" spans="1:21" ht="15" customHeight="1" thickBot="1" x14ac:dyDescent="0.3">
      <c r="A93" s="34">
        <v>86</v>
      </c>
      <c r="B93" s="62"/>
      <c r="C93" s="63" t="s">
        <v>55</v>
      </c>
      <c r="D93" s="64"/>
      <c r="E93" s="64"/>
      <c r="F93" s="64"/>
      <c r="G93" s="65"/>
      <c r="H93" s="65"/>
      <c r="I93" s="65"/>
      <c r="J93" s="65"/>
      <c r="K93" s="65"/>
      <c r="L93" s="65"/>
      <c r="M93" s="65"/>
      <c r="N93" s="66">
        <v>0</v>
      </c>
      <c r="O93" s="65"/>
      <c r="P93" s="65"/>
      <c r="Q93" s="65"/>
      <c r="R93" s="65"/>
      <c r="S93" s="65"/>
      <c r="T93" s="65"/>
      <c r="U93" s="66">
        <v>0</v>
      </c>
    </row>
    <row r="94" spans="1:21" ht="15" customHeight="1" x14ac:dyDescent="0.25">
      <c r="A94" s="34">
        <v>87</v>
      </c>
      <c r="B94" s="61"/>
      <c r="C94" s="67"/>
      <c r="D94" s="29"/>
      <c r="E94" s="29"/>
      <c r="F94" s="29"/>
      <c r="G94" s="30"/>
      <c r="H94" s="30"/>
      <c r="I94" s="30"/>
      <c r="J94" s="30"/>
      <c r="K94" s="30"/>
      <c r="L94" s="30"/>
      <c r="M94" s="30"/>
      <c r="N94" s="47"/>
      <c r="O94" s="30"/>
      <c r="P94" s="30"/>
      <c r="Q94" s="30"/>
      <c r="R94" s="30"/>
      <c r="S94" s="30"/>
      <c r="T94" s="30"/>
      <c r="U94" s="47"/>
    </row>
    <row r="95" spans="1:21" ht="15" customHeight="1" x14ac:dyDescent="0.25">
      <c r="A95" s="34">
        <v>88</v>
      </c>
      <c r="B95" s="61"/>
      <c r="C95" s="44" t="s">
        <v>35</v>
      </c>
      <c r="D95" s="29"/>
      <c r="E95" s="29"/>
      <c r="F95" s="29"/>
      <c r="G95" s="30">
        <v>17073621.109999999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47">
        <v>17073621.109999999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47">
        <v>17073621.109999999</v>
      </c>
    </row>
    <row r="96" spans="1:21" ht="15" customHeight="1" x14ac:dyDescent="0.25">
      <c r="A96" s="34">
        <v>89</v>
      </c>
      <c r="B96" s="61"/>
      <c r="C96" s="44" t="s">
        <v>36</v>
      </c>
      <c r="D96" s="29"/>
      <c r="E96" s="29"/>
      <c r="F96" s="29"/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47">
        <v>0</v>
      </c>
      <c r="O96" s="30">
        <v>3181276.59</v>
      </c>
      <c r="P96" s="30">
        <v>990549.49</v>
      </c>
      <c r="Q96" s="30">
        <v>46196035.18999999</v>
      </c>
      <c r="R96" s="30">
        <v>0</v>
      </c>
      <c r="S96" s="30">
        <v>0</v>
      </c>
      <c r="T96" s="30">
        <v>0</v>
      </c>
      <c r="U96" s="47">
        <v>50367861.269999988</v>
      </c>
    </row>
    <row r="97" spans="1:21" ht="15" customHeight="1" x14ac:dyDescent="0.25">
      <c r="A97" s="34">
        <v>90</v>
      </c>
      <c r="B97" s="61"/>
      <c r="C97" s="44" t="s">
        <v>37</v>
      </c>
      <c r="D97" s="29"/>
      <c r="E97" s="29"/>
      <c r="F97" s="29"/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47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47">
        <v>0</v>
      </c>
    </row>
    <row r="98" spans="1:21" ht="15" customHeight="1" x14ac:dyDescent="0.25">
      <c r="A98" s="34">
        <v>91</v>
      </c>
      <c r="B98" s="61"/>
      <c r="C98" s="44" t="s">
        <v>38</v>
      </c>
      <c r="D98" s="29"/>
      <c r="E98" s="29"/>
      <c r="F98" s="29"/>
      <c r="G98" s="30">
        <v>0</v>
      </c>
      <c r="H98" s="30">
        <v>0</v>
      </c>
      <c r="I98" s="30">
        <v>49513178.509999998</v>
      </c>
      <c r="J98" s="30">
        <v>0</v>
      </c>
      <c r="K98" s="30">
        <v>0</v>
      </c>
      <c r="L98" s="30">
        <v>0</v>
      </c>
      <c r="M98" s="30">
        <v>0</v>
      </c>
      <c r="N98" s="47">
        <v>49513178.509999998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47">
        <v>49513178.509999998</v>
      </c>
    </row>
    <row r="99" spans="1:21" ht="15" customHeight="1" x14ac:dyDescent="0.25">
      <c r="A99" s="34">
        <v>92</v>
      </c>
      <c r="B99" s="61"/>
      <c r="C99" s="44" t="s">
        <v>39</v>
      </c>
      <c r="D99" s="29"/>
      <c r="E99" s="29"/>
      <c r="F99" s="29"/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47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47">
        <v>0</v>
      </c>
    </row>
    <row r="100" spans="1:21" ht="15" customHeight="1" x14ac:dyDescent="0.25">
      <c r="A100" s="34">
        <v>93</v>
      </c>
      <c r="B100" s="61"/>
      <c r="C100" s="44" t="s">
        <v>40</v>
      </c>
      <c r="D100" s="29"/>
      <c r="E100" s="29"/>
      <c r="F100" s="29"/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47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47">
        <v>0</v>
      </c>
    </row>
    <row r="101" spans="1:21" ht="15" customHeight="1" x14ac:dyDescent="0.25">
      <c r="A101" s="34">
        <v>94</v>
      </c>
      <c r="B101" s="61"/>
      <c r="C101" s="58" t="s">
        <v>41</v>
      </c>
      <c r="D101" s="29"/>
      <c r="E101" s="29"/>
      <c r="F101" s="29"/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47">
        <v>0</v>
      </c>
      <c r="O101" s="30">
        <v>8845</v>
      </c>
      <c r="P101" s="30">
        <v>0</v>
      </c>
      <c r="Q101" s="30">
        <v>7470</v>
      </c>
      <c r="R101" s="30">
        <v>0</v>
      </c>
      <c r="S101" s="30">
        <v>0</v>
      </c>
      <c r="T101" s="30">
        <v>0</v>
      </c>
      <c r="U101" s="47">
        <v>16315</v>
      </c>
    </row>
    <row r="102" spans="1:21" ht="15" customHeight="1" x14ac:dyDescent="0.25">
      <c r="A102" s="34">
        <v>95</v>
      </c>
      <c r="B102" s="61"/>
      <c r="C102" s="58" t="s">
        <v>42</v>
      </c>
      <c r="D102" s="29"/>
      <c r="E102" s="29"/>
      <c r="F102" s="29"/>
      <c r="G102" s="30">
        <v>0</v>
      </c>
      <c r="H102" s="30">
        <v>0</v>
      </c>
      <c r="I102" s="30">
        <v>41655</v>
      </c>
      <c r="J102" s="30">
        <v>0</v>
      </c>
      <c r="K102" s="30">
        <v>0</v>
      </c>
      <c r="L102" s="30">
        <v>0</v>
      </c>
      <c r="M102" s="30">
        <v>0</v>
      </c>
      <c r="N102" s="47">
        <v>41655</v>
      </c>
      <c r="O102" s="30">
        <v>3765720</v>
      </c>
      <c r="P102" s="30">
        <v>402785</v>
      </c>
      <c r="Q102" s="30">
        <v>1110919</v>
      </c>
      <c r="R102" s="30">
        <v>0</v>
      </c>
      <c r="S102" s="30">
        <v>0</v>
      </c>
      <c r="T102" s="30">
        <v>0</v>
      </c>
      <c r="U102" s="47">
        <v>5321079</v>
      </c>
    </row>
    <row r="103" spans="1:21" ht="15" customHeight="1" x14ac:dyDescent="0.25">
      <c r="A103" s="34">
        <v>96</v>
      </c>
      <c r="B103" s="61"/>
      <c r="C103" s="44" t="s">
        <v>43</v>
      </c>
      <c r="D103" s="29"/>
      <c r="E103" s="29"/>
      <c r="F103" s="29"/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47">
        <v>0</v>
      </c>
      <c r="O103" s="30">
        <v>1139397.8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47">
        <v>1139397.8</v>
      </c>
    </row>
    <row r="104" spans="1:21" ht="15" customHeight="1" x14ac:dyDescent="0.25">
      <c r="A104" s="34">
        <v>97</v>
      </c>
      <c r="B104" s="61"/>
      <c r="C104" s="44" t="s">
        <v>44</v>
      </c>
      <c r="D104" s="29"/>
      <c r="E104" s="29"/>
      <c r="F104" s="29"/>
      <c r="G104" s="30">
        <v>0</v>
      </c>
      <c r="H104" s="30">
        <v>0</v>
      </c>
      <c r="I104" s="30">
        <v>4668491.5</v>
      </c>
      <c r="J104" s="30">
        <v>0</v>
      </c>
      <c r="K104" s="30">
        <v>0</v>
      </c>
      <c r="L104" s="30">
        <v>2652148.65</v>
      </c>
      <c r="M104" s="30">
        <v>0</v>
      </c>
      <c r="N104" s="47">
        <v>7320640.1500000004</v>
      </c>
      <c r="O104" s="30">
        <v>0</v>
      </c>
      <c r="P104" s="30">
        <v>0</v>
      </c>
      <c r="Q104" s="30">
        <v>3704395</v>
      </c>
      <c r="R104" s="30">
        <v>0</v>
      </c>
      <c r="S104" s="30">
        <v>0</v>
      </c>
      <c r="T104" s="30">
        <v>0</v>
      </c>
      <c r="U104" s="47">
        <v>11025035.15</v>
      </c>
    </row>
    <row r="105" spans="1:21" ht="15" customHeight="1" x14ac:dyDescent="0.25">
      <c r="A105" s="34">
        <v>98</v>
      </c>
      <c r="B105" s="61"/>
      <c r="C105" s="44" t="s">
        <v>45</v>
      </c>
      <c r="D105" s="29"/>
      <c r="E105" s="29"/>
      <c r="F105" s="29"/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47">
        <v>0</v>
      </c>
      <c r="O105" s="30">
        <v>138801521.52000001</v>
      </c>
      <c r="P105" s="30">
        <v>0</v>
      </c>
      <c r="Q105" s="30">
        <v>6200</v>
      </c>
      <c r="R105" s="30">
        <v>0</v>
      </c>
      <c r="S105" s="30">
        <v>0</v>
      </c>
      <c r="T105" s="30">
        <v>0</v>
      </c>
      <c r="U105" s="47">
        <v>138807721.52000001</v>
      </c>
    </row>
    <row r="106" spans="1:21" ht="15" customHeight="1" x14ac:dyDescent="0.25">
      <c r="A106" s="34">
        <v>99</v>
      </c>
      <c r="B106" s="61"/>
      <c r="C106" s="44" t="s">
        <v>46</v>
      </c>
      <c r="D106" s="29"/>
      <c r="E106" s="29"/>
      <c r="F106" s="29"/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47">
        <v>0</v>
      </c>
      <c r="O106" s="30">
        <v>1250</v>
      </c>
      <c r="P106" s="30">
        <v>0</v>
      </c>
      <c r="Q106" s="30">
        <v>84515</v>
      </c>
      <c r="R106" s="30">
        <v>0</v>
      </c>
      <c r="S106" s="30">
        <v>0</v>
      </c>
      <c r="T106" s="30">
        <v>0</v>
      </c>
      <c r="U106" s="47">
        <v>85765</v>
      </c>
    </row>
    <row r="107" spans="1:21" ht="15" customHeight="1" x14ac:dyDescent="0.25">
      <c r="A107" s="34">
        <v>100</v>
      </c>
      <c r="B107" s="61"/>
      <c r="C107" s="44" t="s">
        <v>47</v>
      </c>
      <c r="D107" s="29"/>
      <c r="E107" s="29"/>
      <c r="F107" s="29"/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47">
        <v>0</v>
      </c>
      <c r="O107" s="30">
        <v>0</v>
      </c>
      <c r="P107" s="30">
        <v>9947620</v>
      </c>
      <c r="Q107" s="30">
        <v>0</v>
      </c>
      <c r="R107" s="30">
        <v>0</v>
      </c>
      <c r="S107" s="30">
        <v>0</v>
      </c>
      <c r="T107" s="30">
        <v>0</v>
      </c>
      <c r="U107" s="47">
        <v>9947620</v>
      </c>
    </row>
    <row r="108" spans="1:21" ht="15" customHeight="1" x14ac:dyDescent="0.25">
      <c r="A108" s="34">
        <v>101</v>
      </c>
      <c r="B108" s="68"/>
      <c r="C108" s="44" t="s">
        <v>48</v>
      </c>
      <c r="D108" s="59"/>
      <c r="E108" s="59"/>
      <c r="F108" s="59"/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47">
        <v>0</v>
      </c>
      <c r="O108" s="30">
        <v>1198298.8999999999</v>
      </c>
      <c r="P108" s="30">
        <v>66640</v>
      </c>
      <c r="Q108" s="30">
        <v>0</v>
      </c>
      <c r="R108" s="30">
        <v>0</v>
      </c>
      <c r="S108" s="30">
        <v>0</v>
      </c>
      <c r="T108" s="30">
        <v>0</v>
      </c>
      <c r="U108" s="47">
        <v>1264938.8999999999</v>
      </c>
    </row>
    <row r="109" spans="1:21" ht="15" customHeight="1" x14ac:dyDescent="0.25">
      <c r="A109" s="34">
        <v>102</v>
      </c>
      <c r="B109" s="68"/>
      <c r="C109" s="44" t="s">
        <v>49</v>
      </c>
      <c r="D109" s="59"/>
      <c r="E109" s="59"/>
      <c r="F109" s="59"/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47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47">
        <v>0</v>
      </c>
    </row>
    <row r="110" spans="1:21" ht="15" customHeight="1" x14ac:dyDescent="0.25">
      <c r="A110" s="34">
        <v>103</v>
      </c>
      <c r="B110" s="61"/>
      <c r="C110" s="44" t="s">
        <v>50</v>
      </c>
      <c r="D110" s="29"/>
      <c r="E110" s="29"/>
      <c r="F110" s="29"/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47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47">
        <v>0</v>
      </c>
    </row>
    <row r="111" spans="1:21" ht="15" customHeight="1" x14ac:dyDescent="0.25">
      <c r="A111" s="34">
        <v>104</v>
      </c>
      <c r="B111" s="61"/>
      <c r="C111" s="44" t="s">
        <v>51</v>
      </c>
      <c r="D111" s="29"/>
      <c r="E111" s="29"/>
      <c r="F111" s="29"/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47">
        <v>0</v>
      </c>
      <c r="O111" s="30">
        <v>53852</v>
      </c>
      <c r="P111" s="30">
        <v>13877</v>
      </c>
      <c r="Q111" s="30">
        <v>2772</v>
      </c>
      <c r="R111" s="30">
        <v>0</v>
      </c>
      <c r="S111" s="30">
        <v>0</v>
      </c>
      <c r="T111" s="30">
        <v>0</v>
      </c>
      <c r="U111" s="47">
        <v>70501</v>
      </c>
    </row>
    <row r="112" spans="1:21" ht="15" customHeight="1" x14ac:dyDescent="0.25">
      <c r="A112" s="34">
        <v>105</v>
      </c>
      <c r="B112" s="61"/>
      <c r="C112" s="44" t="s">
        <v>8</v>
      </c>
      <c r="D112" s="29"/>
      <c r="E112" s="29"/>
      <c r="F112" s="29"/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47">
        <v>0</v>
      </c>
      <c r="O112" s="30">
        <v>2007416.21</v>
      </c>
      <c r="P112" s="30">
        <v>10</v>
      </c>
      <c r="Q112" s="30">
        <v>0</v>
      </c>
      <c r="R112" s="30">
        <v>0</v>
      </c>
      <c r="S112" s="30">
        <v>0</v>
      </c>
      <c r="T112" s="30">
        <v>0</v>
      </c>
      <c r="U112" s="47">
        <v>2007426.21</v>
      </c>
    </row>
    <row r="113" spans="1:21" ht="15" customHeight="1" x14ac:dyDescent="0.25">
      <c r="A113" s="34">
        <v>106</v>
      </c>
      <c r="B113" s="61"/>
      <c r="C113" s="67" t="s">
        <v>56</v>
      </c>
      <c r="D113" s="29"/>
      <c r="E113" s="29"/>
      <c r="F113" s="29"/>
      <c r="G113" s="30">
        <v>0</v>
      </c>
      <c r="H113" s="30">
        <v>0</v>
      </c>
      <c r="I113" s="30">
        <v>3025349</v>
      </c>
      <c r="J113" s="30">
        <v>0</v>
      </c>
      <c r="K113" s="30">
        <v>0</v>
      </c>
      <c r="L113" s="30">
        <v>2896400.1</v>
      </c>
      <c r="M113" s="30">
        <v>0</v>
      </c>
      <c r="N113" s="47">
        <v>5921749.0999999996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47">
        <v>5921749.0999999996</v>
      </c>
    </row>
    <row r="114" spans="1:21" ht="15" customHeight="1" thickBot="1" x14ac:dyDescent="0.3">
      <c r="A114" s="34">
        <v>107</v>
      </c>
      <c r="B114" s="61"/>
      <c r="C114" s="67"/>
      <c r="D114" s="29"/>
      <c r="E114" s="29"/>
      <c r="F114" s="29"/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47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47">
        <v>0</v>
      </c>
    </row>
    <row r="115" spans="1:21" ht="15" customHeight="1" thickBot="1" x14ac:dyDescent="0.3">
      <c r="A115" s="34">
        <v>108</v>
      </c>
      <c r="B115" s="69"/>
      <c r="C115" s="63" t="s">
        <v>57</v>
      </c>
      <c r="D115" s="70"/>
      <c r="E115" s="70"/>
      <c r="F115" s="70"/>
      <c r="G115" s="71">
        <v>17073621.109999999</v>
      </c>
      <c r="H115" s="71">
        <v>0</v>
      </c>
      <c r="I115" s="71">
        <v>57248674.009999998</v>
      </c>
      <c r="J115" s="71">
        <v>0</v>
      </c>
      <c r="K115" s="71">
        <v>0</v>
      </c>
      <c r="L115" s="71">
        <v>5548548.75</v>
      </c>
      <c r="M115" s="71">
        <v>0</v>
      </c>
      <c r="N115" s="72">
        <v>79870843.870000005</v>
      </c>
      <c r="O115" s="71">
        <v>150157578.02000001</v>
      </c>
      <c r="P115" s="71">
        <v>11421481.49</v>
      </c>
      <c r="Q115" s="71">
        <v>51112306.18999999</v>
      </c>
      <c r="R115" s="71">
        <v>0</v>
      </c>
      <c r="S115" s="71">
        <v>0</v>
      </c>
      <c r="T115" s="71">
        <v>0</v>
      </c>
      <c r="U115" s="72">
        <v>292562209.56999999</v>
      </c>
    </row>
    <row r="116" spans="1:21" ht="15" customHeight="1" x14ac:dyDescent="0.25">
      <c r="A116" s="34">
        <v>109</v>
      </c>
      <c r="B116" s="73"/>
      <c r="C116" s="74"/>
      <c r="D116" s="75"/>
      <c r="E116" s="29"/>
      <c r="F116" s="29"/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47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47">
        <v>0</v>
      </c>
    </row>
    <row r="117" spans="1:21" ht="15" customHeight="1" x14ac:dyDescent="0.25">
      <c r="A117" s="34">
        <v>110</v>
      </c>
      <c r="B117" s="61"/>
      <c r="C117" s="76" t="s">
        <v>58</v>
      </c>
      <c r="D117" s="29"/>
      <c r="E117" s="29"/>
      <c r="F117" s="29"/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47">
        <v>0</v>
      </c>
      <c r="O117" s="30">
        <v>165032.60999999999</v>
      </c>
      <c r="P117" s="30">
        <v>1092.25</v>
      </c>
      <c r="Q117" s="30">
        <v>0</v>
      </c>
      <c r="R117" s="30">
        <v>0</v>
      </c>
      <c r="S117" s="30">
        <v>0</v>
      </c>
      <c r="T117" s="30">
        <v>0</v>
      </c>
      <c r="U117" s="47">
        <v>166124.85999999999</v>
      </c>
    </row>
    <row r="118" spans="1:21" ht="15" customHeight="1" x14ac:dyDescent="0.25">
      <c r="A118" s="34">
        <v>111</v>
      </c>
      <c r="B118" s="61"/>
      <c r="C118" s="76" t="s">
        <v>59</v>
      </c>
      <c r="D118" s="29"/>
      <c r="E118" s="29"/>
      <c r="F118" s="29"/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47">
        <v>0</v>
      </c>
      <c r="O118" s="30">
        <v>932799.42999999993</v>
      </c>
      <c r="P118" s="30">
        <v>39526.259999999995</v>
      </c>
      <c r="Q118" s="30">
        <v>297</v>
      </c>
      <c r="R118" s="30">
        <v>0</v>
      </c>
      <c r="S118" s="30">
        <v>0</v>
      </c>
      <c r="T118" s="30">
        <v>0</v>
      </c>
      <c r="U118" s="47">
        <v>972622.69</v>
      </c>
    </row>
    <row r="119" spans="1:21" ht="15" customHeight="1" thickBot="1" x14ac:dyDescent="0.3">
      <c r="A119" s="34">
        <v>112</v>
      </c>
      <c r="B119" s="61"/>
      <c r="C119" s="67"/>
      <c r="D119" s="29"/>
      <c r="E119" s="29"/>
      <c r="F119" s="29"/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47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47">
        <v>0</v>
      </c>
    </row>
    <row r="120" spans="1:21" ht="15" customHeight="1" thickBot="1" x14ac:dyDescent="0.3">
      <c r="A120" s="34">
        <v>113</v>
      </c>
      <c r="B120" s="69"/>
      <c r="C120" s="63" t="s">
        <v>60</v>
      </c>
      <c r="D120" s="70"/>
      <c r="E120" s="70"/>
      <c r="F120" s="70"/>
      <c r="G120" s="71">
        <v>17073621.109999999</v>
      </c>
      <c r="H120" s="71">
        <v>0</v>
      </c>
      <c r="I120" s="71">
        <v>57248674.009999998</v>
      </c>
      <c r="J120" s="71">
        <v>0</v>
      </c>
      <c r="K120" s="71">
        <v>0</v>
      </c>
      <c r="L120" s="71">
        <v>5548548.75</v>
      </c>
      <c r="M120" s="71">
        <v>0</v>
      </c>
      <c r="N120" s="72">
        <v>79870843.870000005</v>
      </c>
      <c r="O120" s="71">
        <v>149059745.97999999</v>
      </c>
      <c r="P120" s="71">
        <v>11380862.98</v>
      </c>
      <c r="Q120" s="71">
        <v>51112009.18999999</v>
      </c>
      <c r="R120" s="71">
        <v>0</v>
      </c>
      <c r="S120" s="71">
        <v>0</v>
      </c>
      <c r="T120" s="71">
        <v>0</v>
      </c>
      <c r="U120" s="72">
        <v>291423462.01999998</v>
      </c>
    </row>
    <row r="121" spans="1:21" ht="15" customHeight="1" x14ac:dyDescent="0.25">
      <c r="A121" s="34">
        <v>114</v>
      </c>
      <c r="B121" s="77"/>
      <c r="C121" s="29"/>
      <c r="D121" s="29"/>
      <c r="E121" s="29"/>
      <c r="F121" s="29"/>
      <c r="G121" s="78"/>
      <c r="H121" s="78"/>
      <c r="I121" s="78"/>
      <c r="J121" s="78"/>
      <c r="K121" s="78"/>
      <c r="L121" s="78"/>
      <c r="M121" s="78"/>
      <c r="N121" s="78">
        <v>3.9062346610776667E-3</v>
      </c>
      <c r="O121" s="78"/>
      <c r="P121" s="78"/>
      <c r="Q121" s="78"/>
      <c r="R121" s="78"/>
      <c r="S121" s="78"/>
      <c r="T121" s="78"/>
      <c r="U121" s="78">
        <v>1.4252615513197968E-2</v>
      </c>
    </row>
    <row r="122" spans="1:21" ht="15" customHeight="1" x14ac:dyDescent="0.25">
      <c r="A122" s="34">
        <v>115</v>
      </c>
      <c r="B122" s="79" t="s">
        <v>61</v>
      </c>
      <c r="C122" s="80"/>
      <c r="D122" s="80"/>
      <c r="E122" s="80"/>
      <c r="F122" s="80"/>
      <c r="G122" s="81"/>
      <c r="H122" s="81"/>
      <c r="I122" s="81"/>
      <c r="J122" s="81"/>
      <c r="K122" s="81"/>
      <c r="L122" s="81"/>
      <c r="M122" s="81"/>
      <c r="N122" s="82">
        <v>0</v>
      </c>
      <c r="O122" s="81"/>
      <c r="P122" s="81"/>
      <c r="Q122" s="81"/>
      <c r="R122" s="81"/>
      <c r="S122" s="81"/>
      <c r="T122" s="81"/>
      <c r="U122" s="82">
        <v>0</v>
      </c>
    </row>
    <row r="123" spans="1:21" ht="15" customHeight="1" x14ac:dyDescent="0.25">
      <c r="A123" s="34">
        <v>116</v>
      </c>
      <c r="B123" s="77"/>
      <c r="C123" s="29"/>
      <c r="D123" s="29">
        <v>500010</v>
      </c>
      <c r="E123" s="29"/>
      <c r="F123" s="29" t="s">
        <v>62</v>
      </c>
      <c r="G123" s="30">
        <v>13958810.740000002</v>
      </c>
      <c r="H123" s="30">
        <v>0</v>
      </c>
      <c r="I123" s="30">
        <v>43649202.470000006</v>
      </c>
      <c r="J123" s="30">
        <v>0</v>
      </c>
      <c r="K123" s="30">
        <v>0</v>
      </c>
      <c r="L123" s="30">
        <v>5331775.5</v>
      </c>
      <c r="M123" s="30">
        <v>169685.76000000117</v>
      </c>
      <c r="N123" s="83">
        <v>63109474.469999999</v>
      </c>
      <c r="O123" s="30">
        <v>93471432.210000008</v>
      </c>
      <c r="P123" s="30">
        <v>7165818.7600000007</v>
      </c>
      <c r="Q123" s="30">
        <v>39339712.950000003</v>
      </c>
      <c r="R123" s="30">
        <v>0</v>
      </c>
      <c r="S123" s="30">
        <v>0</v>
      </c>
      <c r="T123" s="30">
        <v>0</v>
      </c>
      <c r="U123" s="47">
        <v>203086438.38999999</v>
      </c>
    </row>
    <row r="124" spans="1:21" ht="15" customHeight="1" x14ac:dyDescent="0.25">
      <c r="A124" s="34">
        <v>117</v>
      </c>
      <c r="B124" s="84"/>
      <c r="C124" s="85" t="s">
        <v>63</v>
      </c>
      <c r="D124" s="85"/>
      <c r="E124" s="85"/>
      <c r="F124" s="85"/>
      <c r="G124" s="86">
        <v>13958810.740000002</v>
      </c>
      <c r="H124" s="86">
        <v>0</v>
      </c>
      <c r="I124" s="86">
        <v>43649202.470000006</v>
      </c>
      <c r="J124" s="86">
        <v>0</v>
      </c>
      <c r="K124" s="86">
        <v>0</v>
      </c>
      <c r="L124" s="86">
        <v>5331775.5</v>
      </c>
      <c r="M124" s="86">
        <v>169685.76000000117</v>
      </c>
      <c r="N124" s="87">
        <v>63109474.469999999</v>
      </c>
      <c r="O124" s="86">
        <v>93471432.210000008</v>
      </c>
      <c r="P124" s="86">
        <v>7165818.7600000007</v>
      </c>
      <c r="Q124" s="86">
        <v>39339712.950000003</v>
      </c>
      <c r="R124" s="86">
        <v>0</v>
      </c>
      <c r="S124" s="86">
        <v>0</v>
      </c>
      <c r="T124" s="86">
        <v>0</v>
      </c>
      <c r="U124" s="40">
        <v>203086438.38999999</v>
      </c>
    </row>
    <row r="125" spans="1:21" ht="15" customHeight="1" x14ac:dyDescent="0.25">
      <c r="A125" s="34">
        <v>118</v>
      </c>
      <c r="B125" s="77"/>
      <c r="C125" s="29"/>
      <c r="D125" s="29"/>
      <c r="E125" s="29"/>
      <c r="F125" s="29"/>
      <c r="G125" s="78"/>
      <c r="H125" s="78"/>
      <c r="I125" s="78"/>
      <c r="J125" s="78"/>
      <c r="K125" s="78"/>
      <c r="L125" s="78"/>
      <c r="M125" s="78"/>
      <c r="N125" s="88"/>
      <c r="O125" s="78"/>
      <c r="P125" s="78"/>
      <c r="Q125" s="78"/>
      <c r="R125" s="78"/>
      <c r="S125" s="78"/>
      <c r="T125" s="78"/>
      <c r="U125" s="47">
        <v>0</v>
      </c>
    </row>
    <row r="126" spans="1:21" ht="15" customHeight="1" x14ac:dyDescent="0.25">
      <c r="A126" s="34">
        <v>119</v>
      </c>
      <c r="B126" s="79" t="s">
        <v>64</v>
      </c>
      <c r="C126" s="80"/>
      <c r="D126" s="80"/>
      <c r="E126" s="80"/>
      <c r="F126" s="80"/>
      <c r="G126" s="81"/>
      <c r="H126" s="81"/>
      <c r="I126" s="81"/>
      <c r="J126" s="81"/>
      <c r="K126" s="81"/>
      <c r="L126" s="81"/>
      <c r="M126" s="81"/>
      <c r="N126" s="89"/>
      <c r="O126" s="81"/>
      <c r="P126" s="81"/>
      <c r="Q126" s="81"/>
      <c r="R126" s="81"/>
      <c r="S126" s="81"/>
      <c r="T126" s="81"/>
      <c r="U126" s="90">
        <v>0</v>
      </c>
    </row>
    <row r="127" spans="1:21" ht="15" customHeight="1" x14ac:dyDescent="0.25">
      <c r="A127" s="34">
        <v>120</v>
      </c>
      <c r="B127" s="77"/>
      <c r="C127" s="29" t="s">
        <v>65</v>
      </c>
      <c r="D127" s="29"/>
      <c r="E127" s="29"/>
      <c r="F127" s="29"/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83"/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47">
        <v>0</v>
      </c>
    </row>
    <row r="128" spans="1:21" ht="15" customHeight="1" x14ac:dyDescent="0.25">
      <c r="A128" s="34">
        <v>121</v>
      </c>
      <c r="B128" s="77"/>
      <c r="C128" s="29" t="s">
        <v>66</v>
      </c>
      <c r="D128" s="29"/>
      <c r="E128" s="29"/>
      <c r="F128" s="29"/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83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47">
        <v>0</v>
      </c>
    </row>
    <row r="129" spans="1:22" ht="15" customHeight="1" x14ac:dyDescent="0.25">
      <c r="A129" s="34">
        <v>122</v>
      </c>
      <c r="B129" s="77"/>
      <c r="C129" s="29"/>
      <c r="D129" s="29">
        <v>510010</v>
      </c>
      <c r="E129" s="29"/>
      <c r="F129" s="29" t="s">
        <v>67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1332584360.29</v>
      </c>
      <c r="N129" s="83">
        <v>1332584360.29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47">
        <v>1332584360.29</v>
      </c>
    </row>
    <row r="130" spans="1:22" ht="15" customHeight="1" x14ac:dyDescent="0.25">
      <c r="A130" s="34">
        <v>123</v>
      </c>
      <c r="B130" s="77"/>
      <c r="C130" s="29"/>
      <c r="D130" s="29">
        <v>510020</v>
      </c>
      <c r="E130" s="29"/>
      <c r="F130" s="29" t="s">
        <v>68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1964233.1500000001</v>
      </c>
      <c r="N130" s="83">
        <v>1964233.1500000001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47">
        <v>1964233.1500000001</v>
      </c>
    </row>
    <row r="131" spans="1:22" ht="15" customHeight="1" x14ac:dyDescent="0.25">
      <c r="A131" s="34">
        <v>124</v>
      </c>
      <c r="B131" s="77"/>
      <c r="C131" s="29"/>
      <c r="D131" s="29">
        <v>510030</v>
      </c>
      <c r="E131" s="29"/>
      <c r="F131" s="29" t="s">
        <v>69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-1353681216.9200001</v>
      </c>
      <c r="N131" s="83">
        <v>-1353681216.9200001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47">
        <v>-1353681216.9200001</v>
      </c>
    </row>
    <row r="132" spans="1:22" ht="15" customHeight="1" x14ac:dyDescent="0.25">
      <c r="A132" s="34">
        <v>125</v>
      </c>
      <c r="B132" s="91"/>
      <c r="C132" s="85" t="s">
        <v>70</v>
      </c>
      <c r="D132" s="85"/>
      <c r="E132" s="85"/>
      <c r="F132" s="85"/>
      <c r="G132" s="86">
        <v>0</v>
      </c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v>-19132623.480000019</v>
      </c>
      <c r="N132" s="87">
        <v>-19132623.480000019</v>
      </c>
      <c r="O132" s="86">
        <v>0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-19132623.480000019</v>
      </c>
      <c r="V132" s="92">
        <f>U123+U136+U146</f>
        <v>228476665.57999998</v>
      </c>
    </row>
    <row r="133" spans="1:22" ht="15" customHeight="1" x14ac:dyDescent="0.25">
      <c r="A133" s="34">
        <v>126</v>
      </c>
      <c r="B133" s="77"/>
      <c r="C133" s="29"/>
      <c r="D133" s="29" t="s">
        <v>71</v>
      </c>
      <c r="E133" s="29"/>
      <c r="F133" s="29"/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83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47">
        <v>0</v>
      </c>
    </row>
    <row r="134" spans="1:22" ht="15" customHeight="1" x14ac:dyDescent="0.25">
      <c r="A134" s="34">
        <v>127</v>
      </c>
      <c r="B134" s="77"/>
      <c r="C134" s="29"/>
      <c r="D134" s="29">
        <v>520010</v>
      </c>
      <c r="E134" s="29"/>
      <c r="F134" s="29" t="s">
        <v>72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18972714.850000001</v>
      </c>
      <c r="N134" s="83">
        <v>18972714.850000001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47">
        <v>18972714.850000001</v>
      </c>
    </row>
    <row r="135" spans="1:22" ht="15" customHeight="1" x14ac:dyDescent="0.25">
      <c r="A135" s="34">
        <v>128</v>
      </c>
      <c r="B135" s="77"/>
      <c r="C135" s="29"/>
      <c r="D135" s="29">
        <v>520080</v>
      </c>
      <c r="E135" s="29"/>
      <c r="F135" s="29" t="s">
        <v>73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159908.63</v>
      </c>
      <c r="N135" s="83">
        <v>159908.63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47">
        <v>159908.63</v>
      </c>
    </row>
    <row r="136" spans="1:22" ht="15" customHeight="1" x14ac:dyDescent="0.25">
      <c r="A136" s="34">
        <v>129</v>
      </c>
      <c r="B136" s="84"/>
      <c r="C136" s="85" t="s">
        <v>74</v>
      </c>
      <c r="D136" s="85"/>
      <c r="E136" s="85"/>
      <c r="F136" s="85"/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19132623.48</v>
      </c>
      <c r="N136" s="87">
        <v>19132623.48</v>
      </c>
      <c r="O136" s="86">
        <v>0</v>
      </c>
      <c r="P136" s="86">
        <v>0</v>
      </c>
      <c r="Q136" s="86">
        <v>0</v>
      </c>
      <c r="R136" s="86">
        <v>0</v>
      </c>
      <c r="S136" s="86">
        <v>0</v>
      </c>
      <c r="T136" s="86">
        <v>0</v>
      </c>
      <c r="U136" s="86">
        <v>19132623.48</v>
      </c>
    </row>
    <row r="137" spans="1:22" s="6" customFormat="1" ht="15" customHeight="1" x14ac:dyDescent="0.25">
      <c r="A137" s="34">
        <v>130</v>
      </c>
      <c r="B137" s="77"/>
      <c r="C137" s="29" t="s">
        <v>75</v>
      </c>
      <c r="D137" s="29"/>
      <c r="E137" s="29"/>
      <c r="F137" s="29"/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83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47">
        <v>0</v>
      </c>
    </row>
    <row r="138" spans="1:22" ht="15" customHeight="1" x14ac:dyDescent="0.25">
      <c r="A138" s="34">
        <v>131</v>
      </c>
      <c r="B138" s="77"/>
      <c r="C138" s="29"/>
      <c r="D138" s="29">
        <v>530010</v>
      </c>
      <c r="E138" s="29"/>
      <c r="F138" s="29" t="s">
        <v>76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83">
        <v>0</v>
      </c>
      <c r="O138" s="30">
        <v>201793.81</v>
      </c>
      <c r="P138" s="30">
        <v>420225.55000000005</v>
      </c>
      <c r="Q138" s="30">
        <v>0</v>
      </c>
      <c r="R138" s="30">
        <v>0</v>
      </c>
      <c r="S138" s="30">
        <v>0</v>
      </c>
      <c r="T138" s="30">
        <v>0</v>
      </c>
      <c r="U138" s="47">
        <v>622019.3600000001</v>
      </c>
    </row>
    <row r="139" spans="1:22" ht="15" customHeight="1" x14ac:dyDescent="0.25">
      <c r="A139" s="34">
        <v>132</v>
      </c>
      <c r="B139" s="77"/>
      <c r="C139" s="29"/>
      <c r="D139" s="59">
        <v>530100</v>
      </c>
      <c r="E139" s="59"/>
      <c r="F139" s="59" t="s">
        <v>77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83">
        <v>0</v>
      </c>
      <c r="O139" s="30">
        <v>1804289.8399999999</v>
      </c>
      <c r="P139" s="30">
        <v>120600.95999999998</v>
      </c>
      <c r="Q139" s="30">
        <v>0</v>
      </c>
      <c r="R139" s="30">
        <v>0</v>
      </c>
      <c r="S139" s="30">
        <v>0</v>
      </c>
      <c r="T139" s="30">
        <v>0</v>
      </c>
      <c r="U139" s="47">
        <v>1924890.7999999998</v>
      </c>
    </row>
    <row r="140" spans="1:22" ht="15" customHeight="1" x14ac:dyDescent="0.25">
      <c r="A140" s="34">
        <v>133</v>
      </c>
      <c r="B140" s="77"/>
      <c r="C140" s="29"/>
      <c r="D140" s="29">
        <v>530020</v>
      </c>
      <c r="E140" s="29"/>
      <c r="F140" s="29" t="s">
        <v>78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83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47">
        <v>0</v>
      </c>
    </row>
    <row r="141" spans="1:22" ht="15" customHeight="1" x14ac:dyDescent="0.25">
      <c r="A141" s="34">
        <v>134</v>
      </c>
      <c r="B141" s="77"/>
      <c r="C141" s="29"/>
      <c r="D141" s="93">
        <v>530030</v>
      </c>
      <c r="E141" s="29"/>
      <c r="F141" s="29" t="s">
        <v>79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83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47">
        <v>0</v>
      </c>
    </row>
    <row r="142" spans="1:22" ht="15" customHeight="1" x14ac:dyDescent="0.25">
      <c r="A142" s="34">
        <v>135</v>
      </c>
      <c r="B142" s="77"/>
      <c r="C142" s="29"/>
      <c r="D142" s="29">
        <v>530060</v>
      </c>
      <c r="E142" s="29"/>
      <c r="F142" s="29" t="s">
        <v>80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83">
        <v>0</v>
      </c>
      <c r="O142" s="30">
        <v>526811.2300000001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47">
        <v>526811.2300000001</v>
      </c>
    </row>
    <row r="143" spans="1:22" ht="15" customHeight="1" x14ac:dyDescent="0.25">
      <c r="A143" s="34">
        <v>136</v>
      </c>
      <c r="B143" s="77"/>
      <c r="C143" s="29"/>
      <c r="D143" s="29">
        <v>530070</v>
      </c>
      <c r="E143" s="29"/>
      <c r="F143" s="29" t="s">
        <v>81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83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47">
        <v>0</v>
      </c>
    </row>
    <row r="144" spans="1:22" ht="15" customHeight="1" x14ac:dyDescent="0.25">
      <c r="A144" s="34">
        <v>137</v>
      </c>
      <c r="B144" s="77"/>
      <c r="C144" s="29"/>
      <c r="D144" s="29">
        <v>530080</v>
      </c>
      <c r="E144" s="29"/>
      <c r="F144" s="29" t="s">
        <v>82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83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47">
        <v>0</v>
      </c>
    </row>
    <row r="145" spans="1:21" ht="15" customHeight="1" x14ac:dyDescent="0.25">
      <c r="A145" s="34">
        <v>138</v>
      </c>
      <c r="B145" s="77"/>
      <c r="C145" s="29"/>
      <c r="D145" s="29">
        <v>530090</v>
      </c>
      <c r="E145" s="29"/>
      <c r="F145" s="29" t="s">
        <v>83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83">
        <v>0</v>
      </c>
      <c r="O145" s="30">
        <v>3155665.3200000003</v>
      </c>
      <c r="P145" s="30">
        <v>27090</v>
      </c>
      <c r="Q145" s="30">
        <v>1127</v>
      </c>
      <c r="R145" s="30">
        <v>0</v>
      </c>
      <c r="S145" s="30">
        <v>0</v>
      </c>
      <c r="T145" s="30">
        <v>0</v>
      </c>
      <c r="U145" s="47">
        <v>3183882.3200000003</v>
      </c>
    </row>
    <row r="146" spans="1:21" ht="15" customHeight="1" x14ac:dyDescent="0.25">
      <c r="A146" s="34">
        <v>139</v>
      </c>
      <c r="B146" s="91"/>
      <c r="C146" s="85" t="s">
        <v>84</v>
      </c>
      <c r="D146" s="85"/>
      <c r="E146" s="85"/>
      <c r="F146" s="85"/>
      <c r="G146" s="86">
        <v>0</v>
      </c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v>0</v>
      </c>
      <c r="N146" s="87">
        <v>0</v>
      </c>
      <c r="O146" s="86">
        <v>5688560.2000000002</v>
      </c>
      <c r="P146" s="86">
        <v>567916.51</v>
      </c>
      <c r="Q146" s="86">
        <v>1127</v>
      </c>
      <c r="R146" s="86">
        <v>0</v>
      </c>
      <c r="S146" s="86">
        <v>0</v>
      </c>
      <c r="T146" s="86">
        <v>0</v>
      </c>
      <c r="U146" s="86">
        <v>6257603.7100000009</v>
      </c>
    </row>
    <row r="147" spans="1:21" ht="15" customHeight="1" x14ac:dyDescent="0.25">
      <c r="A147" s="34">
        <v>140</v>
      </c>
      <c r="B147" s="79"/>
      <c r="C147" s="80" t="s">
        <v>85</v>
      </c>
      <c r="D147" s="80"/>
      <c r="E147" s="80"/>
      <c r="F147" s="80"/>
      <c r="G147" s="81"/>
      <c r="H147" s="81"/>
      <c r="I147" s="81"/>
      <c r="J147" s="81"/>
      <c r="K147" s="81"/>
      <c r="L147" s="81"/>
      <c r="M147" s="81"/>
      <c r="N147" s="89"/>
      <c r="O147" s="81"/>
      <c r="P147" s="81"/>
      <c r="Q147" s="81"/>
      <c r="R147" s="81"/>
      <c r="S147" s="81"/>
      <c r="T147" s="81"/>
      <c r="U147" s="80"/>
    </row>
    <row r="148" spans="1:21" ht="15" customHeight="1" x14ac:dyDescent="0.25">
      <c r="A148" s="34">
        <v>141</v>
      </c>
      <c r="B148" s="77"/>
      <c r="C148" s="29"/>
      <c r="D148" s="29">
        <v>540010</v>
      </c>
      <c r="E148" s="29"/>
      <c r="F148" s="29" t="s">
        <v>86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26399553.100000001</v>
      </c>
      <c r="N148" s="83">
        <v>26399553.100000001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47">
        <v>26399553.100000001</v>
      </c>
    </row>
    <row r="149" spans="1:21" ht="15" customHeight="1" x14ac:dyDescent="0.25">
      <c r="A149" s="34">
        <v>142</v>
      </c>
      <c r="B149" s="77"/>
      <c r="C149" s="29"/>
      <c r="D149" s="29">
        <v>540030</v>
      </c>
      <c r="E149" s="29"/>
      <c r="F149" s="29" t="s">
        <v>87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42849818.289999999</v>
      </c>
      <c r="N149" s="83">
        <v>42849818.289999999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47">
        <v>42849818.289999999</v>
      </c>
    </row>
    <row r="150" spans="1:21" ht="15" customHeight="1" x14ac:dyDescent="0.25">
      <c r="A150" s="34">
        <v>143</v>
      </c>
      <c r="B150" s="77"/>
      <c r="C150" s="29"/>
      <c r="D150" s="29">
        <v>540060</v>
      </c>
      <c r="E150" s="29"/>
      <c r="F150" s="29" t="s">
        <v>88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106661183.48000002</v>
      </c>
      <c r="N150" s="83">
        <v>106661183.48000002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47">
        <v>106661183.48000002</v>
      </c>
    </row>
    <row r="151" spans="1:21" ht="15" customHeight="1" x14ac:dyDescent="0.25">
      <c r="A151" s="34">
        <v>144</v>
      </c>
      <c r="B151" s="77"/>
      <c r="C151" s="29"/>
      <c r="D151" s="29">
        <v>540090</v>
      </c>
      <c r="E151" s="29"/>
      <c r="F151" s="29" t="s">
        <v>89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466940.93000000005</v>
      </c>
      <c r="N151" s="83">
        <v>466940.93000000005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47">
        <v>466940.93000000005</v>
      </c>
    </row>
    <row r="152" spans="1:21" ht="15" customHeight="1" x14ac:dyDescent="0.25">
      <c r="A152" s="34">
        <v>145</v>
      </c>
      <c r="B152" s="77"/>
      <c r="C152" s="29"/>
      <c r="D152" s="29">
        <v>540100</v>
      </c>
      <c r="E152" s="29"/>
      <c r="F152" s="29" t="s">
        <v>90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699533.29999999993</v>
      </c>
      <c r="N152" s="83">
        <v>699533.29999999993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47">
        <v>699533.29999999993</v>
      </c>
    </row>
    <row r="153" spans="1:21" ht="15" customHeight="1" x14ac:dyDescent="0.25">
      <c r="A153" s="34">
        <v>146</v>
      </c>
      <c r="B153" s="77"/>
      <c r="C153" s="29"/>
      <c r="D153" s="29">
        <v>540130</v>
      </c>
      <c r="E153" s="29"/>
      <c r="F153" s="29" t="s">
        <v>91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48582.67</v>
      </c>
      <c r="N153" s="83">
        <v>48582.67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47">
        <v>48582.67</v>
      </c>
    </row>
    <row r="154" spans="1:21" ht="15" customHeight="1" x14ac:dyDescent="0.25">
      <c r="A154" s="34">
        <v>147</v>
      </c>
      <c r="B154" s="77"/>
      <c r="C154" s="29"/>
      <c r="D154" s="29">
        <v>540110</v>
      </c>
      <c r="E154" s="29"/>
      <c r="F154" s="29" t="s">
        <v>92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-177125611.76999998</v>
      </c>
      <c r="N154" s="83">
        <v>-177125611.76999998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47">
        <v>-177125611.76999998</v>
      </c>
    </row>
    <row r="155" spans="1:21" ht="15" customHeight="1" x14ac:dyDescent="0.25">
      <c r="A155" s="34">
        <v>148</v>
      </c>
      <c r="B155" s="91"/>
      <c r="C155" s="85" t="s">
        <v>93</v>
      </c>
      <c r="D155" s="85"/>
      <c r="E155" s="85"/>
      <c r="F155" s="85"/>
      <c r="G155" s="86">
        <v>0</v>
      </c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v>0</v>
      </c>
      <c r="N155" s="87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</row>
    <row r="156" spans="1:21" ht="15" customHeight="1" x14ac:dyDescent="0.25">
      <c r="A156" s="34">
        <v>149</v>
      </c>
      <c r="B156" s="79"/>
      <c r="C156" s="80" t="s">
        <v>94</v>
      </c>
      <c r="D156" s="80"/>
      <c r="E156" s="80"/>
      <c r="F156" s="80"/>
      <c r="G156" s="81"/>
      <c r="H156" s="81"/>
      <c r="I156" s="81"/>
      <c r="J156" s="81"/>
      <c r="K156" s="81"/>
      <c r="L156" s="81"/>
      <c r="M156" s="81"/>
      <c r="N156" s="89"/>
      <c r="O156" s="81"/>
      <c r="P156" s="81"/>
      <c r="Q156" s="81"/>
      <c r="R156" s="81"/>
      <c r="S156" s="81"/>
      <c r="T156" s="81"/>
      <c r="U156" s="82">
        <v>0</v>
      </c>
    </row>
    <row r="157" spans="1:21" ht="15" customHeight="1" x14ac:dyDescent="0.25">
      <c r="A157" s="34">
        <v>150</v>
      </c>
      <c r="B157" s="77"/>
      <c r="C157" s="29"/>
      <c r="D157" s="29">
        <v>560010</v>
      </c>
      <c r="E157" s="29"/>
      <c r="F157" s="29" t="s">
        <v>95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83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47">
        <v>0</v>
      </c>
    </row>
    <row r="158" spans="1:21" ht="15" customHeight="1" x14ac:dyDescent="0.25">
      <c r="A158" s="34">
        <v>151</v>
      </c>
      <c r="B158" s="77"/>
      <c r="C158" s="29"/>
      <c r="D158" s="29">
        <v>560020</v>
      </c>
      <c r="E158" s="29"/>
      <c r="F158" s="29" t="s">
        <v>96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380800</v>
      </c>
      <c r="N158" s="83">
        <v>380800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47">
        <v>380800</v>
      </c>
    </row>
    <row r="159" spans="1:21" ht="15" customHeight="1" x14ac:dyDescent="0.25">
      <c r="A159" s="34">
        <v>152</v>
      </c>
      <c r="B159" s="77"/>
      <c r="C159" s="29"/>
      <c r="D159" s="29">
        <v>560030</v>
      </c>
      <c r="E159" s="29"/>
      <c r="F159" s="29" t="s">
        <v>97</v>
      </c>
      <c r="G159" s="30">
        <v>0</v>
      </c>
      <c r="H159" s="30">
        <v>0</v>
      </c>
      <c r="I159" s="30">
        <v>1582231.69</v>
      </c>
      <c r="J159" s="30">
        <v>0</v>
      </c>
      <c r="K159" s="30">
        <v>0</v>
      </c>
      <c r="L159" s="30">
        <v>0</v>
      </c>
      <c r="M159" s="30">
        <v>0</v>
      </c>
      <c r="N159" s="83">
        <v>1582231.69</v>
      </c>
      <c r="O159" s="30">
        <v>2757185.37</v>
      </c>
      <c r="P159" s="30">
        <v>214832.58000000002</v>
      </c>
      <c r="Q159" s="30">
        <v>1273382.96</v>
      </c>
      <c r="R159" s="30">
        <v>0</v>
      </c>
      <c r="S159" s="30">
        <v>0</v>
      </c>
      <c r="T159" s="30">
        <v>0</v>
      </c>
      <c r="U159" s="47">
        <v>5827632.6000000006</v>
      </c>
    </row>
    <row r="160" spans="1:21" ht="15" customHeight="1" x14ac:dyDescent="0.25">
      <c r="A160" s="34">
        <v>153</v>
      </c>
      <c r="B160" s="77"/>
      <c r="C160" s="29"/>
      <c r="D160" s="29">
        <v>560040</v>
      </c>
      <c r="E160" s="29"/>
      <c r="F160" s="29" t="s">
        <v>98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83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47">
        <v>0</v>
      </c>
    </row>
    <row r="161" spans="1:21" ht="15" customHeight="1" x14ac:dyDescent="0.25">
      <c r="A161" s="34">
        <v>154</v>
      </c>
      <c r="B161" s="77"/>
      <c r="C161" s="29"/>
      <c r="D161" s="29">
        <v>560050</v>
      </c>
      <c r="E161" s="29"/>
      <c r="F161" s="29" t="s">
        <v>99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83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47">
        <v>0</v>
      </c>
    </row>
    <row r="162" spans="1:21" ht="15" customHeight="1" x14ac:dyDescent="0.25">
      <c r="A162" s="34">
        <v>155</v>
      </c>
      <c r="B162" s="77"/>
      <c r="C162" s="29"/>
      <c r="D162" s="29">
        <v>560060</v>
      </c>
      <c r="E162" s="29"/>
      <c r="F162" s="29" t="s">
        <v>100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83">
        <v>0</v>
      </c>
      <c r="O162" s="30">
        <v>227676.47999999998</v>
      </c>
      <c r="P162" s="30">
        <v>163.26</v>
      </c>
      <c r="Q162" s="30">
        <v>0</v>
      </c>
      <c r="R162" s="30">
        <v>0</v>
      </c>
      <c r="S162" s="30">
        <v>0</v>
      </c>
      <c r="T162" s="30">
        <v>0</v>
      </c>
      <c r="U162" s="47">
        <v>227839.74</v>
      </c>
    </row>
    <row r="163" spans="1:21" ht="15" customHeight="1" x14ac:dyDescent="0.25">
      <c r="A163" s="34">
        <v>156</v>
      </c>
      <c r="B163" s="77"/>
      <c r="C163" s="29"/>
      <c r="D163" s="29">
        <v>560070</v>
      </c>
      <c r="E163" s="29"/>
      <c r="F163" s="29" t="s">
        <v>101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83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47">
        <v>0</v>
      </c>
    </row>
    <row r="164" spans="1:21" ht="15" customHeight="1" x14ac:dyDescent="0.25">
      <c r="A164" s="34">
        <v>157</v>
      </c>
      <c r="B164" s="77"/>
      <c r="C164" s="29"/>
      <c r="D164" s="29">
        <v>560080</v>
      </c>
      <c r="E164" s="29"/>
      <c r="F164" s="29" t="s">
        <v>102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83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47">
        <v>0</v>
      </c>
    </row>
    <row r="165" spans="1:21" ht="15" customHeight="1" x14ac:dyDescent="0.25">
      <c r="A165" s="34">
        <v>158</v>
      </c>
      <c r="B165" s="77"/>
      <c r="C165" s="29"/>
      <c r="D165" s="29">
        <v>560090</v>
      </c>
      <c r="E165" s="29"/>
      <c r="F165" s="29" t="s">
        <v>103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83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47">
        <v>0</v>
      </c>
    </row>
    <row r="166" spans="1:21" ht="15" customHeight="1" x14ac:dyDescent="0.25">
      <c r="A166" s="34">
        <v>159</v>
      </c>
      <c r="B166" s="91"/>
      <c r="C166" s="85" t="s">
        <v>104</v>
      </c>
      <c r="D166" s="85"/>
      <c r="E166" s="85"/>
      <c r="F166" s="85"/>
      <c r="G166" s="86">
        <v>0</v>
      </c>
      <c r="H166" s="86">
        <v>0</v>
      </c>
      <c r="I166" s="86">
        <v>1582231.69</v>
      </c>
      <c r="J166" s="86">
        <v>0</v>
      </c>
      <c r="K166" s="86">
        <v>0</v>
      </c>
      <c r="L166" s="86">
        <v>0</v>
      </c>
      <c r="M166" s="86">
        <v>380800</v>
      </c>
      <c r="N166" s="87">
        <v>1963031.69</v>
      </c>
      <c r="O166" s="86">
        <v>2984861.85</v>
      </c>
      <c r="P166" s="86">
        <v>214995.84000000003</v>
      </c>
      <c r="Q166" s="86">
        <v>1273382.96</v>
      </c>
      <c r="R166" s="86">
        <v>0</v>
      </c>
      <c r="S166" s="86">
        <v>0</v>
      </c>
      <c r="T166" s="86">
        <v>0</v>
      </c>
      <c r="U166" s="86">
        <v>6436272.3400000008</v>
      </c>
    </row>
    <row r="167" spans="1:21" ht="15" customHeight="1" x14ac:dyDescent="0.25">
      <c r="A167" s="34">
        <v>160</v>
      </c>
      <c r="B167" s="94"/>
      <c r="C167" s="95" t="s">
        <v>105</v>
      </c>
      <c r="D167" s="95"/>
      <c r="E167" s="95"/>
      <c r="F167" s="95"/>
      <c r="G167" s="96">
        <v>0</v>
      </c>
      <c r="H167" s="96">
        <v>0</v>
      </c>
      <c r="I167" s="96">
        <v>1582231.69</v>
      </c>
      <c r="J167" s="96">
        <v>0</v>
      </c>
      <c r="K167" s="96">
        <v>0</v>
      </c>
      <c r="L167" s="96">
        <v>0</v>
      </c>
      <c r="M167" s="96">
        <v>380799.99999998137</v>
      </c>
      <c r="N167" s="97">
        <v>1963031.6899999813</v>
      </c>
      <c r="O167" s="96">
        <v>8673422.0500000007</v>
      </c>
      <c r="P167" s="96">
        <v>782912.35000000009</v>
      </c>
      <c r="Q167" s="96">
        <v>1274509.96</v>
      </c>
      <c r="R167" s="96">
        <v>0</v>
      </c>
      <c r="S167" s="96">
        <v>0</v>
      </c>
      <c r="T167" s="96">
        <v>0</v>
      </c>
      <c r="U167" s="96">
        <v>12693876.049999982</v>
      </c>
    </row>
    <row r="168" spans="1:21" ht="15" customHeight="1" x14ac:dyDescent="0.25">
      <c r="A168" s="34">
        <v>161</v>
      </c>
      <c r="B168" s="77"/>
      <c r="C168" s="29"/>
      <c r="D168" s="29"/>
      <c r="E168" s="29"/>
      <c r="F168" s="29"/>
      <c r="G168" s="78"/>
      <c r="H168" s="78"/>
      <c r="I168" s="78"/>
      <c r="J168" s="78"/>
      <c r="K168" s="78"/>
      <c r="L168" s="78"/>
      <c r="M168" s="78"/>
      <c r="N168" s="88"/>
      <c r="O168" s="78">
        <f>O167+O124</f>
        <v>102144854.26000001</v>
      </c>
      <c r="P168" s="78">
        <f t="shared" ref="P168:Q168" si="0">P167+P124</f>
        <v>7948731.1100000013</v>
      </c>
      <c r="Q168" s="78">
        <f t="shared" si="0"/>
        <v>40614222.910000004</v>
      </c>
      <c r="R168" s="78"/>
      <c r="S168" s="78"/>
      <c r="T168" s="78"/>
      <c r="U168" s="7" t="e">
        <v>#REF!</v>
      </c>
    </row>
    <row r="169" spans="1:21" ht="15" customHeight="1" x14ac:dyDescent="0.25">
      <c r="A169" s="34">
        <v>162</v>
      </c>
      <c r="B169" s="98" t="s">
        <v>106</v>
      </c>
      <c r="C169" s="59"/>
      <c r="D169" s="59"/>
      <c r="E169" s="59"/>
      <c r="F169" s="59"/>
      <c r="G169" s="99">
        <v>3114810.3699999973</v>
      </c>
      <c r="H169" s="99">
        <v>0</v>
      </c>
      <c r="I169" s="99">
        <v>12017239.849999992</v>
      </c>
      <c r="J169" s="99">
        <v>0</v>
      </c>
      <c r="K169" s="99">
        <v>0</v>
      </c>
      <c r="L169" s="99">
        <v>216773.25</v>
      </c>
      <c r="M169" s="99">
        <v>-550485.75999998255</v>
      </c>
      <c r="N169" s="100">
        <v>14798337.710000025</v>
      </c>
      <c r="O169" s="99">
        <v>46914891.719999984</v>
      </c>
      <c r="P169" s="99">
        <v>3432131.8699999996</v>
      </c>
      <c r="Q169" s="99">
        <v>10497786.279999986</v>
      </c>
      <c r="R169" s="99">
        <v>0</v>
      </c>
      <c r="S169" s="99">
        <v>0</v>
      </c>
      <c r="T169" s="99">
        <v>0</v>
      </c>
      <c r="U169" s="99">
        <v>75643147.580000013</v>
      </c>
    </row>
    <row r="170" spans="1:21" s="105" customFormat="1" ht="15" customHeight="1" x14ac:dyDescent="0.25">
      <c r="A170" s="34">
        <v>163</v>
      </c>
      <c r="B170" s="101" t="s">
        <v>107</v>
      </c>
      <c r="C170" s="102"/>
      <c r="D170" s="102"/>
      <c r="E170" s="102"/>
      <c r="F170" s="102"/>
      <c r="G170" s="103">
        <v>0.18243408061665703</v>
      </c>
      <c r="H170" s="103">
        <v>0</v>
      </c>
      <c r="I170" s="103">
        <v>0.20991298152863527</v>
      </c>
      <c r="J170" s="103">
        <v>0</v>
      </c>
      <c r="K170" s="103">
        <v>0</v>
      </c>
      <c r="L170" s="103">
        <v>3.9068459117350282E-2</v>
      </c>
      <c r="M170" s="103">
        <v>0</v>
      </c>
      <c r="N170" s="104">
        <v>0.18527834429903117</v>
      </c>
      <c r="O170" s="103">
        <v>0.31473884120461848</v>
      </c>
      <c r="P170" s="103">
        <v>0.30157044118986481</v>
      </c>
      <c r="Q170" s="103">
        <v>0.20538786180320742</v>
      </c>
      <c r="R170" s="103">
        <v>0</v>
      </c>
      <c r="S170" s="103">
        <v>0</v>
      </c>
      <c r="T170" s="103">
        <v>0</v>
      </c>
      <c r="U170" s="103">
        <v>0.25956437088379908</v>
      </c>
    </row>
    <row r="171" spans="1:21" ht="15" customHeight="1" x14ac:dyDescent="0.25">
      <c r="A171" s="34">
        <v>164</v>
      </c>
      <c r="B171" s="77"/>
      <c r="C171" s="29"/>
      <c r="D171" s="29"/>
      <c r="E171" s="29"/>
      <c r="F171" s="29"/>
      <c r="G171" s="78"/>
      <c r="H171" s="78"/>
      <c r="I171" s="78"/>
      <c r="J171" s="78"/>
      <c r="K171" s="78"/>
      <c r="L171" s="78"/>
      <c r="M171" s="78"/>
      <c r="N171" s="88"/>
      <c r="O171" s="78"/>
      <c r="P171" s="78"/>
      <c r="Q171" s="78"/>
      <c r="R171" s="78"/>
      <c r="S171" s="78"/>
      <c r="T171" s="78"/>
      <c r="U171" s="106"/>
    </row>
    <row r="172" spans="1:21" ht="15" customHeight="1" x14ac:dyDescent="0.25">
      <c r="A172" s="34">
        <v>165</v>
      </c>
      <c r="B172" s="107" t="s">
        <v>108</v>
      </c>
      <c r="C172" s="108"/>
      <c r="D172" s="108"/>
      <c r="E172" s="108"/>
      <c r="F172" s="108"/>
      <c r="G172" s="82"/>
      <c r="H172" s="82"/>
      <c r="I172" s="82"/>
      <c r="J172" s="82"/>
      <c r="K172" s="82"/>
      <c r="L172" s="82"/>
      <c r="M172" s="82"/>
      <c r="N172" s="109"/>
      <c r="O172" s="82"/>
      <c r="P172" s="82"/>
      <c r="Q172" s="82"/>
      <c r="R172" s="82"/>
      <c r="S172" s="82"/>
      <c r="T172" s="82"/>
      <c r="U172" s="82"/>
    </row>
    <row r="173" spans="1:21" ht="15" customHeight="1" x14ac:dyDescent="0.25">
      <c r="A173" s="34">
        <v>166</v>
      </c>
      <c r="B173" s="77"/>
      <c r="C173" s="29"/>
      <c r="D173" s="29"/>
      <c r="E173" s="29"/>
      <c r="F173" s="29"/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83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47">
        <v>0</v>
      </c>
    </row>
    <row r="174" spans="1:21" ht="15" customHeight="1" x14ac:dyDescent="0.25">
      <c r="A174" s="34">
        <v>167</v>
      </c>
      <c r="B174" s="77" t="s">
        <v>109</v>
      </c>
      <c r="D174" s="29" t="s">
        <v>110</v>
      </c>
      <c r="E174" s="29"/>
      <c r="F174" s="29" t="s">
        <v>111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1278496.6500000001</v>
      </c>
      <c r="N174" s="83">
        <v>1278496.6500000001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47">
        <v>1278496.6500000001</v>
      </c>
    </row>
    <row r="175" spans="1:21" ht="15" customHeight="1" x14ac:dyDescent="0.25">
      <c r="A175" s="34">
        <v>168</v>
      </c>
      <c r="B175" s="77" t="s">
        <v>112</v>
      </c>
      <c r="D175" s="29" t="s">
        <v>110</v>
      </c>
      <c r="E175" s="29"/>
      <c r="F175" s="29" t="s">
        <v>113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12346.93</v>
      </c>
      <c r="N175" s="83">
        <v>12346.93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47">
        <v>12346.93</v>
      </c>
    </row>
    <row r="176" spans="1:21" ht="15" customHeight="1" x14ac:dyDescent="0.25">
      <c r="A176" s="34">
        <v>169</v>
      </c>
      <c r="B176" s="77" t="s">
        <v>114</v>
      </c>
      <c r="D176" s="29" t="s">
        <v>110</v>
      </c>
      <c r="E176" s="29"/>
      <c r="F176" s="29" t="s">
        <v>115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534244.96</v>
      </c>
      <c r="N176" s="83">
        <v>534244.96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47">
        <v>534244.96</v>
      </c>
    </row>
    <row r="177" spans="1:33" ht="15" customHeight="1" x14ac:dyDescent="0.25">
      <c r="A177" s="34">
        <v>170</v>
      </c>
      <c r="B177" s="77" t="s">
        <v>116</v>
      </c>
      <c r="D177" s="29" t="s">
        <v>110</v>
      </c>
      <c r="E177" s="29"/>
      <c r="F177" s="29" t="s">
        <v>117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2310479.63</v>
      </c>
      <c r="N177" s="83">
        <v>2310479.63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47">
        <v>2310479.63</v>
      </c>
    </row>
    <row r="178" spans="1:33" ht="15" customHeight="1" x14ac:dyDescent="0.25">
      <c r="A178" s="34">
        <v>171</v>
      </c>
      <c r="B178" s="77" t="s">
        <v>118</v>
      </c>
      <c r="D178" s="29" t="s">
        <v>110</v>
      </c>
      <c r="E178" s="29"/>
      <c r="F178" s="29" t="s">
        <v>119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6318458.1799999997</v>
      </c>
      <c r="N178" s="83">
        <v>6318458.1799999997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47">
        <v>6318458.1799999997</v>
      </c>
    </row>
    <row r="179" spans="1:33" ht="15" customHeight="1" x14ac:dyDescent="0.25">
      <c r="A179" s="34">
        <v>172</v>
      </c>
      <c r="B179" s="77" t="s">
        <v>120</v>
      </c>
      <c r="D179" s="29" t="s">
        <v>110</v>
      </c>
      <c r="E179" s="29"/>
      <c r="F179" s="29" t="s">
        <v>121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120972.32</v>
      </c>
      <c r="N179" s="83">
        <v>120972.32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47">
        <v>120972.32</v>
      </c>
    </row>
    <row r="180" spans="1:33" ht="15" customHeight="1" x14ac:dyDescent="0.25">
      <c r="A180" s="34">
        <v>173</v>
      </c>
      <c r="B180" s="77" t="s">
        <v>122</v>
      </c>
      <c r="D180" s="29" t="s">
        <v>110</v>
      </c>
      <c r="E180" s="29"/>
      <c r="F180" s="29" t="s">
        <v>123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184140.38999999998</v>
      </c>
      <c r="N180" s="83">
        <v>184140.38999999998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47">
        <v>184140.38999999998</v>
      </c>
    </row>
    <row r="181" spans="1:33" ht="15" customHeight="1" x14ac:dyDescent="0.25">
      <c r="A181" s="34">
        <v>174</v>
      </c>
      <c r="B181" s="77"/>
      <c r="D181" s="29" t="s">
        <v>110</v>
      </c>
      <c r="E181" s="29"/>
      <c r="F181" s="29" t="s">
        <v>124</v>
      </c>
      <c r="G181" s="30">
        <v>4061</v>
      </c>
      <c r="H181" s="30">
        <v>0</v>
      </c>
      <c r="I181" s="30">
        <v>466214.71999999991</v>
      </c>
      <c r="J181" s="30">
        <v>0</v>
      </c>
      <c r="K181" s="30">
        <v>0</v>
      </c>
      <c r="L181" s="30">
        <v>0</v>
      </c>
      <c r="M181" s="30">
        <v>0</v>
      </c>
      <c r="N181" s="83">
        <v>470275.71999999991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47">
        <v>470275.71999999991</v>
      </c>
    </row>
    <row r="182" spans="1:33" ht="15" customHeight="1" x14ac:dyDescent="0.25">
      <c r="A182" s="34">
        <v>175</v>
      </c>
      <c r="B182" s="77"/>
      <c r="D182" s="29" t="s">
        <v>28</v>
      </c>
      <c r="E182" s="29"/>
      <c r="F182" s="29" t="s">
        <v>125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83">
        <v>0</v>
      </c>
      <c r="O182" s="30">
        <v>972648.53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47">
        <v>972648.53</v>
      </c>
    </row>
    <row r="183" spans="1:33" ht="15" customHeight="1" x14ac:dyDescent="0.25">
      <c r="A183" s="34">
        <v>176</v>
      </c>
      <c r="B183" s="77"/>
      <c r="D183" s="29" t="s">
        <v>28</v>
      </c>
      <c r="E183" s="29"/>
      <c r="F183" s="29" t="s">
        <v>126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83">
        <v>0</v>
      </c>
      <c r="O183" s="30">
        <v>30500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47">
        <v>30500</v>
      </c>
      <c r="V183" s="9">
        <f>[1]DECpnl!U176</f>
        <v>39445.82</v>
      </c>
      <c r="W183" s="9">
        <f>[1]NOVpnl!U176</f>
        <v>42412.13</v>
      </c>
      <c r="X183" s="9">
        <f>[1]OCTpnl!U176</f>
        <v>36849.800000000003</v>
      </c>
      <c r="Y183" s="9">
        <f>[1]SEPPNL!N176</f>
        <v>36615.659999999996</v>
      </c>
      <c r="Z183" s="9">
        <f>[1]AUGPNL!U176</f>
        <v>61677.340000000004</v>
      </c>
      <c r="AA183" s="9">
        <f>[1]JULYPNL!U184</f>
        <v>33761.360000000001</v>
      </c>
      <c r="AB183" s="9">
        <f>[1]JUNEpnl!N176</f>
        <v>59853.969999999994</v>
      </c>
      <c r="AC183" s="9">
        <f>[1]pnlMAY!N176</f>
        <v>36643.810000000005</v>
      </c>
      <c r="AD183" s="9">
        <f>[1]APRpnl!O182</f>
        <v>36346.379999999997</v>
      </c>
      <c r="AE183" s="9">
        <f>[1]MARpnl!N176</f>
        <v>52702.579999999994</v>
      </c>
      <c r="AF183" s="9">
        <f>[1]FEBpnl!N176</f>
        <v>37231.810000000005</v>
      </c>
      <c r="AG183" s="9">
        <f>[1]JANUARY!U176</f>
        <v>42059.98</v>
      </c>
    </row>
    <row r="184" spans="1:33" ht="15" customHeight="1" x14ac:dyDescent="0.25">
      <c r="A184" s="34">
        <v>177</v>
      </c>
      <c r="B184" s="77"/>
      <c r="D184" s="29" t="s">
        <v>28</v>
      </c>
      <c r="E184" s="29"/>
      <c r="F184" s="29" t="s">
        <v>127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83">
        <v>0</v>
      </c>
      <c r="O184" s="30">
        <v>412006.58999999997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47">
        <v>412006.58999999997</v>
      </c>
    </row>
    <row r="185" spans="1:33" ht="15" customHeight="1" x14ac:dyDescent="0.25">
      <c r="A185" s="34">
        <v>178</v>
      </c>
      <c r="B185" s="77"/>
      <c r="D185" s="29" t="s">
        <v>28</v>
      </c>
      <c r="E185" s="29"/>
      <c r="F185" s="29" t="s">
        <v>128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83">
        <v>0</v>
      </c>
      <c r="O185" s="30">
        <v>3688000.76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47">
        <v>3688000.76</v>
      </c>
    </row>
    <row r="186" spans="1:33" ht="15" customHeight="1" x14ac:dyDescent="0.25">
      <c r="A186" s="34">
        <v>179</v>
      </c>
      <c r="B186" s="77"/>
      <c r="D186" s="29" t="s">
        <v>28</v>
      </c>
      <c r="E186" s="29"/>
      <c r="F186" s="29" t="s">
        <v>129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83">
        <v>0</v>
      </c>
      <c r="O186" s="30">
        <v>23276136.640000001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47">
        <v>23276136.640000001</v>
      </c>
    </row>
    <row r="187" spans="1:33" ht="15" customHeight="1" x14ac:dyDescent="0.25">
      <c r="A187" s="34">
        <v>180</v>
      </c>
      <c r="B187" s="77"/>
      <c r="D187" s="29" t="s">
        <v>28</v>
      </c>
      <c r="E187" s="29"/>
      <c r="F187" s="29" t="s">
        <v>130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83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47">
        <v>0</v>
      </c>
    </row>
    <row r="188" spans="1:33" ht="15" customHeight="1" x14ac:dyDescent="0.25">
      <c r="A188" s="34">
        <v>181</v>
      </c>
      <c r="B188" s="77"/>
      <c r="D188" s="29" t="s">
        <v>29</v>
      </c>
      <c r="E188" s="29"/>
      <c r="F188" s="29" t="s">
        <v>131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83">
        <v>0</v>
      </c>
      <c r="O188" s="30">
        <v>0</v>
      </c>
      <c r="P188" s="30">
        <v>77095.060000000012</v>
      </c>
      <c r="Q188" s="30">
        <v>0</v>
      </c>
      <c r="R188" s="30">
        <v>0</v>
      </c>
      <c r="S188" s="30">
        <v>0</v>
      </c>
      <c r="T188" s="30">
        <v>0</v>
      </c>
      <c r="U188" s="47">
        <v>77095.060000000012</v>
      </c>
    </row>
    <row r="189" spans="1:33" ht="15" customHeight="1" x14ac:dyDescent="0.25">
      <c r="A189" s="34">
        <v>182</v>
      </c>
      <c r="B189" s="77"/>
      <c r="D189" s="29" t="s">
        <v>29</v>
      </c>
      <c r="E189" s="29"/>
      <c r="F189" s="29" t="s">
        <v>132</v>
      </c>
      <c r="G189" s="30">
        <v>0</v>
      </c>
      <c r="H189" s="30">
        <v>0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83">
        <v>0</v>
      </c>
      <c r="O189" s="30">
        <v>0</v>
      </c>
      <c r="P189" s="30">
        <v>1642983.0499999998</v>
      </c>
      <c r="Q189" s="30">
        <v>464913.51</v>
      </c>
      <c r="R189" s="30">
        <v>0</v>
      </c>
      <c r="S189" s="30">
        <v>0</v>
      </c>
      <c r="T189" s="30">
        <v>0</v>
      </c>
      <c r="U189" s="47">
        <v>2107896.5599999996</v>
      </c>
    </row>
    <row r="190" spans="1:33" ht="15" customHeight="1" x14ac:dyDescent="0.25">
      <c r="A190" s="34">
        <v>183</v>
      </c>
      <c r="B190" s="77"/>
      <c r="D190" s="29"/>
      <c r="E190" s="29"/>
      <c r="F190" s="29" t="s">
        <v>133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83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47">
        <v>0</v>
      </c>
    </row>
    <row r="191" spans="1:33" ht="15" customHeight="1" x14ac:dyDescent="0.25">
      <c r="A191" s="34">
        <v>184</v>
      </c>
      <c r="B191" s="77"/>
      <c r="D191" s="29"/>
      <c r="E191" s="29"/>
      <c r="F191" s="29" t="s">
        <v>134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83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47">
        <v>0</v>
      </c>
    </row>
    <row r="192" spans="1:33" ht="15" customHeight="1" x14ac:dyDescent="0.25">
      <c r="A192" s="34">
        <v>185</v>
      </c>
      <c r="B192" s="77"/>
      <c r="D192" s="29"/>
      <c r="E192" s="29"/>
      <c r="F192" s="29" t="s">
        <v>135</v>
      </c>
      <c r="G192" s="30">
        <v>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83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47">
        <v>0</v>
      </c>
    </row>
    <row r="193" spans="1:21" ht="15" customHeight="1" x14ac:dyDescent="0.25">
      <c r="A193" s="34">
        <v>186</v>
      </c>
      <c r="B193" s="77"/>
      <c r="D193" s="29"/>
      <c r="E193" s="29"/>
      <c r="F193" s="29" t="s">
        <v>136</v>
      </c>
      <c r="G193" s="30">
        <v>0</v>
      </c>
      <c r="H193" s="30">
        <v>0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83">
        <v>0</v>
      </c>
      <c r="O193" s="30">
        <v>0</v>
      </c>
      <c r="P193" s="30">
        <v>0</v>
      </c>
      <c r="Q193" s="30">
        <v>0</v>
      </c>
      <c r="R193" s="30">
        <v>0</v>
      </c>
      <c r="S193" s="30">
        <v>0</v>
      </c>
      <c r="T193" s="30">
        <v>0</v>
      </c>
      <c r="U193" s="47">
        <v>0</v>
      </c>
    </row>
    <row r="194" spans="1:21" ht="15" customHeight="1" x14ac:dyDescent="0.25">
      <c r="A194" s="34">
        <v>187</v>
      </c>
      <c r="B194" s="77"/>
      <c r="D194" s="29"/>
      <c r="E194" s="29"/>
      <c r="F194" s="29" t="s">
        <v>137</v>
      </c>
      <c r="G194" s="30">
        <v>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30">
        <v>1634</v>
      </c>
      <c r="N194" s="83">
        <v>1634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47">
        <v>1634</v>
      </c>
    </row>
    <row r="195" spans="1:21" ht="15" customHeight="1" x14ac:dyDescent="0.25">
      <c r="A195" s="34">
        <v>188</v>
      </c>
      <c r="B195" s="77"/>
      <c r="D195" s="29"/>
      <c r="E195" s="29"/>
      <c r="F195" s="29" t="s">
        <v>138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83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47">
        <v>0</v>
      </c>
    </row>
    <row r="196" spans="1:21" ht="15" customHeight="1" x14ac:dyDescent="0.25">
      <c r="A196" s="34">
        <v>189</v>
      </c>
      <c r="B196" s="77"/>
      <c r="D196" s="29"/>
      <c r="E196" s="29"/>
      <c r="F196" s="29" t="s">
        <v>139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83">
        <v>0</v>
      </c>
      <c r="O196" s="30">
        <v>5307.2899999999991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47">
        <v>5307.2899999999991</v>
      </c>
    </row>
    <row r="197" spans="1:21" ht="15" customHeight="1" x14ac:dyDescent="0.25">
      <c r="A197" s="34">
        <v>190</v>
      </c>
      <c r="B197" s="77"/>
      <c r="D197" s="29"/>
      <c r="E197" s="29"/>
      <c r="F197" s="29" t="s">
        <v>140</v>
      </c>
      <c r="G197" s="30">
        <v>0</v>
      </c>
      <c r="H197" s="30">
        <v>0</v>
      </c>
      <c r="I197" s="30">
        <v>0</v>
      </c>
      <c r="J197" s="30">
        <v>0</v>
      </c>
      <c r="K197" s="30">
        <v>0</v>
      </c>
      <c r="L197" s="30">
        <v>0</v>
      </c>
      <c r="M197" s="30">
        <v>0</v>
      </c>
      <c r="N197" s="83">
        <v>0</v>
      </c>
      <c r="O197" s="30">
        <v>0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47">
        <v>0</v>
      </c>
    </row>
    <row r="198" spans="1:21" ht="15" customHeight="1" x14ac:dyDescent="0.25">
      <c r="A198" s="34">
        <v>191</v>
      </c>
      <c r="B198" s="77"/>
      <c r="D198" s="29"/>
      <c r="E198" s="29"/>
      <c r="F198" s="29" t="s">
        <v>141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83">
        <v>0</v>
      </c>
      <c r="O198" s="30">
        <v>0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47">
        <v>0</v>
      </c>
    </row>
    <row r="199" spans="1:21" ht="15" customHeight="1" x14ac:dyDescent="0.25">
      <c r="A199" s="34">
        <v>192</v>
      </c>
      <c r="B199" s="77"/>
      <c r="D199" s="29"/>
      <c r="E199" s="29"/>
      <c r="F199" s="29" t="s">
        <v>142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0">
        <v>0</v>
      </c>
      <c r="N199" s="83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47">
        <v>0</v>
      </c>
    </row>
    <row r="200" spans="1:21" ht="15" customHeight="1" x14ac:dyDescent="0.25">
      <c r="A200" s="34">
        <v>193</v>
      </c>
      <c r="B200" s="77"/>
      <c r="D200" s="29"/>
      <c r="E200" s="29"/>
      <c r="F200" s="29" t="s">
        <v>143</v>
      </c>
      <c r="G200" s="30">
        <v>0</v>
      </c>
      <c r="H200" s="30">
        <v>0</v>
      </c>
      <c r="I200" s="30">
        <v>0</v>
      </c>
      <c r="J200" s="30">
        <v>0</v>
      </c>
      <c r="K200" s="30">
        <v>0</v>
      </c>
      <c r="L200" s="30">
        <v>0</v>
      </c>
      <c r="M200" s="30">
        <v>0</v>
      </c>
      <c r="N200" s="83">
        <v>0</v>
      </c>
      <c r="O200" s="30">
        <v>0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47">
        <v>0</v>
      </c>
    </row>
    <row r="201" spans="1:21" ht="15" customHeight="1" x14ac:dyDescent="0.25">
      <c r="A201" s="34">
        <v>194</v>
      </c>
      <c r="B201" s="77"/>
      <c r="D201" s="29"/>
      <c r="E201" s="29"/>
      <c r="F201" s="29" t="s">
        <v>144</v>
      </c>
      <c r="G201" s="30">
        <v>0</v>
      </c>
      <c r="H201" s="30">
        <v>0</v>
      </c>
      <c r="I201" s="30">
        <v>0</v>
      </c>
      <c r="J201" s="30">
        <v>0</v>
      </c>
      <c r="K201" s="30">
        <v>0</v>
      </c>
      <c r="L201" s="30">
        <v>0</v>
      </c>
      <c r="M201" s="30">
        <v>0</v>
      </c>
      <c r="N201" s="83">
        <v>0</v>
      </c>
      <c r="O201" s="30">
        <v>0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47">
        <v>0</v>
      </c>
    </row>
    <row r="202" spans="1:21" ht="15" customHeight="1" x14ac:dyDescent="0.25">
      <c r="A202" s="34">
        <v>195</v>
      </c>
      <c r="B202" s="77"/>
      <c r="D202" s="29"/>
      <c r="E202" s="29"/>
      <c r="F202" s="29" t="s">
        <v>145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30">
        <v>0</v>
      </c>
      <c r="N202" s="83">
        <v>0</v>
      </c>
      <c r="O202" s="30">
        <v>0</v>
      </c>
      <c r="P202" s="30">
        <v>0</v>
      </c>
      <c r="Q202" s="30">
        <v>0</v>
      </c>
      <c r="R202" s="30">
        <v>0</v>
      </c>
      <c r="S202" s="30">
        <v>0</v>
      </c>
      <c r="T202" s="30">
        <v>0</v>
      </c>
      <c r="U202" s="47">
        <v>0</v>
      </c>
    </row>
    <row r="203" spans="1:21" ht="15" customHeight="1" x14ac:dyDescent="0.25">
      <c r="A203" s="34">
        <v>196</v>
      </c>
      <c r="B203" s="77"/>
      <c r="D203" s="29"/>
      <c r="E203" s="29"/>
      <c r="F203" s="29" t="s">
        <v>146</v>
      </c>
      <c r="G203" s="30">
        <v>0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30">
        <v>0</v>
      </c>
      <c r="N203" s="83">
        <v>0</v>
      </c>
      <c r="O203" s="30">
        <v>0</v>
      </c>
      <c r="P203" s="30">
        <v>0</v>
      </c>
      <c r="Q203" s="30">
        <v>0</v>
      </c>
      <c r="R203" s="30">
        <v>0</v>
      </c>
      <c r="S203" s="30">
        <v>0</v>
      </c>
      <c r="T203" s="30">
        <v>0</v>
      </c>
      <c r="U203" s="47">
        <v>0</v>
      </c>
    </row>
    <row r="204" spans="1:21" ht="15" customHeight="1" x14ac:dyDescent="0.25">
      <c r="A204" s="34">
        <v>197</v>
      </c>
      <c r="B204" s="77"/>
      <c r="D204" s="29"/>
      <c r="E204" s="29"/>
      <c r="F204" s="29"/>
      <c r="G204" s="30">
        <v>0</v>
      </c>
      <c r="H204" s="30">
        <v>0</v>
      </c>
      <c r="I204" s="30">
        <v>0</v>
      </c>
      <c r="J204" s="30">
        <v>0</v>
      </c>
      <c r="K204" s="30">
        <v>0</v>
      </c>
      <c r="L204" s="30">
        <v>0</v>
      </c>
      <c r="M204" s="30">
        <v>0</v>
      </c>
      <c r="N204" s="83">
        <v>0</v>
      </c>
      <c r="O204" s="30">
        <v>0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47">
        <v>0</v>
      </c>
    </row>
    <row r="205" spans="1:21" ht="15" customHeight="1" x14ac:dyDescent="0.25">
      <c r="A205" s="34">
        <v>198</v>
      </c>
      <c r="B205" s="77"/>
      <c r="D205" s="29"/>
      <c r="E205" s="29"/>
      <c r="F205" s="29"/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>
        <v>0</v>
      </c>
      <c r="M205" s="30">
        <v>0</v>
      </c>
      <c r="N205" s="83">
        <v>0</v>
      </c>
      <c r="O205" s="30">
        <v>0</v>
      </c>
      <c r="P205" s="30">
        <v>0</v>
      </c>
      <c r="Q205" s="30">
        <v>0</v>
      </c>
      <c r="R205" s="30">
        <v>0</v>
      </c>
      <c r="S205" s="30">
        <v>0</v>
      </c>
      <c r="T205" s="30">
        <v>0</v>
      </c>
      <c r="U205" s="47">
        <v>0</v>
      </c>
    </row>
    <row r="206" spans="1:21" ht="15" customHeight="1" x14ac:dyDescent="0.25">
      <c r="A206" s="34">
        <v>199</v>
      </c>
      <c r="B206" s="77"/>
      <c r="C206" s="29"/>
      <c r="D206" s="29"/>
      <c r="E206" s="29"/>
      <c r="F206" s="29"/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30">
        <v>0</v>
      </c>
      <c r="N206" s="83">
        <v>0</v>
      </c>
      <c r="O206" s="30">
        <v>0</v>
      </c>
      <c r="P206" s="30">
        <v>0</v>
      </c>
      <c r="Q206" s="30">
        <v>0</v>
      </c>
      <c r="R206" s="30">
        <v>0</v>
      </c>
      <c r="S206" s="30">
        <v>0</v>
      </c>
      <c r="T206" s="30">
        <v>0</v>
      </c>
      <c r="U206" s="47">
        <v>0</v>
      </c>
    </row>
    <row r="207" spans="1:21" ht="15" customHeight="1" x14ac:dyDescent="0.25">
      <c r="A207" s="34">
        <v>200</v>
      </c>
      <c r="B207" s="77"/>
      <c r="C207" s="29"/>
      <c r="D207" s="29"/>
      <c r="E207" s="29"/>
      <c r="F207" s="29"/>
      <c r="G207" s="30">
        <v>0</v>
      </c>
      <c r="H207" s="30">
        <v>0</v>
      </c>
      <c r="I207" s="30">
        <v>0</v>
      </c>
      <c r="J207" s="30">
        <v>0</v>
      </c>
      <c r="K207" s="30">
        <v>0</v>
      </c>
      <c r="L207" s="30">
        <v>0</v>
      </c>
      <c r="M207" s="30">
        <v>0</v>
      </c>
      <c r="N207" s="83">
        <v>0</v>
      </c>
      <c r="O207" s="30">
        <v>0</v>
      </c>
      <c r="P207" s="30">
        <v>0</v>
      </c>
      <c r="Q207" s="30">
        <v>0</v>
      </c>
      <c r="R207" s="30">
        <v>0</v>
      </c>
      <c r="S207" s="30">
        <v>0</v>
      </c>
      <c r="T207" s="30">
        <v>0</v>
      </c>
      <c r="U207" s="47">
        <v>0</v>
      </c>
    </row>
    <row r="208" spans="1:21" ht="15" customHeight="1" x14ac:dyDescent="0.25">
      <c r="A208" s="34">
        <v>201</v>
      </c>
      <c r="B208" s="84"/>
      <c r="C208" s="110" t="s">
        <v>147</v>
      </c>
      <c r="D208" s="110"/>
      <c r="E208" s="110"/>
      <c r="F208" s="110"/>
      <c r="G208" s="40">
        <v>4061</v>
      </c>
      <c r="H208" s="40">
        <v>0</v>
      </c>
      <c r="I208" s="40">
        <v>466214.71999999991</v>
      </c>
      <c r="J208" s="40">
        <v>0</v>
      </c>
      <c r="K208" s="40">
        <v>0</v>
      </c>
      <c r="L208" s="40">
        <v>0</v>
      </c>
      <c r="M208" s="40">
        <v>10760773.060000001</v>
      </c>
      <c r="N208" s="111">
        <v>11231048.780000001</v>
      </c>
      <c r="O208" s="40">
        <v>28384599.809999999</v>
      </c>
      <c r="P208" s="40">
        <v>1720078.1099999999</v>
      </c>
      <c r="Q208" s="40">
        <v>464913.51</v>
      </c>
      <c r="R208" s="40">
        <v>0</v>
      </c>
      <c r="S208" s="40">
        <v>0</v>
      </c>
      <c r="T208" s="40">
        <v>0</v>
      </c>
      <c r="U208" s="40">
        <v>41800640.210000001</v>
      </c>
    </row>
    <row r="209" spans="1:21" ht="15" customHeight="1" x14ac:dyDescent="0.25">
      <c r="A209" s="34">
        <v>202</v>
      </c>
      <c r="B209" s="77"/>
      <c r="C209" s="29"/>
      <c r="D209" s="29"/>
      <c r="E209" s="29"/>
      <c r="F209" s="29"/>
      <c r="G209" s="78"/>
      <c r="H209" s="78"/>
      <c r="I209" s="78"/>
      <c r="J209" s="78"/>
      <c r="K209" s="78"/>
      <c r="L209" s="78"/>
      <c r="M209" s="78"/>
      <c r="N209" s="88"/>
      <c r="O209" s="78"/>
      <c r="P209" s="78"/>
      <c r="Q209" s="78"/>
      <c r="R209" s="78"/>
      <c r="S209" s="78"/>
      <c r="T209" s="78"/>
      <c r="U209" s="7">
        <v>38631808.060000002</v>
      </c>
    </row>
    <row r="210" spans="1:21" ht="15" customHeight="1" x14ac:dyDescent="0.25">
      <c r="A210" s="34">
        <v>203</v>
      </c>
      <c r="B210" s="107" t="s">
        <v>148</v>
      </c>
      <c r="C210" s="80"/>
      <c r="D210" s="108"/>
      <c r="E210" s="108"/>
      <c r="F210" s="108"/>
      <c r="G210" s="82"/>
      <c r="H210" s="82"/>
      <c r="I210" s="82"/>
      <c r="J210" s="82"/>
      <c r="K210" s="82"/>
      <c r="L210" s="82"/>
      <c r="M210" s="82"/>
      <c r="N210" s="109"/>
      <c r="O210" s="82"/>
      <c r="P210" s="82"/>
      <c r="Q210" s="82"/>
      <c r="R210" s="82"/>
      <c r="S210" s="82"/>
      <c r="T210" s="82"/>
      <c r="U210" s="112">
        <v>0</v>
      </c>
    </row>
    <row r="211" spans="1:21" ht="15" customHeight="1" x14ac:dyDescent="0.25">
      <c r="A211" s="34">
        <v>204</v>
      </c>
      <c r="B211" s="77"/>
      <c r="C211" s="29" t="s">
        <v>149</v>
      </c>
      <c r="D211" s="29"/>
      <c r="E211" s="29"/>
      <c r="F211" s="29"/>
      <c r="G211" s="30">
        <v>0</v>
      </c>
      <c r="H211" s="30">
        <v>0</v>
      </c>
      <c r="I211" s="30">
        <v>0</v>
      </c>
      <c r="J211" s="30">
        <v>0</v>
      </c>
      <c r="K211" s="30">
        <v>0</v>
      </c>
      <c r="L211" s="30">
        <v>0</v>
      </c>
      <c r="M211" s="30">
        <v>0</v>
      </c>
      <c r="N211" s="83">
        <v>0</v>
      </c>
      <c r="O211" s="30">
        <v>0</v>
      </c>
      <c r="P211" s="30">
        <v>0</v>
      </c>
      <c r="Q211" s="30">
        <v>0</v>
      </c>
      <c r="R211" s="30">
        <v>0</v>
      </c>
      <c r="S211" s="30">
        <v>0</v>
      </c>
      <c r="T211" s="30">
        <v>0</v>
      </c>
      <c r="U211" s="47">
        <v>0</v>
      </c>
    </row>
    <row r="212" spans="1:21" ht="15" customHeight="1" x14ac:dyDescent="0.25">
      <c r="A212" s="34">
        <v>205</v>
      </c>
      <c r="B212" s="77"/>
      <c r="C212" s="29"/>
      <c r="D212" s="29">
        <v>700010</v>
      </c>
      <c r="E212" s="29"/>
      <c r="F212" s="29" t="s">
        <v>150</v>
      </c>
      <c r="G212" s="30">
        <v>0</v>
      </c>
      <c r="H212" s="30">
        <v>0</v>
      </c>
      <c r="I212" s="30">
        <v>0</v>
      </c>
      <c r="J212" s="30">
        <v>0</v>
      </c>
      <c r="K212" s="30">
        <v>0</v>
      </c>
      <c r="L212" s="30">
        <v>0</v>
      </c>
      <c r="M212" s="30">
        <v>0</v>
      </c>
      <c r="N212" s="83">
        <v>0</v>
      </c>
      <c r="O212" s="30">
        <v>36316.33</v>
      </c>
      <c r="P212" s="30">
        <v>1</v>
      </c>
      <c r="Q212" s="30">
        <v>0</v>
      </c>
      <c r="R212" s="30">
        <v>0</v>
      </c>
      <c r="S212" s="30">
        <v>0</v>
      </c>
      <c r="T212" s="30">
        <v>0</v>
      </c>
      <c r="U212" s="47">
        <v>36317.33</v>
      </c>
    </row>
    <row r="213" spans="1:21" ht="15" customHeight="1" x14ac:dyDescent="0.25">
      <c r="A213" s="34">
        <v>206</v>
      </c>
      <c r="B213" s="77"/>
      <c r="C213" s="29"/>
      <c r="D213" s="29">
        <v>700020</v>
      </c>
      <c r="E213" s="29"/>
      <c r="F213" s="29" t="s">
        <v>151</v>
      </c>
      <c r="G213" s="30">
        <v>0</v>
      </c>
      <c r="H213" s="30">
        <v>0</v>
      </c>
      <c r="I213" s="30">
        <v>0</v>
      </c>
      <c r="J213" s="30">
        <v>0</v>
      </c>
      <c r="K213" s="30">
        <v>0</v>
      </c>
      <c r="L213" s="30">
        <v>0</v>
      </c>
      <c r="M213" s="30">
        <v>-16241.57</v>
      </c>
      <c r="N213" s="83">
        <v>-16241.57</v>
      </c>
      <c r="O213" s="30">
        <v>0</v>
      </c>
      <c r="P213" s="30">
        <v>0</v>
      </c>
      <c r="Q213" s="30">
        <v>0</v>
      </c>
      <c r="R213" s="30">
        <v>0</v>
      </c>
      <c r="S213" s="30">
        <v>0</v>
      </c>
      <c r="T213" s="30">
        <v>0</v>
      </c>
      <c r="U213" s="47">
        <v>-16241.57</v>
      </c>
    </row>
    <row r="214" spans="1:21" ht="15" customHeight="1" x14ac:dyDescent="0.25">
      <c r="A214" s="34">
        <v>207</v>
      </c>
      <c r="B214" s="77"/>
      <c r="C214" s="29"/>
      <c r="D214" s="29">
        <v>700030</v>
      </c>
      <c r="E214" s="29"/>
      <c r="F214" s="29" t="s">
        <v>152</v>
      </c>
      <c r="G214" s="30">
        <v>0</v>
      </c>
      <c r="H214" s="30">
        <v>0</v>
      </c>
      <c r="I214" s="30">
        <v>0</v>
      </c>
      <c r="J214" s="30">
        <v>0</v>
      </c>
      <c r="K214" s="30">
        <v>0</v>
      </c>
      <c r="L214" s="30">
        <v>0</v>
      </c>
      <c r="M214" s="30">
        <v>106771.00000000001</v>
      </c>
      <c r="N214" s="83">
        <v>106771.00000000001</v>
      </c>
      <c r="O214" s="30">
        <v>0</v>
      </c>
      <c r="P214" s="30">
        <v>0</v>
      </c>
      <c r="Q214" s="30">
        <v>0</v>
      </c>
      <c r="R214" s="30">
        <v>0</v>
      </c>
      <c r="S214" s="30">
        <v>0</v>
      </c>
      <c r="T214" s="30">
        <v>0</v>
      </c>
      <c r="U214" s="47">
        <v>106771.00000000001</v>
      </c>
    </row>
    <row r="215" spans="1:21" ht="15" customHeight="1" x14ac:dyDescent="0.25">
      <c r="A215" s="34">
        <v>208</v>
      </c>
      <c r="B215" s="77"/>
      <c r="C215" s="29"/>
      <c r="D215" s="29">
        <v>700050</v>
      </c>
      <c r="E215" s="29"/>
      <c r="F215" s="29" t="s">
        <v>153</v>
      </c>
      <c r="G215" s="30">
        <v>0</v>
      </c>
      <c r="H215" s="30">
        <v>0</v>
      </c>
      <c r="I215" s="30">
        <v>0</v>
      </c>
      <c r="J215" s="30">
        <v>0</v>
      </c>
      <c r="K215" s="30">
        <v>0</v>
      </c>
      <c r="L215" s="30">
        <v>0</v>
      </c>
      <c r="M215" s="30">
        <v>1396008.6</v>
      </c>
      <c r="N215" s="83">
        <v>1396008.6</v>
      </c>
      <c r="O215" s="30">
        <v>0</v>
      </c>
      <c r="P215" s="30">
        <v>0</v>
      </c>
      <c r="Q215" s="30">
        <v>0</v>
      </c>
      <c r="R215" s="30">
        <v>0</v>
      </c>
      <c r="S215" s="30">
        <v>0</v>
      </c>
      <c r="T215" s="30">
        <v>0</v>
      </c>
      <c r="U215" s="47">
        <v>1396008.6</v>
      </c>
    </row>
    <row r="216" spans="1:21" ht="15" customHeight="1" x14ac:dyDescent="0.25">
      <c r="A216" s="34">
        <v>209</v>
      </c>
      <c r="B216" s="77"/>
      <c r="C216" s="29"/>
      <c r="D216" s="29">
        <v>700070</v>
      </c>
      <c r="E216" s="29"/>
      <c r="F216" s="93" t="s">
        <v>154</v>
      </c>
      <c r="G216" s="30">
        <v>0</v>
      </c>
      <c r="H216" s="30">
        <v>0</v>
      </c>
      <c r="I216" s="30">
        <v>0</v>
      </c>
      <c r="J216" s="30">
        <v>0</v>
      </c>
      <c r="K216" s="30">
        <v>0</v>
      </c>
      <c r="L216" s="30">
        <v>0</v>
      </c>
      <c r="M216" s="30">
        <v>0</v>
      </c>
      <c r="N216" s="83">
        <v>0</v>
      </c>
      <c r="O216" s="30">
        <v>0</v>
      </c>
      <c r="P216" s="30">
        <v>0</v>
      </c>
      <c r="Q216" s="30">
        <v>0</v>
      </c>
      <c r="R216" s="30">
        <v>0</v>
      </c>
      <c r="S216" s="30">
        <v>0</v>
      </c>
      <c r="T216" s="30">
        <v>0</v>
      </c>
      <c r="U216" s="47">
        <v>0</v>
      </c>
    </row>
    <row r="217" spans="1:21" ht="15" customHeight="1" x14ac:dyDescent="0.25">
      <c r="A217" s="34">
        <v>210</v>
      </c>
      <c r="B217" s="77"/>
      <c r="C217" s="29"/>
      <c r="D217" s="29">
        <v>700080</v>
      </c>
      <c r="E217" s="29"/>
      <c r="F217" s="29" t="s">
        <v>155</v>
      </c>
      <c r="G217" s="30">
        <v>0</v>
      </c>
      <c r="H217" s="30">
        <v>0</v>
      </c>
      <c r="I217" s="30">
        <v>0</v>
      </c>
      <c r="J217" s="30">
        <v>0</v>
      </c>
      <c r="K217" s="30">
        <v>0</v>
      </c>
      <c r="L217" s="30">
        <v>0</v>
      </c>
      <c r="M217" s="30">
        <v>0</v>
      </c>
      <c r="N217" s="83">
        <v>0</v>
      </c>
      <c r="O217" s="30">
        <v>0</v>
      </c>
      <c r="P217" s="30">
        <v>0</v>
      </c>
      <c r="Q217" s="30">
        <v>0</v>
      </c>
      <c r="R217" s="30">
        <v>0</v>
      </c>
      <c r="S217" s="30">
        <v>0</v>
      </c>
      <c r="T217" s="30">
        <v>0</v>
      </c>
      <c r="U217" s="47">
        <v>0</v>
      </c>
    </row>
    <row r="218" spans="1:21" ht="15" customHeight="1" x14ac:dyDescent="0.25">
      <c r="A218" s="34">
        <v>211</v>
      </c>
      <c r="B218" s="77"/>
      <c r="C218" s="29"/>
      <c r="D218" s="29">
        <v>700100</v>
      </c>
      <c r="E218" s="29"/>
      <c r="F218" s="29" t="s">
        <v>156</v>
      </c>
      <c r="G218" s="30">
        <v>0</v>
      </c>
      <c r="H218" s="30">
        <v>0</v>
      </c>
      <c r="I218" s="30">
        <v>0</v>
      </c>
      <c r="J218" s="30">
        <v>0</v>
      </c>
      <c r="K218" s="30">
        <v>0</v>
      </c>
      <c r="L218" s="30">
        <v>0</v>
      </c>
      <c r="M218" s="30">
        <v>0</v>
      </c>
      <c r="N218" s="83">
        <v>0</v>
      </c>
      <c r="O218" s="30">
        <v>0</v>
      </c>
      <c r="P218" s="30">
        <v>0</v>
      </c>
      <c r="Q218" s="30">
        <v>0</v>
      </c>
      <c r="R218" s="30">
        <v>0</v>
      </c>
      <c r="S218" s="30">
        <v>0</v>
      </c>
      <c r="T218" s="30">
        <v>0</v>
      </c>
      <c r="U218" s="47">
        <v>0</v>
      </c>
    </row>
    <row r="219" spans="1:21" ht="15" customHeight="1" x14ac:dyDescent="0.25">
      <c r="A219" s="34">
        <v>212</v>
      </c>
      <c r="B219" s="77"/>
      <c r="C219" s="29"/>
      <c r="D219" s="29">
        <v>700110</v>
      </c>
      <c r="E219" s="29"/>
      <c r="F219" s="29" t="s">
        <v>157</v>
      </c>
      <c r="G219" s="30">
        <v>0</v>
      </c>
      <c r="H219" s="30">
        <v>0</v>
      </c>
      <c r="I219" s="30">
        <v>86837.840000000011</v>
      </c>
      <c r="J219" s="30">
        <v>0</v>
      </c>
      <c r="K219" s="30">
        <v>0</v>
      </c>
      <c r="L219" s="30">
        <v>0</v>
      </c>
      <c r="M219" s="30">
        <v>2799596.29</v>
      </c>
      <c r="N219" s="83">
        <v>2886434.13</v>
      </c>
      <c r="O219" s="30">
        <v>0</v>
      </c>
      <c r="P219" s="30">
        <v>0</v>
      </c>
      <c r="Q219" s="30">
        <v>0</v>
      </c>
      <c r="R219" s="30">
        <v>0</v>
      </c>
      <c r="S219" s="30">
        <v>0</v>
      </c>
      <c r="T219" s="30">
        <v>0</v>
      </c>
      <c r="U219" s="47">
        <v>2886434.13</v>
      </c>
    </row>
    <row r="220" spans="1:21" ht="15" customHeight="1" x14ac:dyDescent="0.25">
      <c r="A220" s="34">
        <v>213</v>
      </c>
      <c r="B220" s="77"/>
      <c r="C220" s="29"/>
      <c r="D220" s="29">
        <v>700120</v>
      </c>
      <c r="E220" s="29"/>
      <c r="F220" s="29" t="s">
        <v>158</v>
      </c>
      <c r="G220" s="30">
        <v>0</v>
      </c>
      <c r="H220" s="30">
        <v>0</v>
      </c>
      <c r="I220" s="30">
        <v>0</v>
      </c>
      <c r="J220" s="30">
        <v>0</v>
      </c>
      <c r="K220" s="30">
        <v>0</v>
      </c>
      <c r="L220" s="30">
        <v>0</v>
      </c>
      <c r="M220" s="30">
        <v>303739.31</v>
      </c>
      <c r="N220" s="83">
        <v>303739.31</v>
      </c>
      <c r="O220" s="30">
        <v>0</v>
      </c>
      <c r="P220" s="30">
        <v>0</v>
      </c>
      <c r="Q220" s="30">
        <v>0</v>
      </c>
      <c r="R220" s="30">
        <v>0</v>
      </c>
      <c r="S220" s="30">
        <v>0</v>
      </c>
      <c r="T220" s="30">
        <v>0</v>
      </c>
      <c r="U220" s="47">
        <v>303739.31</v>
      </c>
    </row>
    <row r="221" spans="1:21" ht="15" customHeight="1" x14ac:dyDescent="0.25">
      <c r="A221" s="34">
        <v>214</v>
      </c>
      <c r="B221" s="77"/>
      <c r="C221" s="29"/>
      <c r="D221" s="29">
        <v>700130</v>
      </c>
      <c r="E221" s="29"/>
      <c r="F221" s="29" t="s">
        <v>159</v>
      </c>
      <c r="G221" s="30">
        <v>0</v>
      </c>
      <c r="H221" s="30">
        <v>0</v>
      </c>
      <c r="I221" s="30">
        <v>0</v>
      </c>
      <c r="J221" s="30">
        <v>0</v>
      </c>
      <c r="K221" s="30">
        <v>0</v>
      </c>
      <c r="L221" s="30">
        <v>0</v>
      </c>
      <c r="M221" s="30">
        <v>0</v>
      </c>
      <c r="N221" s="83">
        <v>0</v>
      </c>
      <c r="O221" s="30">
        <v>0</v>
      </c>
      <c r="P221" s="30">
        <v>0</v>
      </c>
      <c r="Q221" s="30">
        <v>0</v>
      </c>
      <c r="R221" s="30">
        <v>0</v>
      </c>
      <c r="S221" s="30">
        <v>0</v>
      </c>
      <c r="T221" s="30">
        <v>0</v>
      </c>
      <c r="U221" s="47">
        <v>0</v>
      </c>
    </row>
    <row r="222" spans="1:21" ht="15" customHeight="1" x14ac:dyDescent="0.25">
      <c r="A222" s="34">
        <v>215</v>
      </c>
      <c r="B222" s="77"/>
      <c r="C222" s="29"/>
      <c r="D222" s="29">
        <v>700140</v>
      </c>
      <c r="E222" s="29"/>
      <c r="F222" s="93" t="s">
        <v>160</v>
      </c>
      <c r="G222" s="30">
        <v>0</v>
      </c>
      <c r="H222" s="30">
        <v>0</v>
      </c>
      <c r="I222" s="30">
        <v>0</v>
      </c>
      <c r="J222" s="30">
        <v>0</v>
      </c>
      <c r="K222" s="30">
        <v>0</v>
      </c>
      <c r="L222" s="30">
        <v>0</v>
      </c>
      <c r="M222" s="30">
        <v>0</v>
      </c>
      <c r="N222" s="83">
        <v>0</v>
      </c>
      <c r="O222" s="30">
        <v>0</v>
      </c>
      <c r="P222" s="30">
        <v>0</v>
      </c>
      <c r="Q222" s="30">
        <v>0</v>
      </c>
      <c r="R222" s="30">
        <v>0</v>
      </c>
      <c r="S222" s="30">
        <v>0</v>
      </c>
      <c r="T222" s="30">
        <v>0</v>
      </c>
      <c r="U222" s="47">
        <v>0</v>
      </c>
    </row>
    <row r="223" spans="1:21" ht="15" customHeight="1" x14ac:dyDescent="0.25">
      <c r="A223" s="34">
        <v>216</v>
      </c>
      <c r="B223" s="77"/>
      <c r="C223" s="29"/>
      <c r="D223" s="29">
        <v>700150</v>
      </c>
      <c r="E223" s="29"/>
      <c r="F223" s="29" t="s">
        <v>161</v>
      </c>
      <c r="G223" s="30">
        <v>0</v>
      </c>
      <c r="H223" s="30">
        <v>0</v>
      </c>
      <c r="I223" s="30">
        <v>0</v>
      </c>
      <c r="J223" s="30">
        <v>0</v>
      </c>
      <c r="K223" s="30">
        <v>0</v>
      </c>
      <c r="L223" s="30">
        <v>0</v>
      </c>
      <c r="M223" s="30">
        <v>0</v>
      </c>
      <c r="N223" s="83">
        <v>0</v>
      </c>
      <c r="O223" s="30">
        <v>0</v>
      </c>
      <c r="P223" s="30">
        <v>0</v>
      </c>
      <c r="Q223" s="30">
        <v>0</v>
      </c>
      <c r="R223" s="30">
        <v>0</v>
      </c>
      <c r="S223" s="30">
        <v>0</v>
      </c>
      <c r="T223" s="30">
        <v>0</v>
      </c>
      <c r="U223" s="47">
        <v>0</v>
      </c>
    </row>
    <row r="224" spans="1:21" ht="15" customHeight="1" x14ac:dyDescent="0.25">
      <c r="A224" s="34">
        <v>217</v>
      </c>
      <c r="B224" s="77"/>
      <c r="C224" s="29"/>
      <c r="D224" s="29">
        <v>700160</v>
      </c>
      <c r="E224" s="29"/>
      <c r="F224" s="29" t="s">
        <v>162</v>
      </c>
      <c r="G224" s="30">
        <v>0</v>
      </c>
      <c r="H224" s="30">
        <v>0</v>
      </c>
      <c r="I224" s="30">
        <v>0</v>
      </c>
      <c r="J224" s="30">
        <v>0</v>
      </c>
      <c r="K224" s="30">
        <v>0</v>
      </c>
      <c r="L224" s="30">
        <v>0</v>
      </c>
      <c r="M224" s="30">
        <v>0</v>
      </c>
      <c r="N224" s="83">
        <v>0</v>
      </c>
      <c r="O224" s="30">
        <v>0</v>
      </c>
      <c r="P224" s="30">
        <v>0</v>
      </c>
      <c r="Q224" s="30">
        <v>0</v>
      </c>
      <c r="R224" s="30">
        <v>0</v>
      </c>
      <c r="S224" s="30">
        <v>0</v>
      </c>
      <c r="T224" s="30">
        <v>0</v>
      </c>
      <c r="U224" s="47">
        <v>0</v>
      </c>
    </row>
    <row r="225" spans="1:21" ht="15" customHeight="1" x14ac:dyDescent="0.25">
      <c r="A225" s="34">
        <v>218</v>
      </c>
      <c r="B225" s="77"/>
      <c r="C225" s="29"/>
      <c r="D225" s="29">
        <v>700170</v>
      </c>
      <c r="E225" s="29"/>
      <c r="F225" s="29" t="s">
        <v>163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>
        <v>0</v>
      </c>
      <c r="M225" s="30">
        <v>2806.7800000000061</v>
      </c>
      <c r="N225" s="83">
        <v>2806.7800000000061</v>
      </c>
      <c r="O225" s="30">
        <v>363313.70999999996</v>
      </c>
      <c r="P225" s="30">
        <v>972.31000000000006</v>
      </c>
      <c r="Q225" s="30">
        <v>0</v>
      </c>
      <c r="R225" s="30">
        <v>0</v>
      </c>
      <c r="S225" s="30">
        <v>0</v>
      </c>
      <c r="T225" s="30">
        <v>0</v>
      </c>
      <c r="U225" s="47">
        <v>367092.8</v>
      </c>
    </row>
    <row r="226" spans="1:21" ht="15" customHeight="1" x14ac:dyDescent="0.25">
      <c r="A226" s="34">
        <v>219</v>
      </c>
      <c r="B226" s="77"/>
      <c r="C226" s="29"/>
      <c r="D226" s="29">
        <v>700180</v>
      </c>
      <c r="E226" s="29"/>
      <c r="F226" s="29" t="s">
        <v>164</v>
      </c>
      <c r="G226" s="30">
        <v>0</v>
      </c>
      <c r="H226" s="30">
        <v>0</v>
      </c>
      <c r="I226" s="30">
        <v>0</v>
      </c>
      <c r="J226" s="30">
        <v>0</v>
      </c>
      <c r="K226" s="30">
        <v>0</v>
      </c>
      <c r="L226" s="30">
        <v>0</v>
      </c>
      <c r="M226" s="30">
        <v>0</v>
      </c>
      <c r="N226" s="83">
        <v>0</v>
      </c>
      <c r="O226" s="30">
        <v>0</v>
      </c>
      <c r="P226" s="30">
        <v>0</v>
      </c>
      <c r="Q226" s="30">
        <v>0</v>
      </c>
      <c r="R226" s="30">
        <v>0</v>
      </c>
      <c r="S226" s="30">
        <v>0</v>
      </c>
      <c r="T226" s="30">
        <v>0</v>
      </c>
      <c r="U226" s="47">
        <v>0</v>
      </c>
    </row>
    <row r="227" spans="1:21" ht="15" customHeight="1" x14ac:dyDescent="0.25">
      <c r="A227" s="34">
        <v>220</v>
      </c>
      <c r="B227" s="77"/>
      <c r="C227" s="29"/>
      <c r="D227" s="29">
        <v>700190</v>
      </c>
      <c r="E227" s="29"/>
      <c r="F227" s="29" t="s">
        <v>165</v>
      </c>
      <c r="G227" s="30">
        <v>0</v>
      </c>
      <c r="H227" s="30">
        <v>0</v>
      </c>
      <c r="I227" s="30">
        <v>0</v>
      </c>
      <c r="J227" s="30">
        <v>0</v>
      </c>
      <c r="K227" s="30">
        <v>0</v>
      </c>
      <c r="L227" s="30">
        <v>0</v>
      </c>
      <c r="M227" s="30">
        <v>0</v>
      </c>
      <c r="N227" s="83">
        <v>0</v>
      </c>
      <c r="O227" s="30">
        <v>800</v>
      </c>
      <c r="P227" s="30">
        <v>0</v>
      </c>
      <c r="Q227" s="30">
        <v>0</v>
      </c>
      <c r="R227" s="30">
        <v>0</v>
      </c>
      <c r="S227" s="30">
        <v>0</v>
      </c>
      <c r="T227" s="30">
        <v>0</v>
      </c>
      <c r="U227" s="47">
        <v>800</v>
      </c>
    </row>
    <row r="228" spans="1:21" ht="15" customHeight="1" x14ac:dyDescent="0.25">
      <c r="A228" s="34"/>
      <c r="B228" s="77"/>
      <c r="C228" s="29"/>
      <c r="D228" s="29">
        <v>700200</v>
      </c>
      <c r="E228" s="29"/>
      <c r="F228" s="29" t="s">
        <v>166</v>
      </c>
      <c r="G228" s="30">
        <v>0</v>
      </c>
      <c r="H228" s="30">
        <v>0</v>
      </c>
      <c r="I228" s="30">
        <v>0</v>
      </c>
      <c r="J228" s="30">
        <v>0</v>
      </c>
      <c r="K228" s="30">
        <v>0</v>
      </c>
      <c r="L228" s="30">
        <v>0</v>
      </c>
      <c r="M228" s="30">
        <v>0</v>
      </c>
      <c r="N228" s="83">
        <v>0</v>
      </c>
      <c r="O228" s="30">
        <v>0</v>
      </c>
      <c r="P228" s="30">
        <v>0</v>
      </c>
      <c r="Q228" s="30">
        <v>0</v>
      </c>
      <c r="R228" s="30">
        <v>0</v>
      </c>
      <c r="S228" s="30">
        <v>0</v>
      </c>
      <c r="T228" s="30">
        <v>0</v>
      </c>
      <c r="U228" s="47">
        <v>0</v>
      </c>
    </row>
    <row r="229" spans="1:21" ht="15" customHeight="1" x14ac:dyDescent="0.25">
      <c r="A229" s="34">
        <v>1</v>
      </c>
      <c r="B229" s="84"/>
      <c r="C229" s="85" t="s">
        <v>167</v>
      </c>
      <c r="D229" s="85"/>
      <c r="E229" s="85"/>
      <c r="F229" s="85"/>
      <c r="G229" s="86">
        <v>0</v>
      </c>
      <c r="H229" s="86">
        <v>0</v>
      </c>
      <c r="I229" s="86">
        <v>86837.840000000011</v>
      </c>
      <c r="J229" s="86">
        <v>0</v>
      </c>
      <c r="K229" s="86">
        <v>0</v>
      </c>
      <c r="L229" s="86">
        <v>0</v>
      </c>
      <c r="M229" s="86">
        <v>4592680.41</v>
      </c>
      <c r="N229" s="87">
        <v>4679518.25</v>
      </c>
      <c r="O229" s="86">
        <v>400430.04</v>
      </c>
      <c r="P229" s="86">
        <v>973.31000000000006</v>
      </c>
      <c r="Q229" s="86">
        <v>0</v>
      </c>
      <c r="R229" s="86">
        <v>0</v>
      </c>
      <c r="S229" s="86">
        <v>0</v>
      </c>
      <c r="T229" s="86">
        <v>0</v>
      </c>
      <c r="U229" s="86">
        <v>5080921.5999999996</v>
      </c>
    </row>
    <row r="230" spans="1:21" ht="15" customHeight="1" x14ac:dyDescent="0.25">
      <c r="A230" s="34">
        <v>2</v>
      </c>
      <c r="B230" s="77"/>
      <c r="C230" s="29"/>
      <c r="D230" s="29"/>
      <c r="E230" s="29"/>
      <c r="F230" s="29"/>
      <c r="G230" s="78"/>
      <c r="H230" s="78"/>
      <c r="I230" s="78"/>
      <c r="J230" s="78"/>
      <c r="K230" s="78"/>
      <c r="L230" s="78"/>
      <c r="M230" s="78"/>
      <c r="N230" s="88"/>
      <c r="O230" s="78"/>
      <c r="P230" s="78"/>
      <c r="Q230" s="78"/>
      <c r="R230" s="78"/>
      <c r="S230" s="78"/>
      <c r="T230" s="78"/>
      <c r="U230" s="7">
        <v>5577426.1599999992</v>
      </c>
    </row>
    <row r="231" spans="1:21" ht="15" customHeight="1" x14ac:dyDescent="0.25">
      <c r="A231" s="34">
        <v>3</v>
      </c>
      <c r="B231" s="79" t="s">
        <v>168</v>
      </c>
      <c r="C231" s="80"/>
      <c r="D231" s="80"/>
      <c r="E231" s="80"/>
      <c r="F231" s="80"/>
      <c r="G231" s="81"/>
      <c r="H231" s="81"/>
      <c r="I231" s="81"/>
      <c r="J231" s="81"/>
      <c r="K231" s="81"/>
      <c r="L231" s="81"/>
      <c r="M231" s="81"/>
      <c r="N231" s="89"/>
      <c r="O231" s="81"/>
      <c r="P231" s="81"/>
      <c r="Q231" s="81"/>
      <c r="R231" s="81"/>
      <c r="S231" s="81"/>
      <c r="T231" s="81"/>
      <c r="U231" s="112">
        <v>0</v>
      </c>
    </row>
    <row r="232" spans="1:21" ht="15" customHeight="1" x14ac:dyDescent="0.25">
      <c r="A232" s="34">
        <v>4</v>
      </c>
      <c r="B232" s="77"/>
      <c r="C232" s="29"/>
      <c r="D232" s="29">
        <v>750010</v>
      </c>
      <c r="E232" s="29"/>
      <c r="F232" s="29" t="s">
        <v>169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>
        <v>0</v>
      </c>
      <c r="M232" s="30">
        <v>0</v>
      </c>
      <c r="N232" s="83">
        <v>0</v>
      </c>
      <c r="O232" s="30">
        <v>0</v>
      </c>
      <c r="P232" s="30">
        <v>0</v>
      </c>
      <c r="Q232" s="30">
        <v>0</v>
      </c>
      <c r="R232" s="30">
        <v>0</v>
      </c>
      <c r="S232" s="30">
        <v>0</v>
      </c>
      <c r="T232" s="30">
        <v>0</v>
      </c>
      <c r="U232" s="47">
        <v>0</v>
      </c>
    </row>
    <row r="233" spans="1:21" ht="15" customHeight="1" x14ac:dyDescent="0.25">
      <c r="A233" s="34">
        <v>5</v>
      </c>
      <c r="B233" s="77"/>
      <c r="C233" s="29"/>
      <c r="D233" s="59">
        <v>750030</v>
      </c>
      <c r="E233" s="59"/>
      <c r="F233" s="59" t="s">
        <v>170</v>
      </c>
      <c r="G233" s="30">
        <v>0</v>
      </c>
      <c r="H233" s="30">
        <v>0</v>
      </c>
      <c r="I233" s="30">
        <v>0</v>
      </c>
      <c r="J233" s="30">
        <v>0</v>
      </c>
      <c r="K233" s="30">
        <v>0</v>
      </c>
      <c r="L233" s="30">
        <v>0</v>
      </c>
      <c r="M233" s="30">
        <v>0</v>
      </c>
      <c r="N233" s="83">
        <v>0</v>
      </c>
      <c r="O233" s="30">
        <v>0</v>
      </c>
      <c r="P233" s="30">
        <v>0</v>
      </c>
      <c r="Q233" s="30">
        <v>0</v>
      </c>
      <c r="R233" s="30">
        <v>0</v>
      </c>
      <c r="S233" s="30">
        <v>0</v>
      </c>
      <c r="T233" s="30">
        <v>0</v>
      </c>
      <c r="U233" s="47">
        <v>0</v>
      </c>
    </row>
    <row r="234" spans="1:21" ht="15" customHeight="1" x14ac:dyDescent="0.25">
      <c r="A234" s="34">
        <v>6</v>
      </c>
      <c r="B234" s="77"/>
      <c r="C234" s="29"/>
      <c r="D234" s="113">
        <v>750050</v>
      </c>
      <c r="E234" s="29"/>
      <c r="F234" s="113" t="s">
        <v>171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>
        <v>0</v>
      </c>
      <c r="M234" s="30">
        <v>0</v>
      </c>
      <c r="N234" s="83">
        <v>0</v>
      </c>
      <c r="O234" s="30">
        <v>0</v>
      </c>
      <c r="P234" s="30">
        <v>0</v>
      </c>
      <c r="Q234" s="30">
        <v>0</v>
      </c>
      <c r="R234" s="30">
        <v>0</v>
      </c>
      <c r="S234" s="30">
        <v>0</v>
      </c>
      <c r="T234" s="30">
        <v>0</v>
      </c>
      <c r="U234" s="47">
        <v>0</v>
      </c>
    </row>
    <row r="235" spans="1:21" ht="15" customHeight="1" x14ac:dyDescent="0.25">
      <c r="A235" s="34">
        <v>7</v>
      </c>
      <c r="B235" s="77"/>
      <c r="C235" s="29"/>
      <c r="D235" s="29">
        <v>750090</v>
      </c>
      <c r="E235" s="29"/>
      <c r="F235" s="29" t="s">
        <v>172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>
        <v>0</v>
      </c>
      <c r="M235" s="30">
        <v>0</v>
      </c>
      <c r="N235" s="83">
        <v>0</v>
      </c>
      <c r="O235" s="30">
        <v>0</v>
      </c>
      <c r="P235" s="30">
        <v>0</v>
      </c>
      <c r="Q235" s="30">
        <v>0</v>
      </c>
      <c r="R235" s="30">
        <v>0</v>
      </c>
      <c r="S235" s="30">
        <v>0</v>
      </c>
      <c r="T235" s="30">
        <v>0</v>
      </c>
      <c r="U235" s="47">
        <v>0</v>
      </c>
    </row>
    <row r="236" spans="1:21" ht="15" customHeight="1" x14ac:dyDescent="0.25">
      <c r="A236" s="34">
        <v>8</v>
      </c>
      <c r="B236" s="77"/>
      <c r="C236" s="29"/>
      <c r="D236" s="29">
        <v>750100</v>
      </c>
      <c r="E236" s="29"/>
      <c r="F236" s="29" t="s">
        <v>173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0">
        <v>400</v>
      </c>
      <c r="N236" s="83">
        <v>400</v>
      </c>
      <c r="O236" s="30">
        <v>0</v>
      </c>
      <c r="P236" s="30">
        <v>0</v>
      </c>
      <c r="Q236" s="30">
        <v>0</v>
      </c>
      <c r="R236" s="30">
        <v>0</v>
      </c>
      <c r="S236" s="30">
        <v>0</v>
      </c>
      <c r="T236" s="30">
        <v>0</v>
      </c>
      <c r="U236" s="47">
        <v>400</v>
      </c>
    </row>
    <row r="237" spans="1:21" ht="15" customHeight="1" x14ac:dyDescent="0.25">
      <c r="A237" s="34">
        <v>9</v>
      </c>
      <c r="B237" s="77"/>
      <c r="C237" s="29"/>
      <c r="D237" s="29">
        <v>750110</v>
      </c>
      <c r="E237" s="29"/>
      <c r="F237" s="29" t="s">
        <v>174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83">
        <v>0</v>
      </c>
      <c r="O237" s="30">
        <v>0</v>
      </c>
      <c r="P237" s="30">
        <v>0</v>
      </c>
      <c r="Q237" s="30">
        <v>0</v>
      </c>
      <c r="R237" s="30">
        <v>0</v>
      </c>
      <c r="S237" s="30">
        <v>0</v>
      </c>
      <c r="T237" s="30">
        <v>0</v>
      </c>
      <c r="U237" s="47">
        <v>0</v>
      </c>
    </row>
    <row r="238" spans="1:21" ht="15" customHeight="1" x14ac:dyDescent="0.25">
      <c r="A238" s="34">
        <v>10</v>
      </c>
      <c r="B238" s="77"/>
      <c r="C238" s="29"/>
      <c r="D238" s="29">
        <v>750120</v>
      </c>
      <c r="E238" s="29"/>
      <c r="F238" s="29" t="s">
        <v>175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>
        <v>0</v>
      </c>
      <c r="M238" s="30">
        <v>0</v>
      </c>
      <c r="N238" s="83">
        <v>0</v>
      </c>
      <c r="O238" s="30">
        <v>0</v>
      </c>
      <c r="P238" s="30">
        <v>0</v>
      </c>
      <c r="Q238" s="30">
        <v>0</v>
      </c>
      <c r="R238" s="30">
        <v>0</v>
      </c>
      <c r="S238" s="30">
        <v>0</v>
      </c>
      <c r="T238" s="30">
        <v>0</v>
      </c>
      <c r="U238" s="47">
        <v>0</v>
      </c>
    </row>
    <row r="239" spans="1:21" ht="15" customHeight="1" x14ac:dyDescent="0.25">
      <c r="A239" s="34">
        <v>11</v>
      </c>
      <c r="B239" s="77"/>
      <c r="C239" s="29"/>
      <c r="D239" s="29">
        <v>750140</v>
      </c>
      <c r="E239" s="29"/>
      <c r="F239" s="29" t="s">
        <v>176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0</v>
      </c>
      <c r="M239" s="30">
        <v>0</v>
      </c>
      <c r="N239" s="83">
        <v>0</v>
      </c>
      <c r="O239" s="30">
        <v>0</v>
      </c>
      <c r="P239" s="30">
        <v>0</v>
      </c>
      <c r="Q239" s="30">
        <v>0</v>
      </c>
      <c r="R239" s="30">
        <v>0</v>
      </c>
      <c r="S239" s="30">
        <v>0</v>
      </c>
      <c r="T239" s="30">
        <v>0</v>
      </c>
      <c r="U239" s="47">
        <v>0</v>
      </c>
    </row>
    <row r="240" spans="1:21" ht="15" customHeight="1" x14ac:dyDescent="0.25">
      <c r="A240" s="34">
        <v>12</v>
      </c>
      <c r="B240" s="77"/>
      <c r="C240" s="29"/>
      <c r="D240" s="29">
        <v>750150</v>
      </c>
      <c r="E240" s="29"/>
      <c r="F240" s="29" t="s">
        <v>177</v>
      </c>
      <c r="G240" s="30">
        <v>0.34</v>
      </c>
      <c r="H240" s="30">
        <v>0</v>
      </c>
      <c r="I240" s="30">
        <v>2990.83</v>
      </c>
      <c r="J240" s="30">
        <v>0</v>
      </c>
      <c r="K240" s="30">
        <v>0</v>
      </c>
      <c r="L240" s="30">
        <v>2.5</v>
      </c>
      <c r="M240" s="30">
        <v>-8595.01</v>
      </c>
      <c r="N240" s="83">
        <v>-5601.34</v>
      </c>
      <c r="O240" s="30">
        <v>-26824.039999999997</v>
      </c>
      <c r="P240" s="30">
        <v>-962.2</v>
      </c>
      <c r="Q240" s="30">
        <v>0</v>
      </c>
      <c r="R240" s="30">
        <v>0</v>
      </c>
      <c r="S240" s="30">
        <v>0</v>
      </c>
      <c r="T240" s="30">
        <v>0</v>
      </c>
      <c r="U240" s="47">
        <v>-33387.579999999994</v>
      </c>
    </row>
    <row r="241" spans="1:21" ht="15" customHeight="1" x14ac:dyDescent="0.25">
      <c r="A241" s="34"/>
      <c r="B241" s="77"/>
      <c r="C241" s="29"/>
      <c r="D241" s="29">
        <v>750190</v>
      </c>
      <c r="E241" s="9"/>
      <c r="F241" s="29" t="s">
        <v>178</v>
      </c>
      <c r="G241" s="30"/>
      <c r="H241" s="30"/>
      <c r="I241" s="30"/>
      <c r="J241" s="30"/>
      <c r="K241" s="30"/>
      <c r="L241" s="30"/>
      <c r="M241" s="30"/>
      <c r="N241" s="83"/>
      <c r="O241" s="30"/>
      <c r="P241" s="30"/>
      <c r="Q241" s="30"/>
      <c r="R241" s="30"/>
      <c r="S241" s="30"/>
      <c r="T241" s="30"/>
      <c r="U241" s="47"/>
    </row>
    <row r="242" spans="1:21" ht="15" customHeight="1" x14ac:dyDescent="0.25">
      <c r="A242" s="34">
        <v>13</v>
      </c>
      <c r="B242" s="77"/>
      <c r="C242" s="29"/>
      <c r="D242" s="29">
        <v>750200</v>
      </c>
      <c r="E242" s="29"/>
      <c r="F242" s="29" t="s">
        <v>179</v>
      </c>
      <c r="G242" s="30">
        <v>0</v>
      </c>
      <c r="H242" s="30">
        <v>0</v>
      </c>
      <c r="I242" s="30">
        <v>-1195.79</v>
      </c>
      <c r="J242" s="30">
        <v>0</v>
      </c>
      <c r="K242" s="30">
        <v>0</v>
      </c>
      <c r="L242" s="30">
        <v>0</v>
      </c>
      <c r="M242" s="30">
        <v>1814074.94</v>
      </c>
      <c r="N242" s="83">
        <v>1812879.15</v>
      </c>
      <c r="O242" s="30">
        <v>56664.009999999995</v>
      </c>
      <c r="P242" s="30">
        <v>-1408.6199999999997</v>
      </c>
      <c r="Q242" s="30">
        <v>0</v>
      </c>
      <c r="R242" s="30">
        <v>0</v>
      </c>
      <c r="S242" s="30">
        <v>0</v>
      </c>
      <c r="T242" s="30">
        <v>0</v>
      </c>
      <c r="U242" s="47">
        <v>1868134.5399999998</v>
      </c>
    </row>
    <row r="243" spans="1:21" ht="15" customHeight="1" x14ac:dyDescent="0.25">
      <c r="A243" s="34">
        <v>14</v>
      </c>
      <c r="B243" s="77"/>
      <c r="C243" s="29"/>
      <c r="D243" s="29">
        <v>750240</v>
      </c>
      <c r="E243" s="29"/>
      <c r="F243" s="29" t="s">
        <v>180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>
        <v>0</v>
      </c>
      <c r="M243" s="30">
        <v>0</v>
      </c>
      <c r="N243" s="83">
        <v>0</v>
      </c>
      <c r="O243" s="30">
        <v>0</v>
      </c>
      <c r="P243" s="30">
        <v>0</v>
      </c>
      <c r="Q243" s="30">
        <v>0</v>
      </c>
      <c r="R243" s="30">
        <v>0</v>
      </c>
      <c r="S243" s="30">
        <v>0</v>
      </c>
      <c r="T243" s="30">
        <v>0</v>
      </c>
      <c r="U243" s="47">
        <v>0</v>
      </c>
    </row>
    <row r="244" spans="1:21" ht="15" customHeight="1" x14ac:dyDescent="0.25">
      <c r="A244" s="34">
        <v>15</v>
      </c>
      <c r="B244" s="77"/>
      <c r="C244" s="29"/>
      <c r="D244" s="29">
        <v>750250</v>
      </c>
      <c r="E244" s="29"/>
      <c r="F244" s="29" t="s">
        <v>181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>
        <v>0</v>
      </c>
      <c r="M244" s="30">
        <v>0</v>
      </c>
      <c r="N244" s="83">
        <v>0</v>
      </c>
      <c r="O244" s="30">
        <v>0</v>
      </c>
      <c r="P244" s="30">
        <v>0</v>
      </c>
      <c r="Q244" s="30">
        <v>0</v>
      </c>
      <c r="R244" s="30">
        <v>0</v>
      </c>
      <c r="S244" s="30">
        <v>0</v>
      </c>
      <c r="T244" s="30">
        <v>0</v>
      </c>
      <c r="U244" s="47">
        <v>0</v>
      </c>
    </row>
    <row r="245" spans="1:21" ht="15" customHeight="1" x14ac:dyDescent="0.25">
      <c r="A245" s="34">
        <v>16</v>
      </c>
      <c r="B245" s="84"/>
      <c r="C245" s="85" t="s">
        <v>182</v>
      </c>
      <c r="D245" s="85"/>
      <c r="E245" s="85"/>
      <c r="F245" s="85"/>
      <c r="G245" s="86">
        <v>0.34</v>
      </c>
      <c r="H245" s="86">
        <v>0</v>
      </c>
      <c r="I245" s="86">
        <v>1795.04</v>
      </c>
      <c r="J245" s="86">
        <v>0</v>
      </c>
      <c r="K245" s="86">
        <v>0</v>
      </c>
      <c r="L245" s="86">
        <v>2.5</v>
      </c>
      <c r="M245" s="86">
        <v>1805879.93</v>
      </c>
      <c r="N245" s="87">
        <v>1807677.8099999998</v>
      </c>
      <c r="O245" s="86">
        <v>29839.969999999998</v>
      </c>
      <c r="P245" s="86">
        <v>-2370.8199999999997</v>
      </c>
      <c r="Q245" s="86">
        <v>0</v>
      </c>
      <c r="R245" s="86">
        <v>0</v>
      </c>
      <c r="S245" s="86">
        <v>0</v>
      </c>
      <c r="T245" s="86">
        <v>0</v>
      </c>
      <c r="U245" s="86">
        <v>1835146.9599999997</v>
      </c>
    </row>
    <row r="246" spans="1:21" ht="15" customHeight="1" x14ac:dyDescent="0.25">
      <c r="A246" s="34">
        <v>17</v>
      </c>
      <c r="B246" s="77"/>
      <c r="C246" s="29"/>
      <c r="D246" s="29"/>
      <c r="E246" s="29"/>
      <c r="F246" s="29"/>
      <c r="G246" s="78"/>
      <c r="H246" s="78"/>
      <c r="I246" s="78"/>
      <c r="J246" s="78"/>
      <c r="K246" s="78"/>
      <c r="L246" s="78"/>
      <c r="M246" s="78"/>
      <c r="N246" s="88"/>
      <c r="O246" s="78"/>
      <c r="P246" s="78"/>
      <c r="Q246" s="78"/>
      <c r="R246" s="78"/>
      <c r="S246" s="78"/>
      <c r="T246" s="78"/>
      <c r="U246" s="7">
        <v>1604908.4299999997</v>
      </c>
    </row>
    <row r="247" spans="1:21" ht="15" customHeight="1" x14ac:dyDescent="0.25">
      <c r="A247" s="34">
        <v>18</v>
      </c>
      <c r="B247" s="79" t="s">
        <v>183</v>
      </c>
      <c r="C247" s="80"/>
      <c r="D247" s="80"/>
      <c r="E247" s="80"/>
      <c r="F247" s="80"/>
      <c r="G247" s="81"/>
      <c r="H247" s="81"/>
      <c r="I247" s="81"/>
      <c r="J247" s="81"/>
      <c r="K247" s="81"/>
      <c r="L247" s="81"/>
      <c r="M247" s="81"/>
      <c r="N247" s="89"/>
      <c r="O247" s="81"/>
      <c r="P247" s="81"/>
      <c r="Q247" s="81"/>
      <c r="R247" s="81"/>
      <c r="S247" s="81"/>
      <c r="T247" s="81"/>
      <c r="U247" s="112">
        <v>0</v>
      </c>
    </row>
    <row r="248" spans="1:21" ht="15" customHeight="1" x14ac:dyDescent="0.25">
      <c r="A248" s="34">
        <v>19</v>
      </c>
      <c r="B248" s="77"/>
      <c r="C248" s="29"/>
      <c r="D248" s="29">
        <v>800040</v>
      </c>
      <c r="E248" s="29"/>
      <c r="F248" s="29" t="s">
        <v>184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>
        <v>0</v>
      </c>
      <c r="M248" s="30">
        <v>22702.06</v>
      </c>
      <c r="N248" s="83">
        <v>22702.06</v>
      </c>
      <c r="O248" s="30">
        <v>0</v>
      </c>
      <c r="P248" s="30">
        <v>0</v>
      </c>
      <c r="Q248" s="30">
        <v>0</v>
      </c>
      <c r="R248" s="30">
        <v>0</v>
      </c>
      <c r="S248" s="30">
        <v>0</v>
      </c>
      <c r="T248" s="30">
        <v>0</v>
      </c>
      <c r="U248" s="47">
        <v>22702.06</v>
      </c>
    </row>
    <row r="249" spans="1:21" ht="15" customHeight="1" x14ac:dyDescent="0.25">
      <c r="A249" s="34">
        <v>20</v>
      </c>
      <c r="B249" s="77"/>
      <c r="C249" s="29"/>
      <c r="D249" s="29">
        <v>800010</v>
      </c>
      <c r="E249" s="29"/>
      <c r="F249" s="29" t="s">
        <v>185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>
        <v>0</v>
      </c>
      <c r="M249" s="30">
        <v>325.52</v>
      </c>
      <c r="N249" s="83">
        <v>325.52</v>
      </c>
      <c r="O249" s="30">
        <v>0</v>
      </c>
      <c r="P249" s="30">
        <v>0</v>
      </c>
      <c r="Q249" s="30">
        <v>0</v>
      </c>
      <c r="R249" s="30">
        <v>0</v>
      </c>
      <c r="S249" s="30">
        <v>0</v>
      </c>
      <c r="T249" s="30">
        <v>0</v>
      </c>
      <c r="U249" s="47">
        <v>325.52</v>
      </c>
    </row>
    <row r="250" spans="1:21" ht="15" customHeight="1" x14ac:dyDescent="0.25">
      <c r="A250" s="34">
        <v>21</v>
      </c>
      <c r="B250" s="77"/>
      <c r="C250" s="29"/>
      <c r="D250" s="29">
        <v>800020</v>
      </c>
      <c r="E250" s="29"/>
      <c r="F250" s="29" t="s">
        <v>186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>
        <v>0</v>
      </c>
      <c r="M250" s="30">
        <v>0</v>
      </c>
      <c r="N250" s="83">
        <v>0</v>
      </c>
      <c r="O250" s="30">
        <v>0</v>
      </c>
      <c r="P250" s="30">
        <v>0</v>
      </c>
      <c r="Q250" s="30">
        <v>0</v>
      </c>
      <c r="R250" s="30">
        <v>0</v>
      </c>
      <c r="S250" s="30">
        <v>0</v>
      </c>
      <c r="T250" s="30">
        <v>0</v>
      </c>
      <c r="U250" s="47">
        <v>0</v>
      </c>
    </row>
    <row r="251" spans="1:21" ht="15" customHeight="1" x14ac:dyDescent="0.25">
      <c r="A251" s="34">
        <v>22</v>
      </c>
      <c r="B251" s="77"/>
      <c r="C251" s="29"/>
      <c r="D251" s="59">
        <v>800050</v>
      </c>
      <c r="E251" s="59"/>
      <c r="F251" s="59" t="s">
        <v>187</v>
      </c>
      <c r="G251" s="30">
        <v>0</v>
      </c>
      <c r="H251" s="30">
        <v>0</v>
      </c>
      <c r="I251" s="30">
        <v>0</v>
      </c>
      <c r="J251" s="30">
        <v>0</v>
      </c>
      <c r="K251" s="30">
        <v>0</v>
      </c>
      <c r="L251" s="30">
        <v>0</v>
      </c>
      <c r="M251" s="30">
        <v>1037519.9400000002</v>
      </c>
      <c r="N251" s="83">
        <v>1037519.9400000002</v>
      </c>
      <c r="O251" s="30">
        <v>-4293.4000000000087</v>
      </c>
      <c r="P251" s="30">
        <v>0</v>
      </c>
      <c r="Q251" s="30">
        <v>0</v>
      </c>
      <c r="R251" s="30">
        <v>0</v>
      </c>
      <c r="S251" s="30">
        <v>0</v>
      </c>
      <c r="T251" s="30">
        <v>0</v>
      </c>
      <c r="U251" s="47">
        <v>1033226.5400000002</v>
      </c>
    </row>
    <row r="252" spans="1:21" ht="15" customHeight="1" x14ac:dyDescent="0.25">
      <c r="A252" s="34">
        <v>23</v>
      </c>
      <c r="B252" s="84"/>
      <c r="C252" s="85" t="s">
        <v>188</v>
      </c>
      <c r="D252" s="85"/>
      <c r="E252" s="85"/>
      <c r="F252" s="85"/>
      <c r="G252" s="86">
        <v>0</v>
      </c>
      <c r="H252" s="86">
        <v>0</v>
      </c>
      <c r="I252" s="86">
        <v>0</v>
      </c>
      <c r="J252" s="86">
        <v>0</v>
      </c>
      <c r="K252" s="86">
        <v>0</v>
      </c>
      <c r="L252" s="86">
        <v>0</v>
      </c>
      <c r="M252" s="86">
        <v>1060547.5200000003</v>
      </c>
      <c r="N252" s="87">
        <v>1060547.5200000003</v>
      </c>
      <c r="O252" s="86">
        <v>-4293.4000000000087</v>
      </c>
      <c r="P252" s="86">
        <v>0</v>
      </c>
      <c r="Q252" s="86">
        <v>0</v>
      </c>
      <c r="R252" s="86">
        <v>0</v>
      </c>
      <c r="S252" s="86">
        <v>0</v>
      </c>
      <c r="T252" s="86">
        <v>0</v>
      </c>
      <c r="U252" s="86">
        <v>1056254.1200000001</v>
      </c>
    </row>
    <row r="253" spans="1:21" ht="15" customHeight="1" x14ac:dyDescent="0.25">
      <c r="A253" s="34">
        <v>24</v>
      </c>
      <c r="B253" s="77"/>
      <c r="C253" s="29"/>
      <c r="D253" s="29"/>
      <c r="E253" s="29"/>
      <c r="F253" s="29"/>
      <c r="G253" s="78"/>
      <c r="H253" s="78"/>
      <c r="I253" s="78"/>
      <c r="J253" s="78"/>
      <c r="K253" s="78"/>
      <c r="L253" s="78"/>
      <c r="M253" s="78"/>
      <c r="N253" s="88"/>
      <c r="O253" s="78"/>
      <c r="P253" s="78"/>
      <c r="Q253" s="78"/>
      <c r="R253" s="78"/>
      <c r="S253" s="78"/>
      <c r="T253" s="78"/>
      <c r="U253" s="7">
        <v>1055928.6000000001</v>
      </c>
    </row>
    <row r="254" spans="1:21" ht="15" customHeight="1" x14ac:dyDescent="0.25">
      <c r="A254" s="34">
        <v>25</v>
      </c>
      <c r="B254" s="84" t="s">
        <v>189</v>
      </c>
      <c r="C254" s="85"/>
      <c r="D254" s="85"/>
      <c r="E254" s="85"/>
      <c r="F254" s="85"/>
      <c r="G254" s="86">
        <v>0.34</v>
      </c>
      <c r="H254" s="86">
        <v>0</v>
      </c>
      <c r="I254" s="86">
        <v>88632.88</v>
      </c>
      <c r="J254" s="86">
        <v>0</v>
      </c>
      <c r="K254" s="86">
        <v>0</v>
      </c>
      <c r="L254" s="86">
        <v>2.5</v>
      </c>
      <c r="M254" s="86">
        <v>7459107.8600000003</v>
      </c>
      <c r="N254" s="87">
        <v>7547743.5800000001</v>
      </c>
      <c r="O254" s="86">
        <v>425976.61</v>
      </c>
      <c r="P254" s="86">
        <v>-1397.5099999999998</v>
      </c>
      <c r="Q254" s="86">
        <v>0</v>
      </c>
      <c r="R254" s="86">
        <v>0</v>
      </c>
      <c r="S254" s="86">
        <v>0</v>
      </c>
      <c r="T254" s="86">
        <v>0</v>
      </c>
      <c r="U254" s="86">
        <v>7972322.6799999997</v>
      </c>
    </row>
    <row r="255" spans="1:21" ht="15" customHeight="1" x14ac:dyDescent="0.25">
      <c r="A255" s="34">
        <v>26</v>
      </c>
      <c r="B255" s="77"/>
      <c r="C255" s="29"/>
      <c r="D255" s="29"/>
      <c r="E255" s="29"/>
      <c r="F255" s="29"/>
      <c r="G255" s="114"/>
      <c r="H255" s="114"/>
      <c r="I255" s="114"/>
      <c r="J255" s="114"/>
      <c r="K255" s="114"/>
      <c r="L255" s="114"/>
      <c r="M255" s="114"/>
      <c r="N255" s="115"/>
      <c r="O255" s="114"/>
      <c r="P255" s="114"/>
      <c r="Q255" s="114"/>
      <c r="R255" s="114"/>
      <c r="S255" s="114"/>
      <c r="T255" s="114"/>
      <c r="U255" s="47"/>
    </row>
    <row r="256" spans="1:21" ht="15" customHeight="1" x14ac:dyDescent="0.25">
      <c r="A256" s="34">
        <v>27</v>
      </c>
      <c r="B256" s="84" t="s">
        <v>190</v>
      </c>
      <c r="C256" s="85"/>
      <c r="D256" s="85"/>
      <c r="E256" s="85"/>
      <c r="F256" s="85"/>
      <c r="G256" s="116">
        <v>3110749.0299999975</v>
      </c>
      <c r="H256" s="116">
        <v>0</v>
      </c>
      <c r="I256" s="116">
        <v>11462392.249999993</v>
      </c>
      <c r="J256" s="116">
        <v>0</v>
      </c>
      <c r="K256" s="116">
        <v>0</v>
      </c>
      <c r="L256" s="116">
        <v>216770.75</v>
      </c>
      <c r="M256" s="116">
        <v>-18770366.680000003</v>
      </c>
      <c r="N256" s="117">
        <v>-3980454.6499999948</v>
      </c>
      <c r="O256" s="116">
        <v>18104315.299999978</v>
      </c>
      <c r="P256" s="116">
        <v>1713451.2700000003</v>
      </c>
      <c r="Q256" s="116">
        <v>10032872.769999987</v>
      </c>
      <c r="R256" s="116">
        <v>0</v>
      </c>
      <c r="S256" s="116">
        <v>0</v>
      </c>
      <c r="T256" s="116">
        <v>0</v>
      </c>
      <c r="U256" s="116">
        <v>25870184.689999979</v>
      </c>
    </row>
    <row r="257" spans="1:21" ht="15" customHeight="1" x14ac:dyDescent="0.25">
      <c r="A257" s="34">
        <v>28</v>
      </c>
      <c r="B257" s="77"/>
      <c r="C257" s="29"/>
      <c r="D257" s="29"/>
      <c r="E257" s="29"/>
      <c r="F257" s="29"/>
      <c r="G257" s="78"/>
      <c r="H257" s="78"/>
      <c r="I257" s="78"/>
      <c r="J257" s="78"/>
      <c r="K257" s="78"/>
      <c r="L257" s="78"/>
      <c r="M257" s="78"/>
      <c r="N257" s="88"/>
      <c r="O257" s="78"/>
      <c r="P257" s="78"/>
      <c r="Q257" s="118"/>
      <c r="R257" s="118"/>
      <c r="S257" s="118"/>
      <c r="T257" s="118"/>
      <c r="U257" s="119">
        <v>8.8771797955734061E-2</v>
      </c>
    </row>
    <row r="258" spans="1:21" ht="15" customHeight="1" x14ac:dyDescent="0.25">
      <c r="A258" s="34">
        <v>0</v>
      </c>
      <c r="B258" s="84" t="s">
        <v>191</v>
      </c>
      <c r="C258" s="85"/>
      <c r="D258" s="85"/>
      <c r="E258" s="85"/>
      <c r="F258" s="85"/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120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0">
        <v>0</v>
      </c>
    </row>
    <row r="259" spans="1:21" ht="15" customHeight="1" x14ac:dyDescent="0.25">
      <c r="A259" s="34">
        <v>30</v>
      </c>
      <c r="B259" s="77"/>
      <c r="C259" s="29"/>
      <c r="D259" s="29"/>
      <c r="E259" s="29"/>
      <c r="F259" s="29"/>
      <c r="G259" s="78"/>
      <c r="H259" s="78"/>
      <c r="I259" s="78"/>
      <c r="J259" s="78"/>
      <c r="K259" s="78"/>
      <c r="L259" s="78"/>
      <c r="M259" s="78"/>
      <c r="N259" s="88"/>
      <c r="O259" s="78"/>
      <c r="P259" s="78"/>
      <c r="Q259" s="78"/>
      <c r="R259" s="78"/>
      <c r="S259" s="78"/>
      <c r="T259" s="78"/>
      <c r="U259" s="121"/>
    </row>
    <row r="260" spans="1:21" ht="15" customHeight="1" thickBot="1" x14ac:dyDescent="0.3">
      <c r="A260" s="34">
        <v>0</v>
      </c>
      <c r="B260" s="122" t="s">
        <v>192</v>
      </c>
      <c r="C260" s="123"/>
      <c r="D260" s="123"/>
      <c r="E260" s="123"/>
      <c r="F260" s="123"/>
      <c r="G260" s="124">
        <v>3110749.0299999975</v>
      </c>
      <c r="H260" s="124">
        <v>0</v>
      </c>
      <c r="I260" s="124">
        <v>11462392.249999993</v>
      </c>
      <c r="J260" s="124">
        <v>0</v>
      </c>
      <c r="K260" s="124">
        <v>0</v>
      </c>
      <c r="L260" s="124">
        <v>216770.75</v>
      </c>
      <c r="M260" s="124">
        <v>-18770366.680000003</v>
      </c>
      <c r="N260" s="125">
        <v>-3980454.6499999948</v>
      </c>
      <c r="O260" s="124">
        <v>18104315.299999978</v>
      </c>
      <c r="P260" s="124">
        <v>1713451.2700000003</v>
      </c>
      <c r="Q260" s="124">
        <v>10032872.769999987</v>
      </c>
      <c r="R260" s="124">
        <v>0</v>
      </c>
      <c r="S260" s="124">
        <v>0</v>
      </c>
      <c r="T260" s="124">
        <v>0</v>
      </c>
      <c r="U260" s="124">
        <v>25870184.689999979</v>
      </c>
    </row>
  </sheetData>
  <mergeCells count="4">
    <mergeCell ref="G4:U4"/>
    <mergeCell ref="G5:N5"/>
    <mergeCell ref="O5:T5"/>
    <mergeCell ref="U5:U6"/>
  </mergeCells>
  <pageMargins left="0.7" right="0.7" top="0.75" bottom="0.75" header="0.3" footer="0.3"/>
  <pageSetup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PNL-UPLOAD</vt:lpstr>
      <vt:lpstr>BC</vt:lpstr>
      <vt:lpstr>LINK</vt:lpstr>
      <vt:lpstr>YTDpnl2022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ACER</cp:lastModifiedBy>
  <dcterms:created xsi:type="dcterms:W3CDTF">2023-10-11T03:15:51Z</dcterms:created>
  <dcterms:modified xsi:type="dcterms:W3CDTF">2023-10-11T03:28:38Z</dcterms:modified>
  <cp:category/>
</cp:coreProperties>
</file>