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Martin\Meeting-Budgeting\2023 Budgeting\Budget Restaurant\Comparative\"/>
    </mc:Choice>
  </mc:AlternateContent>
  <bookViews>
    <workbookView xWindow="0" yWindow="0" windowWidth="20490" windowHeight="7755" activeTab="1"/>
  </bookViews>
  <sheets>
    <sheet name="Comparative Price Assumption" sheetId="1" r:id="rId1"/>
    <sheet name="Sheet1" sheetId="3" r:id="rId2"/>
    <sheet name="BC" sheetId="2" r:id="rId3"/>
  </sheets>
  <calcPr calcId="152511"/>
</workbook>
</file>

<file path=xl/calcChain.xml><?xml version="1.0" encoding="utf-8"?>
<calcChain xmlns="http://schemas.openxmlformats.org/spreadsheetml/2006/main">
  <c r="S40" i="3" l="1"/>
  <c r="R40" i="3"/>
  <c r="Q40" i="3"/>
  <c r="S39" i="3"/>
  <c r="R39" i="3"/>
  <c r="Q39" i="3"/>
  <c r="S38" i="3"/>
  <c r="R38" i="3"/>
  <c r="Q38" i="3"/>
  <c r="S37" i="3"/>
  <c r="R37" i="3"/>
  <c r="Q37" i="3"/>
  <c r="S36" i="3"/>
  <c r="R36" i="3"/>
  <c r="Q36" i="3"/>
  <c r="S35" i="3"/>
  <c r="R35" i="3"/>
  <c r="Q35" i="3"/>
  <c r="S34" i="3"/>
  <c r="R34" i="3"/>
  <c r="Q34" i="3"/>
  <c r="S33" i="3"/>
  <c r="R33" i="3"/>
  <c r="Q33" i="3"/>
  <c r="S32" i="3"/>
  <c r="R32" i="3"/>
  <c r="Q32" i="3"/>
  <c r="S31" i="3"/>
  <c r="R31" i="3"/>
  <c r="Q31" i="3"/>
  <c r="S30" i="3"/>
  <c r="R30" i="3"/>
  <c r="Q30" i="3"/>
  <c r="S29" i="3"/>
  <c r="R29" i="3"/>
  <c r="Q29" i="3"/>
  <c r="S28" i="3"/>
  <c r="R28" i="3"/>
  <c r="Q28" i="3"/>
  <c r="S27" i="3"/>
  <c r="R27" i="3"/>
  <c r="Q27" i="3"/>
  <c r="S26" i="3"/>
  <c r="R26" i="3"/>
  <c r="Q26" i="3"/>
  <c r="S25" i="3"/>
  <c r="R25" i="3"/>
  <c r="Q25" i="3"/>
  <c r="S24" i="3"/>
  <c r="R24" i="3"/>
  <c r="Q24" i="3"/>
  <c r="S23" i="3"/>
  <c r="R23" i="3"/>
  <c r="Q23" i="3"/>
  <c r="S22" i="3"/>
  <c r="R22" i="3"/>
  <c r="Q22" i="3"/>
  <c r="S21" i="3"/>
  <c r="R21" i="3"/>
  <c r="Q21" i="3"/>
  <c r="S20" i="3"/>
  <c r="R20" i="3"/>
  <c r="Q20" i="3"/>
  <c r="S19" i="3"/>
  <c r="R19" i="3"/>
  <c r="Q19" i="3"/>
  <c r="S18" i="3"/>
  <c r="R18" i="3"/>
  <c r="Q18" i="3"/>
  <c r="S17" i="3"/>
  <c r="R17" i="3"/>
  <c r="Q17" i="3"/>
  <c r="S16" i="3"/>
  <c r="R16" i="3"/>
  <c r="Q16" i="3"/>
  <c r="S15" i="3"/>
  <c r="R15" i="3"/>
  <c r="Q15" i="3"/>
  <c r="S14" i="3"/>
  <c r="R14" i="3"/>
  <c r="Q14" i="3"/>
  <c r="S13" i="3"/>
  <c r="R13" i="3"/>
  <c r="Q13" i="3"/>
  <c r="S12" i="3"/>
  <c r="R12" i="3"/>
  <c r="Q12" i="3"/>
  <c r="S11" i="3"/>
  <c r="R11" i="3"/>
  <c r="Q11" i="3"/>
  <c r="S10" i="3"/>
  <c r="R10" i="3"/>
  <c r="Q10" i="3"/>
  <c r="S9" i="3"/>
  <c r="R9" i="3"/>
  <c r="Q9" i="3"/>
  <c r="S8" i="3"/>
  <c r="R8" i="3"/>
  <c r="Q8" i="3"/>
  <c r="R7" i="3"/>
  <c r="S7" i="3"/>
  <c r="Q7" i="3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<sst xmlns="http://schemas.openxmlformats.org/spreadsheetml/2006/main" count="116" uniqueCount="48">
  <si>
    <t>Comparative Price Assumption Template
Run Date : 2022-10-13 15:03:32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</si>
  <si>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</si>
  <si>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</si>
  <si>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</si>
  <si>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</si>
  <si>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</si>
  <si>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</si>
  <si>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</si>
  <si>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</si>
  <si>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</si>
  <si>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</si>
  <si>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</si>
  <si>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</si>
  <si>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</si>
  <si>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</si>
  <si>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</si>
  <si>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</si>
  <si>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</si>
  <si>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</si>
  <si>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</si>
  <si>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</si>
  <si>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</si>
  <si>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CEBU</t>
  </si>
  <si>
    <t>ACTIVE</t>
  </si>
  <si>
    <t>CHOOKS-TO-GO</t>
  </si>
  <si>
    <t>ULING ROASTERS</t>
  </si>
  <si>
    <t>RESELLERS</t>
  </si>
  <si>
    <t>CTG</t>
  </si>
  <si>
    <t>11 PC</t>
  </si>
  <si>
    <t>CHOOKSIES MARINADO</t>
  </si>
  <si>
    <t>5 PC</t>
  </si>
  <si>
    <t>DRESSED</t>
  </si>
  <si>
    <t>LIEMPO</t>
  </si>
  <si>
    <t>MARINATED CHICKEN RAW</t>
  </si>
  <si>
    <t>ORC - JUMBO</t>
  </si>
  <si>
    <t>ORC - SUPERSIZE</t>
  </si>
  <si>
    <t>ORC - BIGTIME</t>
  </si>
  <si>
    <t>ORC - HALF</t>
  </si>
  <si>
    <t>CHOOKSIES CUT UPS</t>
  </si>
  <si>
    <t>VAP-Nuggets</t>
  </si>
  <si>
    <t>GIZZARD / LIVER</t>
  </si>
  <si>
    <t>MARINADO FRIED</t>
  </si>
  <si>
    <t>SPICY NECK</t>
  </si>
  <si>
    <t>RSL</t>
  </si>
  <si>
    <t>UR</t>
  </si>
  <si>
    <t>UR SPECIAL</t>
  </si>
  <si>
    <t>UR REYAL</t>
  </si>
  <si>
    <t>UR FIESTA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</si>
</sst>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9" formatCode="_(* #,##0_);_(* \(#,##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0066CC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Fill="1" applyBorder="1"/>
    <xf numFmtId="0" fontId="2" fillId="3" borderId="2" xfId="0" applyFont="1" applyFill="1" applyBorder="1" applyAlignment="1">
      <alignment vertical="center"/>
    </xf>
    <xf numFmtId="0" fontId="0" fillId="3" borderId="2" xfId="0" applyFill="1" applyBorder="1" applyAlignment="1"/>
    <xf numFmtId="0" fontId="1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169" fontId="2" fillId="3" borderId="2" xfId="1" applyNumberFormat="1" applyFont="1" applyFill="1" applyBorder="1" applyAlignment="1">
      <alignment horizontal="right"/>
    </xf>
    <xf numFmtId="169" fontId="2" fillId="3" borderId="2" xfId="1" applyNumberFormat="1" applyFont="1" applyFill="1" applyBorder="1" applyAlignment="1">
      <alignment vertical="center"/>
    </xf>
    <xf numFmtId="169" fontId="1" fillId="4" borderId="2" xfId="1" applyNumberFormat="1" applyFont="1" applyFill="1" applyBorder="1" applyAlignment="1">
      <alignment horizontal="center" vertical="center"/>
    </xf>
    <xf numFmtId="169" fontId="2" fillId="3" borderId="2" xfId="1" applyNumberFormat="1" applyFont="1" applyFill="1" applyBorder="1" applyAlignment="1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"/>
  <sheetViews>
    <sheetView workbookViewId="0">
      <selection activeCell="C3" sqref="C3"/>
    </sheetView>
  </sheetViews>
  <sheetFormatPr defaultRowHeight="15" x14ac:dyDescent="0.25"/>
  <cols>
    <col min="1" max="1" width="29.28515625" customWidth="1"/>
    <col min="2" max="2" width="18.7109375" bestFit="1" customWidth="1"/>
    <col min="3" max="3" width="16" bestFit="1" customWidth="1"/>
    <col min="4" max="4" width="18.85546875" customWidth="1"/>
    <col min="5" max="19" width="13.140625" customWidth="1"/>
  </cols>
  <sheetData>
    <row r="1" spans="1:19" ht="45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>
        <v>1022</v>
      </c>
      <c r="B3" s="3" t="s">
        <v>22</v>
      </c>
      <c r="C3" s="3" t="s">
        <v>24</v>
      </c>
    </row>
    <row r="4" spans="1:19" x14ac:dyDescent="0.25">
      <c r="C4" s="3" t="s">
        <v>25</v>
      </c>
    </row>
    <row r="5" spans="1:19" x14ac:dyDescent="0.25">
      <c r="C5" s="4" t="s">
        <v>26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41"/>
  <sheetViews>
    <sheetView tabSelected="1" workbookViewId="0">
      <selection activeCell="A17" sqref="A17"/>
    </sheetView>
  </sheetViews>
  <sheetFormatPr defaultRowHeight="15" x14ac:dyDescent="0.25"/>
  <cols>
    <col min="4" max="4" width="23.7109375" bestFit="1" customWidth="1"/>
    <col min="5" max="16" width="9.140625" style="15"/>
  </cols>
  <sheetData>
    <row r="5" spans="1:19" x14ac:dyDescent="0.25">
      <c r="A5" s="5"/>
      <c r="B5" s="5"/>
      <c r="C5" s="5"/>
      <c r="D5" s="5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5"/>
      <c r="R5" s="6"/>
      <c r="S5" s="6"/>
    </row>
    <row r="6" spans="1:19" x14ac:dyDescent="0.25">
      <c r="A6" s="7" t="s">
        <v>1</v>
      </c>
      <c r="B6" s="7" t="s">
        <v>2</v>
      </c>
      <c r="C6" s="7" t="s">
        <v>3</v>
      </c>
      <c r="D6" s="7" t="s">
        <v>4</v>
      </c>
      <c r="E6" s="13" t="s">
        <v>5</v>
      </c>
      <c r="F6" s="13" t="s">
        <v>6</v>
      </c>
      <c r="G6" s="13" t="s">
        <v>7</v>
      </c>
      <c r="H6" s="13" t="s">
        <v>8</v>
      </c>
      <c r="I6" s="13" t="s">
        <v>9</v>
      </c>
      <c r="J6" s="13" t="s">
        <v>10</v>
      </c>
      <c r="K6" s="13" t="s">
        <v>11</v>
      </c>
      <c r="L6" s="13" t="s">
        <v>12</v>
      </c>
      <c r="M6" s="13" t="s">
        <v>13</v>
      </c>
      <c r="N6" s="13" t="s">
        <v>14</v>
      </c>
      <c r="O6" s="13" t="s">
        <v>15</v>
      </c>
      <c r="P6" s="13" t="s">
        <v>16</v>
      </c>
      <c r="Q6" s="7" t="s">
        <v>17</v>
      </c>
      <c r="R6" s="7" t="s">
        <v>18</v>
      </c>
      <c r="S6" s="7" t="s">
        <v>19</v>
      </c>
    </row>
    <row r="7" spans="1:19" x14ac:dyDescent="0.25">
      <c r="A7" s="8">
        <v>1022</v>
      </c>
      <c r="B7" s="9" t="s">
        <v>22</v>
      </c>
      <c r="C7" s="9" t="s">
        <v>27</v>
      </c>
      <c r="D7" s="9" t="s">
        <v>28</v>
      </c>
      <c r="E7" s="11">
        <v>177.60016666666681</v>
      </c>
      <c r="F7" s="11">
        <v>178.32184615384631</v>
      </c>
      <c r="G7" s="11">
        <v>177.65377049180344</v>
      </c>
      <c r="H7" s="11">
        <v>178.97471698113219</v>
      </c>
      <c r="I7" s="11">
        <v>177.64882352941183</v>
      </c>
      <c r="J7" s="11">
        <v>176.74014492753642</v>
      </c>
      <c r="K7" s="11">
        <v>177.36882352941183</v>
      </c>
      <c r="L7" s="11">
        <v>178.74203703703714</v>
      </c>
      <c r="M7" s="11">
        <v>178.74203703703714</v>
      </c>
      <c r="N7" s="11">
        <v>178.74203703703714</v>
      </c>
      <c r="O7" s="11">
        <v>178.74203703703714</v>
      </c>
      <c r="P7" s="11">
        <v>178.74203703703714</v>
      </c>
      <c r="Q7" s="11">
        <f>IFERROR(AVERAGE(E7:P7),"")</f>
        <v>178.16820645541623</v>
      </c>
      <c r="R7" s="11">
        <f>IFERROR(MIN(E7:P7),"")</f>
        <v>176.74014492753642</v>
      </c>
      <c r="S7" s="11">
        <f>IFERROR(MAX(E7:P7),"")</f>
        <v>178.97471698113219</v>
      </c>
    </row>
    <row r="8" spans="1:19" x14ac:dyDescent="0.25">
      <c r="A8" s="5"/>
      <c r="B8" s="5"/>
      <c r="C8" s="9" t="s">
        <v>27</v>
      </c>
      <c r="D8" s="10" t="s">
        <v>29</v>
      </c>
      <c r="E8" s="11">
        <v>127.64692857142857</v>
      </c>
      <c r="F8" s="11">
        <v>129.8136645962733</v>
      </c>
      <c r="G8" s="11">
        <v>129.56521739130434</v>
      </c>
      <c r="H8" s="11">
        <v>129.61956521739131</v>
      </c>
      <c r="I8" s="11">
        <v>129.60893854748602</v>
      </c>
      <c r="J8" s="11">
        <v>129.83695652173913</v>
      </c>
      <c r="K8" s="11">
        <v>129.89583333333334</v>
      </c>
      <c r="L8" s="11">
        <v>129.84848484848484</v>
      </c>
      <c r="M8" s="11">
        <v>129.84848484848484</v>
      </c>
      <c r="N8" s="11">
        <v>129.84848484848484</v>
      </c>
      <c r="O8" s="11">
        <v>129.84848484848484</v>
      </c>
      <c r="P8" s="11">
        <v>129.84848484848484</v>
      </c>
      <c r="Q8" s="11">
        <f t="shared" ref="Q8:Q40" si="0">IFERROR(AVERAGE(E8:P8),"")</f>
        <v>129.60246070178167</v>
      </c>
      <c r="R8" s="11">
        <f t="shared" ref="R8:R40" si="1">IFERROR(MIN(E8:P8),"")</f>
        <v>127.64692857142857</v>
      </c>
      <c r="S8" s="11">
        <f t="shared" ref="S8:S40" si="2">IFERROR(MAX(E8:P8),"")</f>
        <v>129.89583333333334</v>
      </c>
    </row>
    <row r="9" spans="1:19" x14ac:dyDescent="0.25">
      <c r="A9" s="5"/>
      <c r="B9" s="5"/>
      <c r="C9" s="9" t="s">
        <v>27</v>
      </c>
      <c r="D9" s="10" t="s">
        <v>30</v>
      </c>
      <c r="E9" s="11">
        <v>177.60016666666681</v>
      </c>
      <c r="F9" s="11">
        <v>178.32184615384631</v>
      </c>
      <c r="G9" s="11">
        <v>177.65377049180344</v>
      </c>
      <c r="H9" s="11">
        <v>178.97471698113219</v>
      </c>
      <c r="I9" s="11">
        <v>177.64882352941183</v>
      </c>
      <c r="J9" s="11">
        <v>176.74014492753642</v>
      </c>
      <c r="K9" s="11">
        <v>177.36882352941183</v>
      </c>
      <c r="L9" s="11">
        <v>178.74203703703714</v>
      </c>
      <c r="M9" s="11">
        <v>178.74203703703714</v>
      </c>
      <c r="N9" s="11">
        <v>178.74203703703714</v>
      </c>
      <c r="O9" s="11">
        <v>178.74203703703714</v>
      </c>
      <c r="P9" s="11">
        <v>178.74203703703714</v>
      </c>
      <c r="Q9" s="11">
        <f t="shared" si="0"/>
        <v>178.16820645541623</v>
      </c>
      <c r="R9" s="11">
        <f t="shared" si="1"/>
        <v>176.74014492753642</v>
      </c>
      <c r="S9" s="11">
        <f t="shared" si="2"/>
        <v>178.97471698113219</v>
      </c>
    </row>
    <row r="10" spans="1:19" x14ac:dyDescent="0.25">
      <c r="A10" s="5"/>
      <c r="B10" s="5"/>
      <c r="C10" s="9" t="s">
        <v>27</v>
      </c>
      <c r="D10" s="10" t="s">
        <v>31</v>
      </c>
      <c r="E10" s="11">
        <v>193.34909090909088</v>
      </c>
      <c r="F10" s="11">
        <v>189.63636363636363</v>
      </c>
      <c r="G10" s="11">
        <v>189.64912280701753</v>
      </c>
      <c r="H10" s="11">
        <v>190.41719298245619</v>
      </c>
      <c r="I10" s="11">
        <v>198.82142857142858</v>
      </c>
      <c r="J10" s="11">
        <v>202.95267857142858</v>
      </c>
      <c r="K10" s="11">
        <v>204.01781818181811</v>
      </c>
      <c r="L10" s="11">
        <v>187.54083333333327</v>
      </c>
      <c r="M10" s="11">
        <v>190</v>
      </c>
      <c r="N10" s="11">
        <v>190</v>
      </c>
      <c r="O10" s="11">
        <v>195</v>
      </c>
      <c r="P10" s="11">
        <v>200</v>
      </c>
      <c r="Q10" s="11">
        <f t="shared" si="0"/>
        <v>194.28204408274473</v>
      </c>
      <c r="R10" s="11">
        <f t="shared" si="1"/>
        <v>187.54083333333327</v>
      </c>
      <c r="S10" s="11">
        <f t="shared" si="2"/>
        <v>204.01781818181811</v>
      </c>
    </row>
    <row r="11" spans="1:19" x14ac:dyDescent="0.25">
      <c r="A11" s="5"/>
      <c r="B11" s="5"/>
      <c r="C11" s="9" t="s">
        <v>27</v>
      </c>
      <c r="D11" s="10" t="s">
        <v>32</v>
      </c>
      <c r="E11" s="11">
        <v>227.53555555555556</v>
      </c>
      <c r="F11" s="11">
        <v>247.47075471698108</v>
      </c>
      <c r="G11" s="11">
        <v>252.12150943396222</v>
      </c>
      <c r="H11" s="11">
        <v>249.02022727272714</v>
      </c>
      <c r="I11" s="11">
        <v>249.8151851851851</v>
      </c>
      <c r="J11" s="11">
        <v>248.69198529411756</v>
      </c>
      <c r="K11" s="11">
        <v>248.97524822695021</v>
      </c>
      <c r="L11" s="11">
        <v>249.24761006289296</v>
      </c>
      <c r="M11" s="11">
        <v>260</v>
      </c>
      <c r="N11" s="11">
        <v>260</v>
      </c>
      <c r="O11" s="11">
        <v>260</v>
      </c>
      <c r="P11" s="11">
        <v>260</v>
      </c>
      <c r="Q11" s="11">
        <f t="shared" si="0"/>
        <v>251.073172979031</v>
      </c>
      <c r="R11" s="11">
        <f t="shared" si="1"/>
        <v>227.53555555555556</v>
      </c>
      <c r="S11" s="11">
        <f t="shared" si="2"/>
        <v>260</v>
      </c>
    </row>
    <row r="12" spans="1:19" x14ac:dyDescent="0.25">
      <c r="A12" s="5"/>
      <c r="B12" s="5"/>
      <c r="C12" s="9" t="s">
        <v>27</v>
      </c>
      <c r="D12" s="10" t="s">
        <v>33</v>
      </c>
      <c r="E12" s="11">
        <v>194.37894736842105</v>
      </c>
      <c r="F12" s="11">
        <v>210</v>
      </c>
      <c r="G12" s="11">
        <v>210</v>
      </c>
      <c r="H12" s="11">
        <v>210</v>
      </c>
      <c r="I12" s="11">
        <v>210</v>
      </c>
      <c r="J12" s="11">
        <v>216.19636363636363</v>
      </c>
      <c r="K12" s="11">
        <v>220</v>
      </c>
      <c r="L12" s="11">
        <v>220</v>
      </c>
      <c r="M12" s="11">
        <v>220</v>
      </c>
      <c r="N12" s="11">
        <v>220</v>
      </c>
      <c r="O12" s="11">
        <v>220</v>
      </c>
      <c r="P12" s="11">
        <v>220</v>
      </c>
      <c r="Q12" s="11">
        <f t="shared" si="0"/>
        <v>214.21460925039869</v>
      </c>
      <c r="R12" s="11">
        <f t="shared" si="1"/>
        <v>194.37894736842105</v>
      </c>
      <c r="S12" s="11">
        <f t="shared" si="2"/>
        <v>220</v>
      </c>
    </row>
    <row r="13" spans="1:19" x14ac:dyDescent="0.25">
      <c r="A13" s="5"/>
      <c r="B13" s="5"/>
      <c r="C13" s="9" t="s">
        <v>27</v>
      </c>
      <c r="D13" s="10" t="s">
        <v>34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 t="str">
        <f t="shared" si="0"/>
        <v/>
      </c>
      <c r="R13" s="11">
        <f t="shared" si="1"/>
        <v>0</v>
      </c>
      <c r="S13" s="11">
        <f t="shared" si="2"/>
        <v>0</v>
      </c>
    </row>
    <row r="14" spans="1:19" x14ac:dyDescent="0.25">
      <c r="A14" s="5"/>
      <c r="B14" s="5"/>
      <c r="C14" s="9" t="s">
        <v>27</v>
      </c>
      <c r="D14" s="10" t="s">
        <v>35</v>
      </c>
      <c r="E14" s="11">
        <v>253.70438395415465</v>
      </c>
      <c r="F14" s="11">
        <v>251.86509536784726</v>
      </c>
      <c r="G14" s="11">
        <v>254.58966101694901</v>
      </c>
      <c r="H14" s="11">
        <v>253.86524271844638</v>
      </c>
      <c r="I14" s="11">
        <v>253.83203124999989</v>
      </c>
      <c r="J14" s="11">
        <v>263.42642241379355</v>
      </c>
      <c r="K14" s="11">
        <v>266.05898047722445</v>
      </c>
      <c r="L14" s="11">
        <v>263.00619246862038</v>
      </c>
      <c r="M14" s="11">
        <v>270</v>
      </c>
      <c r="N14" s="11">
        <v>270</v>
      </c>
      <c r="O14" s="11">
        <v>270</v>
      </c>
      <c r="P14" s="11">
        <v>270</v>
      </c>
      <c r="Q14" s="11">
        <f t="shared" si="0"/>
        <v>261.69566747225298</v>
      </c>
      <c r="R14" s="11">
        <f t="shared" si="1"/>
        <v>251.86509536784726</v>
      </c>
      <c r="S14" s="11">
        <f t="shared" si="2"/>
        <v>270</v>
      </c>
    </row>
    <row r="15" spans="1:19" x14ac:dyDescent="0.25">
      <c r="A15" s="5"/>
      <c r="B15" s="5"/>
      <c r="C15" s="9" t="s">
        <v>27</v>
      </c>
      <c r="D15" s="10" t="s">
        <v>36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 t="str">
        <f t="shared" si="0"/>
        <v/>
      </c>
      <c r="R15" s="11">
        <f t="shared" si="1"/>
        <v>0</v>
      </c>
      <c r="S15" s="11">
        <f t="shared" si="2"/>
        <v>0</v>
      </c>
    </row>
    <row r="16" spans="1:19" x14ac:dyDescent="0.25">
      <c r="A16" s="5"/>
      <c r="B16" s="5"/>
      <c r="C16" s="9" t="s">
        <v>27</v>
      </c>
      <c r="D16" s="10" t="s">
        <v>37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 t="str">
        <f t="shared" si="0"/>
        <v/>
      </c>
      <c r="R16" s="11">
        <f t="shared" si="1"/>
        <v>0</v>
      </c>
      <c r="S16" s="11">
        <f t="shared" si="2"/>
        <v>0</v>
      </c>
    </row>
    <row r="17" spans="1:19" x14ac:dyDescent="0.25">
      <c r="A17" s="5"/>
      <c r="B17" s="5"/>
      <c r="C17" s="9" t="s">
        <v>27</v>
      </c>
      <c r="D17" s="10" t="s">
        <v>38</v>
      </c>
      <c r="E17" s="11">
        <v>122.29756756756757</v>
      </c>
      <c r="F17" s="11">
        <v>124.54545454545455</v>
      </c>
      <c r="G17" s="11">
        <v>124.62962962962963</v>
      </c>
      <c r="H17" s="11">
        <v>124.43396226415095</v>
      </c>
      <c r="I17" s="11">
        <v>124.81132075471699</v>
      </c>
      <c r="J17" s="11">
        <v>124.81132075471699</v>
      </c>
      <c r="K17" s="11">
        <v>124.66101694915254</v>
      </c>
      <c r="L17" s="11">
        <v>124.48275862068965</v>
      </c>
      <c r="M17" s="11">
        <v>125</v>
      </c>
      <c r="N17" s="11">
        <v>125</v>
      </c>
      <c r="O17" s="11">
        <v>125</v>
      </c>
      <c r="P17" s="11">
        <v>125</v>
      </c>
      <c r="Q17" s="11">
        <f t="shared" si="0"/>
        <v>124.55608592383992</v>
      </c>
      <c r="R17" s="11">
        <f t="shared" si="1"/>
        <v>122.29756756756757</v>
      </c>
      <c r="S17" s="11">
        <f t="shared" si="2"/>
        <v>125</v>
      </c>
    </row>
    <row r="18" spans="1:19" x14ac:dyDescent="0.25">
      <c r="A18" s="5"/>
      <c r="B18" s="5"/>
      <c r="C18" s="9" t="s">
        <v>27</v>
      </c>
      <c r="D18" s="10" t="s">
        <v>39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 t="str">
        <f t="shared" si="0"/>
        <v/>
      </c>
      <c r="R18" s="11">
        <f t="shared" si="1"/>
        <v>0</v>
      </c>
      <c r="S18" s="11">
        <f t="shared" si="2"/>
        <v>0</v>
      </c>
    </row>
    <row r="19" spans="1:19" x14ac:dyDescent="0.25">
      <c r="A19" s="5"/>
      <c r="B19" s="5"/>
      <c r="C19" s="9" t="s">
        <v>27</v>
      </c>
      <c r="D19" s="10" t="s">
        <v>40</v>
      </c>
      <c r="E19" s="11"/>
      <c r="F19" s="11"/>
      <c r="G19" s="11"/>
      <c r="H19" s="11"/>
      <c r="I19" s="11"/>
      <c r="J19" s="11"/>
      <c r="K19" s="11"/>
      <c r="L19" s="11"/>
      <c r="M19" s="11"/>
      <c r="N19" s="14"/>
      <c r="O19" s="14"/>
      <c r="P19" s="14"/>
      <c r="Q19" s="11" t="str">
        <f t="shared" si="0"/>
        <v/>
      </c>
      <c r="R19" s="11">
        <f t="shared" si="1"/>
        <v>0</v>
      </c>
      <c r="S19" s="11">
        <f t="shared" si="2"/>
        <v>0</v>
      </c>
    </row>
    <row r="20" spans="1:19" x14ac:dyDescent="0.25">
      <c r="A20" s="5"/>
      <c r="B20" s="5"/>
      <c r="C20" s="9" t="s">
        <v>27</v>
      </c>
      <c r="D20" s="10" t="s">
        <v>41</v>
      </c>
      <c r="E20" s="11">
        <v>137.57434782608698</v>
      </c>
      <c r="F20" s="11">
        <v>139.8639455782313</v>
      </c>
      <c r="G20" s="11">
        <v>139.87341772151899</v>
      </c>
      <c r="H20" s="11">
        <v>139.82142857142858</v>
      </c>
      <c r="I20" s="11">
        <v>139.81481481481481</v>
      </c>
      <c r="J20" s="11">
        <v>139.93788819875778</v>
      </c>
      <c r="K20" s="11">
        <v>140</v>
      </c>
      <c r="L20" s="11">
        <v>140.21276595744681</v>
      </c>
      <c r="M20" s="11">
        <v>140</v>
      </c>
      <c r="N20" s="11">
        <v>140</v>
      </c>
      <c r="O20" s="11">
        <v>140</v>
      </c>
      <c r="P20" s="11">
        <v>140</v>
      </c>
      <c r="Q20" s="11">
        <f t="shared" si="0"/>
        <v>139.75821738902377</v>
      </c>
      <c r="R20" s="11">
        <f t="shared" si="1"/>
        <v>137.57434782608698</v>
      </c>
      <c r="S20" s="11">
        <f t="shared" si="2"/>
        <v>140.21276595744681</v>
      </c>
    </row>
    <row r="21" spans="1:19" x14ac:dyDescent="0.25">
      <c r="A21" s="5"/>
      <c r="B21" s="5"/>
      <c r="C21" s="9" t="s">
        <v>27</v>
      </c>
      <c r="D21" s="10" t="s">
        <v>42</v>
      </c>
      <c r="E21" s="11">
        <v>84.964400000000012</v>
      </c>
      <c r="F21" s="11">
        <v>84.818181818181813</v>
      </c>
      <c r="G21" s="11">
        <v>84.677419354838705</v>
      </c>
      <c r="H21" s="11">
        <v>84.836065573770497</v>
      </c>
      <c r="I21" s="11">
        <v>84.53125</v>
      </c>
      <c r="J21" s="11">
        <v>84.516129032258064</v>
      </c>
      <c r="K21" s="11">
        <v>84.53125</v>
      </c>
      <c r="L21" s="11">
        <v>84.927536231884062</v>
      </c>
      <c r="M21" s="11">
        <v>84.927536231884062</v>
      </c>
      <c r="N21" s="11">
        <v>84.927536231884062</v>
      </c>
      <c r="O21" s="11">
        <v>84.927536231884062</v>
      </c>
      <c r="P21" s="11">
        <v>84.927536231884062</v>
      </c>
      <c r="Q21" s="11">
        <f t="shared" si="0"/>
        <v>84.79269807820576</v>
      </c>
      <c r="R21" s="11">
        <f t="shared" si="1"/>
        <v>84.516129032258064</v>
      </c>
      <c r="S21" s="11">
        <f t="shared" si="2"/>
        <v>84.964400000000012</v>
      </c>
    </row>
    <row r="22" spans="1:19" x14ac:dyDescent="0.25">
      <c r="A22" s="5"/>
      <c r="B22" s="5"/>
      <c r="C22" s="9" t="s">
        <v>43</v>
      </c>
      <c r="D22" s="10" t="s">
        <v>29</v>
      </c>
      <c r="E22" s="11">
        <v>117.7335922330097</v>
      </c>
      <c r="F22" s="11">
        <v>120</v>
      </c>
      <c r="G22" s="11">
        <v>120</v>
      </c>
      <c r="H22" s="11">
        <v>120</v>
      </c>
      <c r="I22" s="11">
        <v>120</v>
      </c>
      <c r="J22" s="11">
        <v>120</v>
      </c>
      <c r="K22" s="11">
        <v>120</v>
      </c>
      <c r="L22" s="11">
        <v>120</v>
      </c>
      <c r="M22" s="11">
        <v>120</v>
      </c>
      <c r="N22" s="11">
        <v>120</v>
      </c>
      <c r="O22" s="11">
        <v>120</v>
      </c>
      <c r="P22" s="11">
        <v>120</v>
      </c>
      <c r="Q22" s="11">
        <f t="shared" si="0"/>
        <v>119.81113268608414</v>
      </c>
      <c r="R22" s="11">
        <f t="shared" si="1"/>
        <v>117.7335922330097</v>
      </c>
      <c r="S22" s="11">
        <f t="shared" si="2"/>
        <v>120</v>
      </c>
    </row>
    <row r="23" spans="1:19" x14ac:dyDescent="0.25">
      <c r="A23" s="5"/>
      <c r="B23" s="5"/>
      <c r="C23" s="9" t="s">
        <v>43</v>
      </c>
      <c r="D23" s="10" t="s">
        <v>31</v>
      </c>
      <c r="E23" s="11">
        <v>171.40248275862075</v>
      </c>
      <c r="F23" s="11">
        <v>159.08038123167157</v>
      </c>
      <c r="G23" s="11">
        <v>160.46401315789473</v>
      </c>
      <c r="H23" s="11">
        <v>165.6109523809524</v>
      </c>
      <c r="I23" s="11">
        <v>170.49030303030301</v>
      </c>
      <c r="J23" s="11">
        <v>179.99851851851847</v>
      </c>
      <c r="K23" s="11">
        <v>174.67710982658957</v>
      </c>
      <c r="L23" s="11">
        <v>153.95386243386241</v>
      </c>
      <c r="M23" s="11">
        <v>155</v>
      </c>
      <c r="N23" s="11">
        <v>155</v>
      </c>
      <c r="O23" s="11">
        <v>155</v>
      </c>
      <c r="P23" s="11">
        <v>155</v>
      </c>
      <c r="Q23" s="11">
        <f t="shared" si="0"/>
        <v>162.97313527820108</v>
      </c>
      <c r="R23" s="11">
        <f t="shared" si="1"/>
        <v>153.95386243386241</v>
      </c>
      <c r="S23" s="11">
        <f t="shared" si="2"/>
        <v>179.99851851851847</v>
      </c>
    </row>
    <row r="24" spans="1:19" x14ac:dyDescent="0.25">
      <c r="A24" s="5"/>
      <c r="B24" s="5"/>
      <c r="C24" s="9" t="s">
        <v>43</v>
      </c>
      <c r="D24" s="10" t="s">
        <v>40</v>
      </c>
      <c r="E24" s="11">
        <v>79.60217307692308</v>
      </c>
      <c r="F24" s="11">
        <v>79.909420289855063</v>
      </c>
      <c r="G24" s="11">
        <v>78.573241106719365</v>
      </c>
      <c r="H24" s="11">
        <v>78.063380281690144</v>
      </c>
      <c r="I24" s="11">
        <v>78.097014925373145</v>
      </c>
      <c r="J24" s="11">
        <v>79.340581574884197</v>
      </c>
      <c r="K24" s="11">
        <v>77.487368537339805</v>
      </c>
      <c r="L24" s="11">
        <v>72.221386494252883</v>
      </c>
      <c r="M24" s="11">
        <v>77.487368537339805</v>
      </c>
      <c r="N24" s="11">
        <v>77.487368537339805</v>
      </c>
      <c r="O24" s="11">
        <v>77.487368537339805</v>
      </c>
      <c r="P24" s="11">
        <v>77.487368537339805</v>
      </c>
      <c r="Q24" s="11">
        <f t="shared" si="0"/>
        <v>77.770336703033067</v>
      </c>
      <c r="R24" s="11">
        <f t="shared" si="1"/>
        <v>72.221386494252883</v>
      </c>
      <c r="S24" s="11">
        <f t="shared" si="2"/>
        <v>79.909420289855063</v>
      </c>
    </row>
    <row r="25" spans="1:19" x14ac:dyDescent="0.25">
      <c r="A25" s="5"/>
      <c r="B25" s="5"/>
      <c r="C25" s="9" t="s">
        <v>43</v>
      </c>
      <c r="D25" s="10" t="s">
        <v>32</v>
      </c>
      <c r="E25" s="11"/>
      <c r="F25" s="11"/>
      <c r="G25" s="11"/>
      <c r="H25" s="11"/>
      <c r="I25" s="11"/>
      <c r="J25" s="11"/>
      <c r="K25" s="11">
        <v>220</v>
      </c>
      <c r="L25" s="11">
        <v>220</v>
      </c>
      <c r="M25" s="11">
        <v>220</v>
      </c>
      <c r="N25" s="11">
        <v>220</v>
      </c>
      <c r="O25" s="11">
        <v>220</v>
      </c>
      <c r="P25" s="11">
        <v>220</v>
      </c>
      <c r="Q25" s="11">
        <f t="shared" si="0"/>
        <v>220</v>
      </c>
      <c r="R25" s="11">
        <f t="shared" si="1"/>
        <v>220</v>
      </c>
      <c r="S25" s="11">
        <f t="shared" si="2"/>
        <v>220</v>
      </c>
    </row>
    <row r="26" spans="1:19" x14ac:dyDescent="0.25">
      <c r="A26" s="5"/>
      <c r="B26" s="5"/>
      <c r="C26" s="9" t="s">
        <v>43</v>
      </c>
      <c r="D26" s="10" t="s">
        <v>33</v>
      </c>
      <c r="E26" s="11">
        <v>211.23846153846154</v>
      </c>
      <c r="F26" s="11">
        <v>210</v>
      </c>
      <c r="G26" s="11">
        <v>213.18181818181819</v>
      </c>
      <c r="H26" s="11">
        <v>210</v>
      </c>
      <c r="I26" s="11">
        <v>210</v>
      </c>
      <c r="J26" s="11">
        <v>217.62238095238095</v>
      </c>
      <c r="K26" s="11">
        <v>220</v>
      </c>
      <c r="L26" s="11">
        <v>220</v>
      </c>
      <c r="M26" s="11">
        <v>220</v>
      </c>
      <c r="N26" s="11">
        <v>220</v>
      </c>
      <c r="O26" s="11">
        <v>220</v>
      </c>
      <c r="P26" s="11">
        <v>220</v>
      </c>
      <c r="Q26" s="11">
        <f t="shared" si="0"/>
        <v>216.00355505605503</v>
      </c>
      <c r="R26" s="11">
        <f t="shared" si="1"/>
        <v>210</v>
      </c>
      <c r="S26" s="11">
        <f t="shared" si="2"/>
        <v>220</v>
      </c>
    </row>
    <row r="27" spans="1:19" x14ac:dyDescent="0.25">
      <c r="A27" s="5"/>
      <c r="B27" s="5"/>
      <c r="C27" s="9" t="s">
        <v>43</v>
      </c>
      <c r="D27" s="10" t="s">
        <v>35</v>
      </c>
      <c r="E27" s="11"/>
      <c r="F27" s="11"/>
      <c r="G27" s="11"/>
      <c r="H27" s="11">
        <v>240</v>
      </c>
      <c r="I27" s="11">
        <v>240</v>
      </c>
      <c r="J27" s="11"/>
      <c r="K27" s="11"/>
      <c r="L27" s="11"/>
      <c r="M27" s="11"/>
      <c r="N27" s="11"/>
      <c r="O27" s="11"/>
      <c r="P27" s="11"/>
      <c r="Q27" s="11">
        <f t="shared" si="0"/>
        <v>240</v>
      </c>
      <c r="R27" s="11">
        <f t="shared" si="1"/>
        <v>240</v>
      </c>
      <c r="S27" s="11">
        <f t="shared" si="2"/>
        <v>240</v>
      </c>
    </row>
    <row r="28" spans="1:19" x14ac:dyDescent="0.25">
      <c r="A28" s="5"/>
      <c r="B28" s="5"/>
      <c r="C28" s="9" t="s">
        <v>43</v>
      </c>
      <c r="D28" s="10" t="s">
        <v>42</v>
      </c>
      <c r="E28" s="11">
        <v>75</v>
      </c>
      <c r="F28" s="11">
        <v>75</v>
      </c>
      <c r="G28" s="11">
        <v>75</v>
      </c>
      <c r="H28" s="11">
        <v>75</v>
      </c>
      <c r="I28" s="11">
        <v>75</v>
      </c>
      <c r="J28" s="11">
        <v>75</v>
      </c>
      <c r="K28" s="11">
        <v>75</v>
      </c>
      <c r="L28" s="11">
        <v>75</v>
      </c>
      <c r="M28" s="11">
        <v>75</v>
      </c>
      <c r="N28" s="11">
        <v>75</v>
      </c>
      <c r="O28" s="11">
        <v>75</v>
      </c>
      <c r="P28" s="11">
        <v>75</v>
      </c>
      <c r="Q28" s="11">
        <f t="shared" si="0"/>
        <v>75</v>
      </c>
      <c r="R28" s="11">
        <f t="shared" si="1"/>
        <v>75</v>
      </c>
      <c r="S28" s="11">
        <f t="shared" si="2"/>
        <v>75</v>
      </c>
    </row>
    <row r="29" spans="1:19" x14ac:dyDescent="0.25">
      <c r="A29" s="5"/>
      <c r="B29" s="5"/>
      <c r="C29" s="9" t="s">
        <v>43</v>
      </c>
      <c r="D29" s="10" t="s">
        <v>39</v>
      </c>
      <c r="E29" s="11"/>
      <c r="F29" s="11"/>
      <c r="G29" s="11"/>
      <c r="H29" s="11"/>
      <c r="I29" s="14"/>
      <c r="J29" s="11"/>
      <c r="K29" s="11"/>
      <c r="L29" s="11"/>
      <c r="M29" s="11"/>
      <c r="N29" s="14"/>
      <c r="O29" s="14"/>
      <c r="P29" s="14"/>
      <c r="Q29" s="11" t="str">
        <f t="shared" si="0"/>
        <v/>
      </c>
      <c r="R29" s="11">
        <f t="shared" si="1"/>
        <v>0</v>
      </c>
      <c r="S29" s="11">
        <f t="shared" si="2"/>
        <v>0</v>
      </c>
    </row>
    <row r="30" spans="1:19" x14ac:dyDescent="0.25">
      <c r="A30" s="5"/>
      <c r="B30" s="5"/>
      <c r="C30" s="9" t="s">
        <v>43</v>
      </c>
      <c r="D30" s="10" t="s">
        <v>41</v>
      </c>
      <c r="E30" s="11">
        <v>117.7335922330097</v>
      </c>
      <c r="F30" s="11">
        <v>120</v>
      </c>
      <c r="G30" s="11">
        <v>120</v>
      </c>
      <c r="H30" s="11">
        <v>120</v>
      </c>
      <c r="I30" s="14">
        <v>120</v>
      </c>
      <c r="J30" s="11">
        <v>120</v>
      </c>
      <c r="K30" s="11">
        <v>120</v>
      </c>
      <c r="L30" s="11">
        <v>120</v>
      </c>
      <c r="M30" s="11">
        <v>120</v>
      </c>
      <c r="N30" s="11">
        <v>120</v>
      </c>
      <c r="O30" s="11">
        <v>120</v>
      </c>
      <c r="P30" s="11">
        <v>120</v>
      </c>
      <c r="Q30" s="11">
        <f t="shared" si="0"/>
        <v>119.81113268608414</v>
      </c>
      <c r="R30" s="11">
        <f t="shared" si="1"/>
        <v>117.7335922330097</v>
      </c>
      <c r="S30" s="11">
        <f t="shared" si="2"/>
        <v>120</v>
      </c>
    </row>
    <row r="31" spans="1:19" x14ac:dyDescent="0.25">
      <c r="A31" s="5"/>
      <c r="B31" s="5"/>
      <c r="C31" s="9" t="s">
        <v>43</v>
      </c>
      <c r="D31" s="10" t="s">
        <v>38</v>
      </c>
      <c r="E31" s="11">
        <v>100.06162162162161</v>
      </c>
      <c r="F31" s="11">
        <v>103.14102564102564</v>
      </c>
      <c r="G31" s="11">
        <v>100.52631578947368</v>
      </c>
      <c r="H31" s="11">
        <v>102.98701298701299</v>
      </c>
      <c r="I31" s="11">
        <v>102.16216216216216</v>
      </c>
      <c r="J31" s="11">
        <v>100.98484848484848</v>
      </c>
      <c r="K31" s="11">
        <v>102.65822784810126</v>
      </c>
      <c r="L31" s="11">
        <v>100.1120879120879</v>
      </c>
      <c r="M31" s="11">
        <v>115</v>
      </c>
      <c r="N31" s="11">
        <v>115</v>
      </c>
      <c r="O31" s="11">
        <v>115</v>
      </c>
      <c r="P31" s="11">
        <v>115</v>
      </c>
      <c r="Q31" s="11">
        <f t="shared" si="0"/>
        <v>106.05277520386115</v>
      </c>
      <c r="R31" s="11">
        <f t="shared" si="1"/>
        <v>100.06162162162161</v>
      </c>
      <c r="S31" s="11">
        <f t="shared" si="2"/>
        <v>115</v>
      </c>
    </row>
    <row r="32" spans="1:19" x14ac:dyDescent="0.25">
      <c r="A32" s="5"/>
      <c r="B32" s="5"/>
      <c r="C32" s="9" t="s">
        <v>44</v>
      </c>
      <c r="D32" s="10" t="s">
        <v>29</v>
      </c>
      <c r="E32" s="11">
        <v>127.83919999999998</v>
      </c>
      <c r="F32" s="11">
        <v>130</v>
      </c>
      <c r="G32" s="11">
        <v>130</v>
      </c>
      <c r="H32" s="11">
        <v>130</v>
      </c>
      <c r="I32" s="11">
        <v>130</v>
      </c>
      <c r="J32" s="11">
        <v>130</v>
      </c>
      <c r="K32" s="11">
        <v>130</v>
      </c>
      <c r="L32" s="11">
        <v>130</v>
      </c>
      <c r="M32" s="11">
        <v>130</v>
      </c>
      <c r="N32" s="11">
        <v>130</v>
      </c>
      <c r="O32" s="11">
        <v>130</v>
      </c>
      <c r="P32" s="11">
        <v>130</v>
      </c>
      <c r="Q32" s="11">
        <f t="shared" si="0"/>
        <v>129.81993333333332</v>
      </c>
      <c r="R32" s="11">
        <f t="shared" si="1"/>
        <v>127.83919999999998</v>
      </c>
      <c r="S32" s="11">
        <f t="shared" si="2"/>
        <v>130</v>
      </c>
    </row>
    <row r="33" spans="1:19" x14ac:dyDescent="0.25">
      <c r="A33" s="5"/>
      <c r="B33" s="5"/>
      <c r="C33" s="9" t="s">
        <v>44</v>
      </c>
      <c r="D33" s="10" t="s">
        <v>38</v>
      </c>
      <c r="E33" s="11">
        <v>120.35000000000001</v>
      </c>
      <c r="F33" s="11">
        <v>125</v>
      </c>
      <c r="G33" s="11">
        <v>125</v>
      </c>
      <c r="H33" s="11">
        <v>125</v>
      </c>
      <c r="I33" s="11">
        <v>125</v>
      </c>
      <c r="J33" s="11">
        <v>125</v>
      </c>
      <c r="K33" s="11">
        <v>125</v>
      </c>
      <c r="L33" s="11">
        <v>125</v>
      </c>
      <c r="M33" s="11">
        <v>125</v>
      </c>
      <c r="N33" s="11">
        <v>125</v>
      </c>
      <c r="O33" s="11">
        <v>125</v>
      </c>
      <c r="P33" s="11">
        <v>125</v>
      </c>
      <c r="Q33" s="11">
        <f t="shared" si="0"/>
        <v>124.6125</v>
      </c>
      <c r="R33" s="11">
        <f t="shared" si="1"/>
        <v>120.35000000000001</v>
      </c>
      <c r="S33" s="11">
        <f t="shared" si="2"/>
        <v>125</v>
      </c>
    </row>
    <row r="34" spans="1:19" x14ac:dyDescent="0.25">
      <c r="A34" s="5"/>
      <c r="B34" s="5"/>
      <c r="C34" s="9" t="s">
        <v>44</v>
      </c>
      <c r="D34" s="10" t="s">
        <v>32</v>
      </c>
      <c r="E34" s="11">
        <v>220</v>
      </c>
      <c r="F34" s="11">
        <v>246.07000000000002</v>
      </c>
      <c r="G34" s="11">
        <v>246.07333333333335</v>
      </c>
      <c r="H34" s="11">
        <v>251.20263157894735</v>
      </c>
      <c r="I34" s="11">
        <v>252.68941176470585</v>
      </c>
      <c r="J34" s="11">
        <v>249.04571428571433</v>
      </c>
      <c r="K34" s="11">
        <v>250.5257894736842</v>
      </c>
      <c r="L34" s="11">
        <v>248.94791666666666</v>
      </c>
      <c r="M34" s="11">
        <v>260</v>
      </c>
      <c r="N34" s="11">
        <v>260</v>
      </c>
      <c r="O34" s="11">
        <v>260</v>
      </c>
      <c r="P34" s="11">
        <v>260</v>
      </c>
      <c r="Q34" s="11">
        <f t="shared" si="0"/>
        <v>250.37956642525432</v>
      </c>
      <c r="R34" s="11">
        <f t="shared" si="1"/>
        <v>220</v>
      </c>
      <c r="S34" s="11">
        <f t="shared" si="2"/>
        <v>260</v>
      </c>
    </row>
    <row r="35" spans="1:19" x14ac:dyDescent="0.25">
      <c r="A35" s="5"/>
      <c r="B35" s="5"/>
      <c r="C35" s="9" t="s">
        <v>44</v>
      </c>
      <c r="D35" s="10" t="s">
        <v>45</v>
      </c>
      <c r="E35" s="14">
        <v>250.11962264150941</v>
      </c>
      <c r="F35" s="14">
        <v>249.85874999999993</v>
      </c>
      <c r="G35" s="14">
        <v>251.32757009345781</v>
      </c>
      <c r="H35" s="14">
        <v>250.91034482758613</v>
      </c>
      <c r="I35" s="11">
        <v>251.58071428571424</v>
      </c>
      <c r="J35" s="11">
        <v>255.87266666666667</v>
      </c>
      <c r="K35" s="11">
        <v>259.95482142857134</v>
      </c>
      <c r="L35" s="11">
        <v>260.405303030303</v>
      </c>
      <c r="M35" s="11">
        <v>270</v>
      </c>
      <c r="N35" s="11">
        <v>270</v>
      </c>
      <c r="O35" s="11">
        <v>270</v>
      </c>
      <c r="P35" s="11">
        <v>270</v>
      </c>
      <c r="Q35" s="11">
        <f t="shared" si="0"/>
        <v>259.16914941448402</v>
      </c>
      <c r="R35" s="11">
        <f t="shared" si="1"/>
        <v>249.85874999999993</v>
      </c>
      <c r="S35" s="11">
        <f t="shared" si="2"/>
        <v>270</v>
      </c>
    </row>
    <row r="36" spans="1:19" x14ac:dyDescent="0.25">
      <c r="A36" s="5"/>
      <c r="B36" s="5"/>
      <c r="C36" s="9" t="s">
        <v>44</v>
      </c>
      <c r="D36" s="10" t="s">
        <v>46</v>
      </c>
      <c r="E36" s="14">
        <v>250.11962264150941</v>
      </c>
      <c r="F36" s="14">
        <v>249.85874999999993</v>
      </c>
      <c r="G36" s="14">
        <v>251.32757009345781</v>
      </c>
      <c r="H36" s="14">
        <v>250.91034482758613</v>
      </c>
      <c r="I36" s="11">
        <v>251.58071428571424</v>
      </c>
      <c r="J36" s="11">
        <v>255.87266666666667</v>
      </c>
      <c r="K36" s="11">
        <v>259.95482142857134</v>
      </c>
      <c r="L36" s="11">
        <v>260.405303030303</v>
      </c>
      <c r="M36" s="11">
        <v>270</v>
      </c>
      <c r="N36" s="11">
        <v>270</v>
      </c>
      <c r="O36" s="11">
        <v>270</v>
      </c>
      <c r="P36" s="11">
        <v>270</v>
      </c>
      <c r="Q36" s="11">
        <f t="shared" si="0"/>
        <v>259.16914941448402</v>
      </c>
      <c r="R36" s="11">
        <f t="shared" si="1"/>
        <v>249.85874999999993</v>
      </c>
      <c r="S36" s="11">
        <f t="shared" si="2"/>
        <v>270</v>
      </c>
    </row>
    <row r="37" spans="1:19" x14ac:dyDescent="0.25">
      <c r="A37" s="5"/>
      <c r="B37" s="5"/>
      <c r="C37" s="9" t="s">
        <v>44</v>
      </c>
      <c r="D37" s="10" t="s">
        <v>47</v>
      </c>
      <c r="E37" s="14">
        <v>250.11962264150941</v>
      </c>
      <c r="F37" s="14">
        <v>249.85874999999993</v>
      </c>
      <c r="G37" s="14">
        <v>251.32757009345781</v>
      </c>
      <c r="H37" s="14">
        <v>250.91034482758613</v>
      </c>
      <c r="I37" s="11">
        <v>251.58071428571424</v>
      </c>
      <c r="J37" s="11">
        <v>255.87266666666667</v>
      </c>
      <c r="K37" s="11">
        <v>259.95482142857134</v>
      </c>
      <c r="L37" s="11">
        <v>260.405303030303</v>
      </c>
      <c r="M37" s="11">
        <v>270</v>
      </c>
      <c r="N37" s="11">
        <v>270</v>
      </c>
      <c r="O37" s="11">
        <v>270</v>
      </c>
      <c r="P37" s="11">
        <v>270</v>
      </c>
      <c r="Q37" s="11">
        <f t="shared" si="0"/>
        <v>259.16914941448402</v>
      </c>
      <c r="R37" s="11">
        <f t="shared" si="1"/>
        <v>249.85874999999993</v>
      </c>
      <c r="S37" s="11">
        <f t="shared" si="2"/>
        <v>270</v>
      </c>
    </row>
    <row r="38" spans="1:19" x14ac:dyDescent="0.25">
      <c r="A38" s="5"/>
      <c r="B38" s="5"/>
      <c r="C38" s="9" t="s">
        <v>44</v>
      </c>
      <c r="D38" s="10" t="s">
        <v>42</v>
      </c>
      <c r="E38" s="11">
        <v>85.236999999999995</v>
      </c>
      <c r="F38" s="11">
        <v>85</v>
      </c>
      <c r="G38" s="11">
        <v>85</v>
      </c>
      <c r="H38" s="11">
        <v>85</v>
      </c>
      <c r="I38" s="11">
        <v>85</v>
      </c>
      <c r="J38" s="11">
        <v>85</v>
      </c>
      <c r="K38" s="11">
        <v>85</v>
      </c>
      <c r="L38" s="11">
        <v>85</v>
      </c>
      <c r="M38" s="11">
        <v>85</v>
      </c>
      <c r="N38" s="11">
        <v>85</v>
      </c>
      <c r="O38" s="11">
        <v>85</v>
      </c>
      <c r="P38" s="11">
        <v>85</v>
      </c>
      <c r="Q38" s="11">
        <f t="shared" si="0"/>
        <v>85.019750000000002</v>
      </c>
      <c r="R38" s="11">
        <f t="shared" si="1"/>
        <v>85</v>
      </c>
      <c r="S38" s="11">
        <f t="shared" si="2"/>
        <v>85.236999999999995</v>
      </c>
    </row>
    <row r="39" spans="1:19" x14ac:dyDescent="0.25">
      <c r="A39" s="5"/>
      <c r="B39" s="5"/>
      <c r="C39" s="9" t="s">
        <v>44</v>
      </c>
      <c r="D39" s="9" t="s">
        <v>41</v>
      </c>
      <c r="E39" s="11">
        <v>138.44222222222223</v>
      </c>
      <c r="F39" s="11">
        <v>140</v>
      </c>
      <c r="G39" s="11">
        <v>140</v>
      </c>
      <c r="H39" s="11">
        <v>140</v>
      </c>
      <c r="I39" s="11">
        <v>140</v>
      </c>
      <c r="J39" s="11">
        <v>140</v>
      </c>
      <c r="K39" s="11">
        <v>140</v>
      </c>
      <c r="L39" s="11">
        <v>140</v>
      </c>
      <c r="M39" s="11">
        <v>140</v>
      </c>
      <c r="N39" s="11">
        <v>140</v>
      </c>
      <c r="O39" s="11">
        <v>140</v>
      </c>
      <c r="P39" s="11">
        <v>140</v>
      </c>
      <c r="Q39" s="11">
        <f t="shared" si="0"/>
        <v>139.87018518518519</v>
      </c>
      <c r="R39" s="11">
        <f t="shared" si="1"/>
        <v>138.44222222222223</v>
      </c>
      <c r="S39" s="11">
        <f t="shared" si="2"/>
        <v>140</v>
      </c>
    </row>
    <row r="40" spans="1:19" x14ac:dyDescent="0.25">
      <c r="A40" s="5"/>
      <c r="B40" s="5"/>
      <c r="C40" s="9" t="s">
        <v>44</v>
      </c>
      <c r="D40" s="10" t="s">
        <v>31</v>
      </c>
      <c r="E40" s="11">
        <v>192.49285714285716</v>
      </c>
      <c r="F40" s="11">
        <v>190</v>
      </c>
      <c r="G40" s="11">
        <v>190</v>
      </c>
      <c r="H40" s="11">
        <v>190.79636363636365</v>
      </c>
      <c r="I40" s="11">
        <v>200</v>
      </c>
      <c r="J40" s="11">
        <v>204.11374999999998</v>
      </c>
      <c r="K40" s="11">
        <v>205.02500000000001</v>
      </c>
      <c r="L40" s="11">
        <v>188.14666666666665</v>
      </c>
      <c r="M40" s="11">
        <v>190</v>
      </c>
      <c r="N40" s="11">
        <v>190</v>
      </c>
      <c r="O40" s="11">
        <v>190</v>
      </c>
      <c r="P40" s="11">
        <v>190</v>
      </c>
      <c r="Q40" s="11">
        <f t="shared" si="0"/>
        <v>193.38121978715731</v>
      </c>
      <c r="R40" s="11">
        <f t="shared" si="1"/>
        <v>188.14666666666665</v>
      </c>
      <c r="S40" s="11">
        <f t="shared" si="2"/>
        <v>205.02500000000001</v>
      </c>
    </row>
    <row r="41" spans="1:19" x14ac:dyDescent="0.25">
      <c r="A41" s="5"/>
      <c r="B41" s="5"/>
      <c r="C41" s="5"/>
      <c r="D41" s="5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5"/>
      <c r="R41" s="5"/>
      <c r="S4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Price Assumption</vt:lpstr>
      <vt:lpstr>Sheet1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Martin</cp:lastModifiedBy>
  <dcterms:created xsi:type="dcterms:W3CDTF">2022-10-13T07:03:32Z</dcterms:created>
  <dcterms:modified xsi:type="dcterms:W3CDTF">2022-10-14T11:29:20Z</dcterms:modified>
  <cp:category/>
</cp:coreProperties>
</file>