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rina\Desktop\2024 BUDGET - PANGASINAN\Budget 2024\For Uploading\"/>
    </mc:Choice>
  </mc:AlternateContent>
  <xr:revisionPtr revIDLastSave="0" documentId="13_ncr:1_{E286D9FC-89B9-4357-B130-727F950D3A9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mparative Variable Cost_2023" sheetId="1" r:id="rId1"/>
    <sheet name="Comparative Variable Cost_2022" sheetId="3" r:id="rId2"/>
    <sheet name="B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3" l="1"/>
  <c r="H8" i="3"/>
  <c r="G7" i="3"/>
  <c r="F7" i="3"/>
  <c r="G6" i="3"/>
  <c r="F6" i="3"/>
  <c r="G5" i="3"/>
  <c r="F5" i="3"/>
  <c r="G4" i="3"/>
  <c r="F4" i="3"/>
  <c r="I4" i="3" s="1"/>
  <c r="G3" i="3"/>
  <c r="F3" i="3"/>
  <c r="E6" i="3"/>
  <c r="E5" i="3"/>
  <c r="I5" i="3" s="1"/>
  <c r="E3" i="3"/>
  <c r="H3" i="3" s="1"/>
  <c r="E7" i="3"/>
  <c r="I7" i="3" s="1"/>
  <c r="H7" i="3"/>
  <c r="H6" i="3"/>
  <c r="H4" i="3"/>
  <c r="I7" i="1"/>
  <c r="H7" i="1"/>
  <c r="I6" i="1"/>
  <c r="H6" i="1"/>
  <c r="I5" i="1"/>
  <c r="H5" i="1"/>
  <c r="I4" i="1"/>
  <c r="H4" i="1"/>
  <c r="I3" i="1"/>
  <c r="H3" i="1"/>
  <c r="I6" i="3" l="1"/>
  <c r="H5" i="3"/>
  <c r="I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8CDB9B23-8EB4-4C3A-9491-2B65E32BC74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A6B362ED-6864-4BDC-8554-13D29C505A4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<sst xmlns="http://schemas.openxmlformats.org/spreadsheetml/2006/main" count="57" uniqueCount="21">
  <si>
    <t>Comparative Variable Cost Template
Run Date : 2022-10-07 17:23:34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</si>
  <si>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</si>
  <si>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</si>
  <si>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</si>
  <si>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</si>
  <si>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</si>
  <si>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</si>
  <si>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</si>
  <si>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</si>
  <si>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</si>
  <si>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</si>
  <si>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</si>
  <si>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PANGASINAN</t>
  </si>
  <si>
    <t>ACTIVE</t>
  </si>
  <si>
    <t>Packaging Supplies</t>
  </si>
  <si>
    <t>RETAIL</t>
  </si>
  <si>
    <t>LPG</t>
  </si>
  <si>
    <t>Sales Commission</t>
  </si>
  <si>
    <t>Distribution Expense</t>
  </si>
  <si>
    <t>Factory Supplies</t>
  </si>
  <si>
    <t>RSL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</si>
</sst>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workbookViewId="0">
      <selection activeCell="E10" sqref="E10"/>
    </sheetView>
  </sheetViews>
  <sheetFormatPr defaultRowHeight="15" x14ac:dyDescent="0.25"/>
  <cols>
    <col min="1" max="1" width="41.140625" bestFit="1" customWidth="1"/>
    <col min="2" max="2" width="18.7109375" bestFit="1" customWidth="1"/>
    <col min="3" max="3" width="19.7109375" bestFit="1" customWidth="1"/>
    <col min="4" max="4" width="11.42578125" bestFit="1" customWidth="1"/>
    <col min="5" max="5" width="11" bestFit="1" customWidth="1"/>
    <col min="6" max="6" width="12.85546875" bestFit="1" customWidth="1"/>
    <col min="7" max="7" width="11" bestFit="1" customWidth="1"/>
    <col min="8" max="8" width="9.28515625" bestFit="1" customWidth="1"/>
    <col min="9" max="9" width="11.710937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25">
      <c r="A3">
        <v>1018</v>
      </c>
      <c r="B3" s="3" t="s">
        <v>12</v>
      </c>
      <c r="C3" t="s">
        <v>14</v>
      </c>
      <c r="D3" t="s">
        <v>15</v>
      </c>
      <c r="E3">
        <v>4132935.3121293467</v>
      </c>
      <c r="F3">
        <v>1478538.3232</v>
      </c>
      <c r="G3">
        <v>1698615.6169984003</v>
      </c>
      <c r="H3">
        <f>E3/G3</f>
        <v>2.4331198128465332</v>
      </c>
      <c r="I3">
        <f>E3/F3</f>
        <v>2.7952845369502741</v>
      </c>
    </row>
    <row r="4" spans="1:9" x14ac:dyDescent="0.25">
      <c r="A4">
        <v>1018</v>
      </c>
      <c r="B4" t="s">
        <v>12</v>
      </c>
      <c r="C4" t="s">
        <v>16</v>
      </c>
      <c r="D4" t="s">
        <v>15</v>
      </c>
      <c r="E4">
        <v>7906591.4084690893</v>
      </c>
      <c r="F4">
        <v>1478538.3232</v>
      </c>
      <c r="G4">
        <v>1698615.6169984003</v>
      </c>
      <c r="H4">
        <f t="shared" ref="H4:H7" si="0">E4/G4</f>
        <v>4.6547266664371749</v>
      </c>
      <c r="I4">
        <f t="shared" ref="I4:I7" si="1">E4/F4</f>
        <v>5.347572859225493</v>
      </c>
    </row>
    <row r="5" spans="1:9" x14ac:dyDescent="0.25">
      <c r="A5">
        <v>1018</v>
      </c>
      <c r="B5" t="s">
        <v>12</v>
      </c>
      <c r="C5" t="s">
        <v>17</v>
      </c>
      <c r="D5" t="s">
        <v>15</v>
      </c>
      <c r="E5">
        <v>991727.63286078069</v>
      </c>
      <c r="F5">
        <v>1478538.3232</v>
      </c>
      <c r="G5">
        <v>1698615.6169984003</v>
      </c>
      <c r="H5">
        <f t="shared" si="0"/>
        <v>0.58384464556686966</v>
      </c>
      <c r="I5">
        <f t="shared" si="1"/>
        <v>0.67074868287105671</v>
      </c>
    </row>
    <row r="6" spans="1:9" x14ac:dyDescent="0.25">
      <c r="A6">
        <v>1018</v>
      </c>
      <c r="B6" t="s">
        <v>12</v>
      </c>
      <c r="C6" t="s">
        <v>18</v>
      </c>
      <c r="D6" t="s">
        <v>15</v>
      </c>
      <c r="E6">
        <v>11617166.198045053</v>
      </c>
      <c r="F6">
        <v>1478538.3232</v>
      </c>
      <c r="G6">
        <v>1698615.6169984003</v>
      </c>
      <c r="H6">
        <f t="shared" si="0"/>
        <v>6.8391966268234263</v>
      </c>
      <c r="I6">
        <f t="shared" si="1"/>
        <v>7.8571965405009072</v>
      </c>
    </row>
    <row r="7" spans="1:9" x14ac:dyDescent="0.25">
      <c r="A7">
        <v>1018</v>
      </c>
      <c r="B7" t="s">
        <v>12</v>
      </c>
      <c r="C7" t="s">
        <v>19</v>
      </c>
      <c r="D7" t="s">
        <v>15</v>
      </c>
      <c r="E7">
        <v>509708.29983917763</v>
      </c>
      <c r="F7">
        <v>1478538.3232</v>
      </c>
      <c r="G7">
        <v>1698615.6169984003</v>
      </c>
      <c r="H7">
        <f t="shared" si="0"/>
        <v>0.30007277381558284</v>
      </c>
      <c r="I7">
        <f t="shared" si="1"/>
        <v>0.34473796981874377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5308-B47A-491B-928A-5FEDF35DC3DF}">
  <dimension ref="A1:I8"/>
  <sheetViews>
    <sheetView tabSelected="1" workbookViewId="0">
      <selection activeCell="F8" sqref="F8"/>
    </sheetView>
  </sheetViews>
  <sheetFormatPr defaultRowHeight="15" x14ac:dyDescent="0.25"/>
  <cols>
    <col min="1" max="1" width="41.140625" bestFit="1" customWidth="1"/>
    <col min="2" max="2" width="18.7109375" bestFit="1" customWidth="1"/>
    <col min="3" max="3" width="19.7109375" bestFit="1" customWidth="1"/>
    <col min="4" max="4" width="11.42578125" bestFit="1" customWidth="1"/>
    <col min="5" max="5" width="11" bestFit="1" customWidth="1"/>
    <col min="6" max="6" width="12.85546875" bestFit="1" customWidth="1"/>
    <col min="7" max="7" width="11" bestFit="1" customWidth="1"/>
    <col min="8" max="8" width="9.28515625" bestFit="1" customWidth="1"/>
    <col min="9" max="9" width="11.710937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25">
      <c r="A3">
        <v>1018</v>
      </c>
      <c r="B3" s="3" t="s">
        <v>12</v>
      </c>
      <c r="C3" t="s">
        <v>14</v>
      </c>
      <c r="D3" t="s">
        <v>15</v>
      </c>
      <c r="E3">
        <f>4781633+136179</f>
        <v>4917812</v>
      </c>
      <c r="F3">
        <f>1479097+39132</f>
        <v>1518229</v>
      </c>
      <c r="G3">
        <f>1395816+36499</f>
        <v>1432315</v>
      </c>
      <c r="H3">
        <f>E3/G3</f>
        <v>3.4334709892726112</v>
      </c>
      <c r="I3">
        <f>E3/F3</f>
        <v>3.2391766986403239</v>
      </c>
    </row>
    <row r="4" spans="1:9" x14ac:dyDescent="0.25">
      <c r="A4">
        <v>1018</v>
      </c>
      <c r="B4" t="s">
        <v>12</v>
      </c>
      <c r="C4" t="s">
        <v>16</v>
      </c>
      <c r="D4" t="s">
        <v>15</v>
      </c>
      <c r="E4">
        <v>6573757</v>
      </c>
      <c r="F4">
        <f t="shared" ref="F4:F7" si="0">1479097+39132</f>
        <v>1518229</v>
      </c>
      <c r="G4">
        <f t="shared" ref="G4:G7" si="1">1395816+36499</f>
        <v>1432315</v>
      </c>
      <c r="H4">
        <f t="shared" ref="H4:H7" si="2">E4/G4</f>
        <v>4.5896028457427311</v>
      </c>
      <c r="I4">
        <f t="shared" ref="I4:I7" si="3">E4/F4</f>
        <v>4.3298850173458678</v>
      </c>
    </row>
    <row r="5" spans="1:9" x14ac:dyDescent="0.25">
      <c r="A5">
        <v>1018</v>
      </c>
      <c r="B5" t="s">
        <v>12</v>
      </c>
      <c r="C5" t="s">
        <v>17</v>
      </c>
      <c r="D5" t="s">
        <v>15</v>
      </c>
      <c r="E5">
        <f>1053590+247</f>
        <v>1053837</v>
      </c>
      <c r="F5">
        <f t="shared" si="0"/>
        <v>1518229</v>
      </c>
      <c r="G5">
        <f t="shared" si="1"/>
        <v>1432315</v>
      </c>
      <c r="H5">
        <f t="shared" si="2"/>
        <v>0.73575784656308141</v>
      </c>
      <c r="I5">
        <f t="shared" si="3"/>
        <v>0.69412255990367722</v>
      </c>
    </row>
    <row r="6" spans="1:9" x14ac:dyDescent="0.25">
      <c r="A6">
        <v>1018</v>
      </c>
      <c r="B6" t="s">
        <v>12</v>
      </c>
      <c r="C6" t="s">
        <v>18</v>
      </c>
      <c r="D6" t="s">
        <v>15</v>
      </c>
      <c r="E6">
        <f>12059189+515592</f>
        <v>12574781</v>
      </c>
      <c r="F6">
        <f t="shared" si="0"/>
        <v>1518229</v>
      </c>
      <c r="G6">
        <f t="shared" si="1"/>
        <v>1432315</v>
      </c>
      <c r="H6">
        <f t="shared" si="2"/>
        <v>8.7793404383812224</v>
      </c>
      <c r="I6">
        <f t="shared" si="3"/>
        <v>8.2825324769846969</v>
      </c>
    </row>
    <row r="7" spans="1:9" x14ac:dyDescent="0.25">
      <c r="A7">
        <v>1018</v>
      </c>
      <c r="B7" t="s">
        <v>12</v>
      </c>
      <c r="C7" t="s">
        <v>19</v>
      </c>
      <c r="D7" t="s">
        <v>15</v>
      </c>
      <c r="E7">
        <f>255727+405475</f>
        <v>661202</v>
      </c>
      <c r="F7">
        <f t="shared" si="0"/>
        <v>1518229</v>
      </c>
      <c r="G7">
        <f t="shared" si="1"/>
        <v>1432315</v>
      </c>
      <c r="H7">
        <f t="shared" si="2"/>
        <v>0.46163169414549177</v>
      </c>
      <c r="I7">
        <f t="shared" si="3"/>
        <v>0.43550874077625973</v>
      </c>
    </row>
    <row r="8" spans="1:9" x14ac:dyDescent="0.25">
      <c r="A8">
        <v>1018</v>
      </c>
      <c r="B8" t="s">
        <v>12</v>
      </c>
      <c r="C8" t="s">
        <v>18</v>
      </c>
      <c r="D8" s="3" t="s">
        <v>20</v>
      </c>
      <c r="E8">
        <v>4193</v>
      </c>
      <c r="F8">
        <v>82870</v>
      </c>
      <c r="G8">
        <v>139076</v>
      </c>
      <c r="H8">
        <f t="shared" ref="H8" si="4">E8/G8</f>
        <v>3.0148983289712099E-2</v>
      </c>
      <c r="I8">
        <f t="shared" ref="I8" si="5">E8/F8</f>
        <v>5.0597321105345719E-2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Variable Cost_2023</vt:lpstr>
      <vt:lpstr>Comparative Variable Cost_2022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365 Pro Plus</cp:lastModifiedBy>
  <dcterms:created xsi:type="dcterms:W3CDTF">2022-10-07T09:23:34Z</dcterms:created>
  <dcterms:modified xsi:type="dcterms:W3CDTF">2023-10-27T13:21:48Z</dcterms:modified>
  <cp:category/>
</cp:coreProperties>
</file>