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BUDGET 2024 (1ST)\WORKING UPLOAD\comparative 2022\"/>
    </mc:Choice>
  </mc:AlternateContent>
  <xr:revisionPtr revIDLastSave="0" documentId="13_ncr:1_{90B4BC1A-1BB3-41A1-BC5D-309AA1E24B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parative Volume" sheetId="1" r:id="rId1"/>
    <sheet name="BC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E12" i="1"/>
  <c r="D11" i="1" l="1"/>
  <c r="D10" i="1"/>
  <c r="D5" i="1"/>
  <c r="D8" i="1"/>
  <c r="D6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<sst xmlns="http://schemas.openxmlformats.org/spreadsheetml/2006/main" count="30" uniqueCount="20">
  <si>
    <t>Comparative Volume Template
Run Date : 2023-10-14 12:52:03</t>
  </si>
  <si>
    <t>Plant</t>
  </si>
  <si>
    <t>Business Center</t>
  </si>
  <si>
    <t>Material Group</t>
  </si>
  <si>
    <t>Units</t>
  </si>
  <si>
    <t>Heads</t>
  </si>
  <si>
    <t>BC Name</t>
  </si>
  <si>
    <t>Status</t>
  </si>
  <si>
    <t>BACOLOD</t>
  </si>
  <si>
    <t>ACTIVE</t>
  </si>
  <si>
    <t>DRESSED</t>
  </si>
  <si>
    <t>LIEMPO</t>
  </si>
  <si>
    <t>MARINATED CUT UPS</t>
  </si>
  <si>
    <t>NON MARINATED CUT UPS</t>
  </si>
  <si>
    <t>ROASTED CHICKEN</t>
  </si>
  <si>
    <t>ROASTED CUT UPS</t>
  </si>
  <si>
    <t>SPICY NECK</t>
  </si>
  <si>
    <t>OTHER SPECIALTY PRODUCTS</t>
  </si>
  <si>
    <t>VAP</t>
  </si>
  <si>
    <t>MARINATED CHICKEN (RAW)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</si>
</sst>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0" applyNumberFormat="1"/>
    <xf numFmtId="43" fontId="0" fillId="0" borderId="0" xfId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BUDGET%202024%20(1ST)\Budget%202024\00_Budget%202024%20BC%20Template.xlsm" TargetMode="External"/><Relationship Id="rId1" Type="http://schemas.openxmlformats.org/officeDocument/2006/relationships/externalLinkPath" Target="/BUDGET%202024%20(1ST)/Budget%202024/00_Budget%202024%20BC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ce Assumptions"/>
      <sheetName val="Schedule-CM"/>
      <sheetName val="Schedule-VOL"/>
      <sheetName val="PNL2022"/>
      <sheetName val="PNL PER PROD 2022"/>
      <sheetName val="P&amp;L - 2023"/>
      <sheetName val="P&amp;L-2022"/>
      <sheetName val="P&amp;L-BGT 2024"/>
      <sheetName val="Sheet1"/>
      <sheetName val="Sheet2"/>
      <sheetName val="VARIABLE RATES"/>
      <sheetName val="Comparative P&amp;L"/>
      <sheetName val="Item"/>
      <sheetName val="Opex_Link"/>
      <sheetName val="Sales_CTG"/>
      <sheetName val="Sales_ULR"/>
      <sheetName val="Sales_RSL"/>
      <sheetName val="Sales_XPRS"/>
      <sheetName val="Sales_CDI"/>
      <sheetName val="ADS &amp; STORE EXPANSION"/>
    </sheetNames>
    <sheetDataSet>
      <sheetData sheetId="0"/>
      <sheetData sheetId="1"/>
      <sheetData sheetId="2"/>
      <sheetData sheetId="3">
        <row r="17">
          <cell r="W17">
            <v>53809</v>
          </cell>
        </row>
        <row r="18">
          <cell r="W18">
            <v>120684.5</v>
          </cell>
        </row>
        <row r="19">
          <cell r="W19">
            <v>87356.25</v>
          </cell>
        </row>
        <row r="21">
          <cell r="W21">
            <v>1436929</v>
          </cell>
        </row>
        <row r="22">
          <cell r="W22">
            <v>69194</v>
          </cell>
        </row>
        <row r="23">
          <cell r="W23">
            <v>452629</v>
          </cell>
        </row>
        <row r="24">
          <cell r="W24">
            <v>17247</v>
          </cell>
        </row>
        <row r="26">
          <cell r="W26">
            <v>1.75</v>
          </cell>
        </row>
        <row r="27">
          <cell r="W27">
            <v>43.5</v>
          </cell>
        </row>
        <row r="28">
          <cell r="W28">
            <v>52134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H7" sqref="H7"/>
    </sheetView>
  </sheetViews>
  <sheetFormatPr defaultRowHeight="15" x14ac:dyDescent="0.25"/>
  <cols>
    <col min="1" max="1" width="9.7109375" customWidth="1"/>
    <col min="2" max="2" width="18.7109375" bestFit="1" customWidth="1"/>
    <col min="3" max="3" width="26.7109375" bestFit="1" customWidth="1"/>
    <col min="4" max="5" width="13.28515625" bestFit="1" customWidth="1"/>
    <col min="6" max="6" width="11.5703125" bestFit="1" customWidth="1"/>
  </cols>
  <sheetData>
    <row r="1" spans="1:6" ht="120" x14ac:dyDescent="0.25">
      <c r="A1" s="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6" x14ac:dyDescent="0.25">
      <c r="A3">
        <v>1020</v>
      </c>
      <c r="B3" t="s">
        <v>8</v>
      </c>
      <c r="C3" t="s">
        <v>10</v>
      </c>
      <c r="D3" s="4">
        <v>353943</v>
      </c>
      <c r="E3" s="4">
        <v>353943</v>
      </c>
      <c r="F3" s="3"/>
    </row>
    <row r="4" spans="1:6" x14ac:dyDescent="0.25">
      <c r="A4">
        <v>1020</v>
      </c>
      <c r="B4" t="s">
        <v>8</v>
      </c>
      <c r="C4" t="s">
        <v>11</v>
      </c>
      <c r="D4" s="4">
        <f>+[1]PNL2022!$W$24</f>
        <v>17247</v>
      </c>
      <c r="E4" s="4"/>
      <c r="F4" s="3"/>
    </row>
    <row r="5" spans="1:6" x14ac:dyDescent="0.25">
      <c r="A5">
        <v>1020</v>
      </c>
      <c r="B5" t="s">
        <v>8</v>
      </c>
      <c r="C5" t="s">
        <v>12</v>
      </c>
      <c r="D5" s="4">
        <f>+[1]PNL2022!$W$18-D9</f>
        <v>84707.864239999995</v>
      </c>
      <c r="E5" s="4">
        <v>55060.111755999998</v>
      </c>
      <c r="F5" s="3"/>
    </row>
    <row r="6" spans="1:6" x14ac:dyDescent="0.25">
      <c r="A6">
        <v>1020</v>
      </c>
      <c r="B6" t="s">
        <v>8</v>
      </c>
      <c r="C6" t="s">
        <v>13</v>
      </c>
      <c r="D6" s="4">
        <f>+[1]PNL2022!$W$17</f>
        <v>53809</v>
      </c>
      <c r="E6" s="4">
        <v>29594.95</v>
      </c>
      <c r="F6" s="3"/>
    </row>
    <row r="7" spans="1:6" x14ac:dyDescent="0.25">
      <c r="A7">
        <v>1020</v>
      </c>
      <c r="B7" t="s">
        <v>8</v>
      </c>
      <c r="C7" t="s">
        <v>14</v>
      </c>
      <c r="D7" s="4">
        <f>+[1]PNL2022!$W$21+[1]PNL2022!$W$22+[1]PNL2022!$W$23-D12</f>
        <v>1889558</v>
      </c>
      <c r="E7" s="4">
        <f>1958752-E12</f>
        <v>1889558</v>
      </c>
      <c r="F7" s="3"/>
    </row>
    <row r="8" spans="1:6" x14ac:dyDescent="0.25">
      <c r="A8">
        <v>1020</v>
      </c>
      <c r="B8" t="s">
        <v>8</v>
      </c>
      <c r="C8" t="s">
        <v>15</v>
      </c>
      <c r="D8" s="4">
        <f>+[1]PNL2022!$W$19</f>
        <v>87356.25</v>
      </c>
      <c r="E8" s="4">
        <v>87356.25</v>
      </c>
      <c r="F8" s="3"/>
    </row>
    <row r="9" spans="1:6" x14ac:dyDescent="0.25">
      <c r="A9">
        <v>1020</v>
      </c>
      <c r="B9" t="s">
        <v>8</v>
      </c>
      <c r="C9" t="s">
        <v>16</v>
      </c>
      <c r="D9" s="4">
        <v>35976.635759999997</v>
      </c>
      <c r="E9" s="4"/>
      <c r="F9" s="3"/>
    </row>
    <row r="10" spans="1:6" x14ac:dyDescent="0.25">
      <c r="A10">
        <v>1020</v>
      </c>
      <c r="B10" t="s">
        <v>8</v>
      </c>
      <c r="C10" t="s">
        <v>17</v>
      </c>
      <c r="D10" s="4">
        <f>+[1]PNL2022!$W$27+[1]PNL2022!$W$28</f>
        <v>52177.5</v>
      </c>
      <c r="E10" s="4">
        <v>44350.875</v>
      </c>
      <c r="F10" s="3"/>
    </row>
    <row r="11" spans="1:6" x14ac:dyDescent="0.25">
      <c r="A11">
        <v>1020</v>
      </c>
      <c r="B11" t="s">
        <v>8</v>
      </c>
      <c r="C11" t="s">
        <v>18</v>
      </c>
      <c r="D11" s="4">
        <f>+[1]PNL2022!$W$26</f>
        <v>1.75</v>
      </c>
      <c r="E11" s="4"/>
      <c r="F11" s="3"/>
    </row>
    <row r="12" spans="1:6" x14ac:dyDescent="0.25">
      <c r="A12">
        <v>1020</v>
      </c>
      <c r="B12" t="s">
        <v>8</v>
      </c>
      <c r="C12" s="5" t="s">
        <v>19</v>
      </c>
      <c r="D12" s="3">
        <v>69194</v>
      </c>
      <c r="E12" s="3">
        <f>+D12</f>
        <v>69194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Maricar Flores</cp:lastModifiedBy>
  <dcterms:created xsi:type="dcterms:W3CDTF">2023-10-14T04:52:03Z</dcterms:created>
  <dcterms:modified xsi:type="dcterms:W3CDTF">2023-10-15T03:46:44Z</dcterms:modified>
  <cp:category/>
</cp:coreProperties>
</file>