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Users\Rozhel P. Cabayacruz\Desktop\BUDGET 2024\13_Budget System_2024_10252023\Comparative\"/>
    </mc:Choice>
  </mc:AlternateContent>
  <xr:revisionPtr revIDLastSave="0" documentId="13_ncr:1_{521F344B-9BB5-4B32-8159-A42D6C48B24D}" xr6:coauthVersionLast="47" xr6:coauthVersionMax="47" xr10:uidLastSave="{00000000-0000-0000-0000-000000000000}"/>
  <bookViews>
    <workbookView xWindow="-108" yWindow="-108" windowWidth="17496" windowHeight="10416" xr2:uid="{00000000-000D-0000-FFFF-FFFF00000000}"/>
  </bookViews>
  <sheets>
    <sheet name="Comparative Volume" sheetId="1" r:id="rId1"/>
    <sheet name="Sheet1" sheetId="3" state="hidden" r:id="rId2"/>
    <sheet name="BC" sheetId="2" r:id="rId3"/>
  </sheets>
  <externalReferences>
    <externalReference r:id="rId4"/>
  </externalReferences>
  <definedNames>
    <definedName name="_xlnm._FilterDatabase" localSheetId="1" hidden="1">Sheet1!$A$1:$D$20</definedName>
  </definedNames>
  <calcPr calcId="191029"/>
</workbook>
</file>

<file path=xl/calcChain.xml><?xml version="1.0" encoding="utf-8"?>
<calcChain xmlns="http://schemas.openxmlformats.org/spreadsheetml/2006/main">
  <c r="E3" i="1" l="1"/>
  <c r="C17" i="3"/>
  <c r="C19" i="3" s="1"/>
  <c r="B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9" i="3" l="1"/>
  <c r="D2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<sst xmlns="http://schemas.openxmlformats.org/spreadsheetml/2006/main" count="40" uniqueCount="30">
  <si>
    <t>Comparative Volume Template
Run Date : 2023-09-29 16:40:56</t>
  </si>
  <si>
    <t>Plant</t>
  </si>
  <si>
    <t>Business Center</t>
  </si>
  <si>
    <t>Material Group</t>
  </si>
  <si>
    <t>Units</t>
  </si>
  <si>
    <t>Heads</t>
  </si>
  <si>
    <t>BC Name</t>
  </si>
  <si>
    <t>Status</t>
  </si>
  <si>
    <t>BUTUAN</t>
  </si>
  <si>
    <t>ACTIVE</t>
  </si>
  <si>
    <t>Non Marinated Cut Ups</t>
  </si>
  <si>
    <t>Marinated Cut Ups</t>
  </si>
  <si>
    <t>Roasted Cut Ups</t>
  </si>
  <si>
    <t>Roasted Chicken</t>
  </si>
  <si>
    <t>Uling Roasters</t>
  </si>
  <si>
    <t>Liempo</t>
  </si>
  <si>
    <t>Other Special Products</t>
  </si>
  <si>
    <t>Live Sales</t>
  </si>
  <si>
    <t>Dressed - Others</t>
  </si>
  <si>
    <t>Dressed - Supermarket</t>
  </si>
  <si>
    <t>Dressed - Direct Selling</t>
  </si>
  <si>
    <t>Galantina</t>
  </si>
  <si>
    <t>Valentino</t>
  </si>
  <si>
    <t>Liver / Gizzard</t>
  </si>
  <si>
    <t>Marinated Chicken (Raw)</t>
  </si>
  <si>
    <t>Hotdog</t>
  </si>
  <si>
    <t>Other Vap Products</t>
  </si>
  <si>
    <t>Others</t>
  </si>
  <si>
    <t xml:space="preserve">Dressed 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</si>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</sst>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Font="1"/>
    <xf numFmtId="164" fontId="0" fillId="0" borderId="0" xfId="0" applyNumberFormat="1"/>
    <xf numFmtId="164" fontId="4" fillId="0" borderId="0" xfId="1" applyFont="1"/>
    <xf numFmtId="0" fontId="4" fillId="0" borderId="0" xfId="0" applyFont="1"/>
    <xf numFmtId="164" fontId="4" fillId="3" borderId="0" xfId="1" applyFont="1" applyFill="1"/>
    <xf numFmtId="0" fontId="4" fillId="3" borderId="0" xfId="0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Users\Rozhel%20P.%20Cabayacruz\Desktop\BUDGET%202024\11_Budget%20Systemm%202024_10152023\PRESENTATION%2010142023\ZAM%20Budget%202024%20-%2010052023.xlsx" TargetMode="External"/><Relationship Id="rId1" Type="http://schemas.openxmlformats.org/officeDocument/2006/relationships/externalLinkPath" Target="/Users/Rozhel%20P.%20Cabayacruz/Desktop/BUDGET%202024/11_Budget%20Systemm%202024_10152023/PRESENTATION%2010142023/ZAM%20Budget%202024%20-%201005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POWER SCHEDULE (2)"/>
      <sheetName val="RAWCAPEX-Schedule (2)"/>
      <sheetName val="1. MANPOWER"/>
      <sheetName val="2.EXP ADS"/>
      <sheetName val="EXPANSION"/>
      <sheetName val="EXPANSION MOVEMENT"/>
      <sheetName val="3.STORE OVERHEAD"/>
      <sheetName val="4.CAPEX"/>
      <sheetName val="CAPEX 2024 CE"/>
      <sheetName val="LIST"/>
      <sheetName val="5. COMPARATIVE COST &amp; SRP"/>
      <sheetName val="6. STORE OPEX"/>
      <sheetName val="7.OPEX MAN"/>
      <sheetName val="8.OPEX VEHICLE"/>
      <sheetName val="NOTES FOR EXPANSION"/>
      <sheetName val="10.PNL 2023"/>
      <sheetName val="9,BUDGET PNL 2024"/>
      <sheetName val="VOLUME CTG,ULR,RSL"/>
      <sheetName val="VOLUME CE"/>
      <sheetName val="PERIOD COST PER DEP"/>
      <sheetName val="PERIOD COST PER GL"/>
      <sheetName val="ZAM"/>
      <sheetName val="ZAM CAPEX 2023"/>
      <sheetName val="ZAM CAPEX 2023 ADJUSTED"/>
      <sheetName val="List for Bat-inv-solar panel"/>
      <sheetName val="OPEX"/>
      <sheetName val="ZAM RETAIL BUDGET 2023"/>
      <sheetName val="COMPARATIVE OP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2">
          <cell r="N32">
            <v>1100615.085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4" sqref="B4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4.6640625" customWidth="1"/>
    <col min="4" max="4" width="11.5546875" bestFit="1" customWidth="1"/>
    <col min="5" max="5" width="10.6640625" customWidth="1"/>
  </cols>
  <sheetData>
    <row r="1" spans="1:5" ht="28.8" x14ac:dyDescent="0.3">
      <c r="A1" s="1" t="s">
        <v>0</v>
      </c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>
        <v>1031</v>
      </c>
      <c r="B3" s="3" t="s">
        <v>29</v>
      </c>
      <c r="C3" s="3" t="s">
        <v>28</v>
      </c>
      <c r="D3" s="4">
        <v>80484.509999999995</v>
      </c>
      <c r="E3" s="4">
        <f>+D3</f>
        <v>80484.509999999995</v>
      </c>
    </row>
    <row r="4" spans="1:5" x14ac:dyDescent="0.3">
      <c r="C4" s="3" t="s">
        <v>10</v>
      </c>
      <c r="D4" s="4">
        <v>465.5</v>
      </c>
    </row>
    <row r="5" spans="1:5" x14ac:dyDescent="0.3">
      <c r="C5" t="s">
        <v>11</v>
      </c>
      <c r="D5" s="4">
        <v>34311.449999999997</v>
      </c>
    </row>
    <row r="6" spans="1:5" x14ac:dyDescent="0.3">
      <c r="C6" t="s">
        <v>12</v>
      </c>
      <c r="D6" s="4">
        <v>46493</v>
      </c>
    </row>
    <row r="7" spans="1:5" x14ac:dyDescent="0.3">
      <c r="C7" t="s">
        <v>23</v>
      </c>
      <c r="D7" s="4">
        <v>2314</v>
      </c>
    </row>
    <row r="8" spans="1:5" x14ac:dyDescent="0.3">
      <c r="C8" t="s">
        <v>13</v>
      </c>
      <c r="D8" s="4">
        <v>814559</v>
      </c>
    </row>
    <row r="9" spans="1:5" x14ac:dyDescent="0.3">
      <c r="C9" t="s">
        <v>24</v>
      </c>
      <c r="D9" s="4">
        <v>300</v>
      </c>
    </row>
    <row r="10" spans="1:5" x14ac:dyDescent="0.3">
      <c r="C10" t="s">
        <v>14</v>
      </c>
      <c r="D10" s="4">
        <v>96733.5</v>
      </c>
    </row>
    <row r="11" spans="1:5" x14ac:dyDescent="0.3">
      <c r="C11" t="s">
        <v>15</v>
      </c>
      <c r="D11">
        <v>994</v>
      </c>
    </row>
    <row r="12" spans="1:5" x14ac:dyDescent="0.3">
      <c r="C12" t="s">
        <v>16</v>
      </c>
      <c r="D12">
        <v>22391.125</v>
      </c>
    </row>
    <row r="13" spans="1:5" x14ac:dyDescent="0.3">
      <c r="C13" t="s">
        <v>27</v>
      </c>
      <c r="D13">
        <v>1569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96C5-79FC-4A6C-A9A2-82B8580A43CF}">
  <sheetPr filterMode="1"/>
  <dimension ref="A1:D20"/>
  <sheetViews>
    <sheetView workbookViewId="0">
      <selection activeCell="D2" sqref="D2:D18"/>
    </sheetView>
  </sheetViews>
  <sheetFormatPr defaultRowHeight="14.4" x14ac:dyDescent="0.3"/>
  <cols>
    <col min="1" max="1" width="14.109375" customWidth="1"/>
    <col min="2" max="3" width="11.33203125" bestFit="1" customWidth="1"/>
    <col min="4" max="4" width="14.77734375" customWidth="1"/>
  </cols>
  <sheetData>
    <row r="1" spans="1:4" x14ac:dyDescent="0.3">
      <c r="A1" t="s">
        <v>17</v>
      </c>
      <c r="B1" s="4">
        <v>0</v>
      </c>
    </row>
    <row r="2" spans="1:4" x14ac:dyDescent="0.3">
      <c r="A2" t="s">
        <v>18</v>
      </c>
      <c r="B2" s="4">
        <v>72736</v>
      </c>
      <c r="C2" s="10">
        <v>7748.51</v>
      </c>
      <c r="D2" s="5">
        <f>+B2+C2</f>
        <v>80484.509999999995</v>
      </c>
    </row>
    <row r="3" spans="1:4" hidden="1" x14ac:dyDescent="0.3">
      <c r="A3" t="s">
        <v>19</v>
      </c>
      <c r="B3" s="4">
        <v>0</v>
      </c>
      <c r="D3" s="5">
        <f t="shared" ref="D3:D18" si="0">+B3+C3</f>
        <v>0</v>
      </c>
    </row>
    <row r="4" spans="1:4" hidden="1" x14ac:dyDescent="0.3">
      <c r="A4" t="s">
        <v>20</v>
      </c>
      <c r="B4" s="4">
        <v>0</v>
      </c>
      <c r="D4" s="5">
        <f t="shared" si="0"/>
        <v>0</v>
      </c>
    </row>
    <row r="5" spans="1:4" hidden="1" x14ac:dyDescent="0.3">
      <c r="A5" t="s">
        <v>21</v>
      </c>
      <c r="B5" s="4">
        <v>0</v>
      </c>
      <c r="D5" s="5">
        <f t="shared" si="0"/>
        <v>0</v>
      </c>
    </row>
    <row r="6" spans="1:4" hidden="1" x14ac:dyDescent="0.3">
      <c r="A6" t="s">
        <v>22</v>
      </c>
      <c r="B6" s="4">
        <v>0</v>
      </c>
      <c r="D6" s="5">
        <f t="shared" si="0"/>
        <v>0</v>
      </c>
    </row>
    <row r="7" spans="1:4" x14ac:dyDescent="0.3">
      <c r="A7" t="s">
        <v>10</v>
      </c>
      <c r="B7" s="4">
        <v>239.5</v>
      </c>
      <c r="C7" s="7">
        <v>226</v>
      </c>
      <c r="D7" s="5">
        <f t="shared" si="0"/>
        <v>465.5</v>
      </c>
    </row>
    <row r="8" spans="1:4" x14ac:dyDescent="0.3">
      <c r="A8" t="s">
        <v>11</v>
      </c>
      <c r="B8" s="4">
        <v>9487</v>
      </c>
      <c r="C8" s="8">
        <v>24824.45</v>
      </c>
      <c r="D8" s="5">
        <f t="shared" si="0"/>
        <v>34311.449999999997</v>
      </c>
    </row>
    <row r="9" spans="1:4" x14ac:dyDescent="0.3">
      <c r="A9" t="s">
        <v>12</v>
      </c>
      <c r="B9" s="4">
        <v>28499</v>
      </c>
      <c r="C9" s="6">
        <v>17994</v>
      </c>
      <c r="D9" s="5">
        <f t="shared" si="0"/>
        <v>46493</v>
      </c>
    </row>
    <row r="10" spans="1:4" x14ac:dyDescent="0.3">
      <c r="A10" t="s">
        <v>23</v>
      </c>
      <c r="B10" s="4">
        <v>2314</v>
      </c>
      <c r="C10">
        <v>0</v>
      </c>
      <c r="D10" s="5">
        <f t="shared" si="0"/>
        <v>2314</v>
      </c>
    </row>
    <row r="11" spans="1:4" x14ac:dyDescent="0.3">
      <c r="A11" t="s">
        <v>13</v>
      </c>
      <c r="B11" s="4">
        <v>563006</v>
      </c>
      <c r="C11" s="8">
        <v>251553</v>
      </c>
      <c r="D11" s="5">
        <f t="shared" si="0"/>
        <v>814559</v>
      </c>
    </row>
    <row r="12" spans="1:4" x14ac:dyDescent="0.3">
      <c r="A12" t="s">
        <v>24</v>
      </c>
      <c r="B12" s="4">
        <v>300</v>
      </c>
      <c r="C12" s="4">
        <v>0</v>
      </c>
      <c r="D12" s="5">
        <f t="shared" si="0"/>
        <v>300</v>
      </c>
    </row>
    <row r="13" spans="1:4" x14ac:dyDescent="0.3">
      <c r="A13" t="s">
        <v>14</v>
      </c>
      <c r="B13" s="4">
        <v>63247</v>
      </c>
      <c r="C13" s="9">
        <v>33486.5</v>
      </c>
      <c r="D13" s="5">
        <f t="shared" si="0"/>
        <v>96733.5</v>
      </c>
    </row>
    <row r="14" spans="1:4" x14ac:dyDescent="0.3">
      <c r="A14" t="s">
        <v>15</v>
      </c>
      <c r="B14" s="4">
        <v>994</v>
      </c>
      <c r="C14" s="4">
        <v>0</v>
      </c>
      <c r="D14" s="5">
        <f t="shared" si="0"/>
        <v>994</v>
      </c>
    </row>
    <row r="15" spans="1:4" hidden="1" x14ac:dyDescent="0.3">
      <c r="A15" t="s">
        <v>25</v>
      </c>
      <c r="B15" s="4">
        <v>0</v>
      </c>
      <c r="D15" s="5">
        <f t="shared" si="0"/>
        <v>0</v>
      </c>
    </row>
    <row r="16" spans="1:4" hidden="1" x14ac:dyDescent="0.3">
      <c r="A16" t="s">
        <v>26</v>
      </c>
      <c r="B16" s="4">
        <v>0</v>
      </c>
      <c r="D16" s="5">
        <f t="shared" si="0"/>
        <v>0</v>
      </c>
    </row>
    <row r="17" spans="1:4" x14ac:dyDescent="0.3">
      <c r="A17" t="s">
        <v>16</v>
      </c>
      <c r="B17" s="4">
        <v>4845.25</v>
      </c>
      <c r="C17" s="4">
        <f>6700.625+10800+45.25</f>
        <v>17545.875</v>
      </c>
      <c r="D17" s="5">
        <f t="shared" si="0"/>
        <v>22391.125</v>
      </c>
    </row>
    <row r="18" spans="1:4" x14ac:dyDescent="0.3">
      <c r="A18" t="s">
        <v>27</v>
      </c>
      <c r="B18" s="4">
        <v>1569</v>
      </c>
      <c r="D18" s="5">
        <f t="shared" si="0"/>
        <v>1569</v>
      </c>
    </row>
    <row r="19" spans="1:4" x14ac:dyDescent="0.3">
      <c r="B19" s="5">
        <f>SUM(B1:B18)</f>
        <v>747236.75</v>
      </c>
      <c r="C19" s="5">
        <f>SUM(C1:C18)</f>
        <v>353378.33500000002</v>
      </c>
      <c r="D19" s="5">
        <f>SUM(D2:D18)</f>
        <v>1100615.085</v>
      </c>
    </row>
    <row r="20" spans="1:4" hidden="1" x14ac:dyDescent="0.3">
      <c r="D20" s="5">
        <f>+D19-'[1]10.PNL 2023'!$N$32</f>
        <v>0</v>
      </c>
    </row>
  </sheetData>
  <autoFilter ref="A1:D20" xr:uid="{973896C5-79FC-4A6C-A9A2-82B8580A43CF}">
    <filterColumn colId="3">
      <filters>
        <filter val="1,100,615.09"/>
        <filter val="1,569.00"/>
        <filter val="2,314.00"/>
        <filter val="22,391.13"/>
        <filter val="300.00"/>
        <filter val="34,311.45"/>
        <filter val="46,493.00"/>
        <filter val="465.50"/>
        <filter val="80,484.51"/>
        <filter val="814,559.00"/>
        <filter val="96,733.50"/>
        <filter val="994.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H17" sqref="H17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Rozhel P. Cabayacruz</cp:lastModifiedBy>
  <dcterms:created xsi:type="dcterms:W3CDTF">2023-09-29T08:40:56Z</dcterms:created>
  <dcterms:modified xsi:type="dcterms:W3CDTF">2023-10-27T22:10:08Z</dcterms:modified>
  <cp:category/>
</cp:coreProperties>
</file>