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Eulogio T. Incong\Desktop\FOR BUDGET 2023\"/>
    </mc:Choice>
  </mc:AlternateContent>
  <xr:revisionPtr revIDLastSave="0" documentId="13_ncr:1_{8B7E1765-D5BC-4D96-815F-1E1EECD0C390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Depreciation BC" sheetId="1" r:id="rId1"/>
    <sheet name="NEW POS OCT AND DEC" sheetId="6" r:id="rId2"/>
    <sheet name="Company Unit" sheetId="3" r:id="rId3"/>
    <sheet name="BC" sheetId="2" r:id="rId4"/>
    <sheet name="Cost Center" sheetId="4" r:id="rId5"/>
    <sheet name="GL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6" l="1"/>
  <c r="O67" i="6"/>
  <c r="N67" i="6" s="1"/>
  <c r="O66" i="6"/>
  <c r="N66" i="6" s="1"/>
  <c r="O64" i="6"/>
  <c r="N64" i="6" s="1"/>
  <c r="O65" i="6"/>
  <c r="N65" i="6" s="1"/>
  <c r="O63" i="6"/>
  <c r="O62" i="6"/>
  <c r="N62" i="6" s="1"/>
  <c r="O61" i="6"/>
  <c r="N61" i="6" s="1"/>
  <c r="O60" i="6"/>
  <c r="N60" i="6" s="1"/>
  <c r="O59" i="6"/>
  <c r="N59" i="6" s="1"/>
  <c r="Q55" i="6"/>
  <c r="Q58" i="6"/>
  <c r="AE59" i="6"/>
  <c r="AE60" i="6"/>
  <c r="AE61" i="6"/>
  <c r="AE62" i="6"/>
  <c r="N63" i="6"/>
  <c r="AE63" i="6"/>
  <c r="AE64" i="6"/>
  <c r="AE65" i="6"/>
  <c r="AE66" i="6"/>
  <c r="AE67" i="6"/>
  <c r="N68" i="6"/>
  <c r="AE68" i="6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" i="1"/>
  <c r="O56" i="6"/>
  <c r="O55" i="6"/>
  <c r="N55" i="6" s="1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3" i="6"/>
  <c r="N43" i="6" l="1"/>
  <c r="O15" i="6"/>
  <c r="N15" i="6" s="1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4" i="6"/>
  <c r="N45" i="6"/>
  <c r="N46" i="6"/>
  <c r="N47" i="6"/>
  <c r="N48" i="6"/>
  <c r="N49" i="6"/>
  <c r="N50" i="6"/>
  <c r="N51" i="6"/>
  <c r="N52" i="6"/>
  <c r="N53" i="6"/>
  <c r="N54" i="6"/>
  <c r="N56" i="6"/>
  <c r="N57" i="6"/>
  <c r="N58" i="6"/>
  <c r="Q57" i="6" l="1"/>
  <c r="Q56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O3" i="6"/>
  <c r="N3" i="6" s="1"/>
  <c r="O4" i="6"/>
  <c r="N4" i="6" s="1"/>
  <c r="O5" i="6"/>
  <c r="N5" i="6" s="1"/>
  <c r="O6" i="6"/>
  <c r="N6" i="6" s="1"/>
  <c r="O7" i="6"/>
  <c r="N7" i="6" s="1"/>
  <c r="O8" i="6"/>
  <c r="N8" i="6" s="1"/>
  <c r="O9" i="6"/>
  <c r="N9" i="6" s="1"/>
  <c r="O10" i="6"/>
  <c r="N10" i="6" s="1"/>
  <c r="O11" i="6"/>
  <c r="N11" i="6" s="1"/>
  <c r="O12" i="6"/>
  <c r="N12" i="6" s="1"/>
  <c r="O13" i="6"/>
  <c r="N13" i="6" s="1"/>
  <c r="O14" i="6"/>
  <c r="N14" i="6" s="1"/>
</calcChain>
</file>

<file path=xl/sharedStrings.xml><?xml version="1.0" encoding="utf-8"?>
<sst xmlns="http://schemas.openxmlformats.org/spreadsheetml/2006/main" count="3793" uniqueCount="489">
  <si>
    <t>Depreciation BC Template
Run Date : 2022-10-05 13:27:57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</si>
  <si>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</si>
  <si>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</si>
  <si>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</si>
  <si>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</si>
  <si>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</si>
  <si>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</si>
  <si>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</si>
  <si>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</si>
  <si>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</si>
  <si>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</si>
  <si>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</si>
  <si>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</si>
  <si>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</si>
  <si>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</si>
  <si>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</si>
  <si>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</si>
  <si>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</si>
  <si>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</si>
  <si>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</si>
  <si>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</si>
  <si>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</si>
  <si>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</si>
  <si>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</si>
  <si>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</si>
  <si>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</si>
  <si>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</si>
  <si>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</si>
  <si>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</si>
  <si>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</si>
  <si>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</si>
  <si>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</si>
  <si>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</si>
  <si>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</si>
  <si>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</si>
  <si>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</si>
  <si>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</si>
  <si>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</si>
  <si>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</si>
  <si>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</si>
  <si>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</si>
  <si>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</si>
  <si>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</si>
  <si>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</si>
  <si>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</si>
  <si>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</si>
  <si>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</si>
  <si>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</si>
  <si>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</si>
  <si>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</si>
  <si>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</si>
  <si>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</si>
  <si>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</si>
  <si>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</si>
  <si>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</si>
  <si>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</si>
  <si>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</si>
  <si>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</si>
  <si>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</si>
  <si>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</si>
  <si>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</si>
  <si>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</si>
  <si>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</si>
  <si>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</si>
  <si>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</si>
  <si>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</si>
  <si>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</si>
  <si>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</si>
  <si>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</si>
  <si>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</si>
  <si>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</si>
  <si>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</si>
  <si>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</si>
  <si>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</si>
  <si>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</si>
  <si>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</si>
  <si>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</si>
  <si>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</si>
  <si>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</si>
  <si>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</si>
  <si>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</si>
  <si>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</si>
  <si>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</si>
  <si>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</si>
  <si>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</si>
  <si>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</si>
  <si>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</si>
  <si>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</si>
  <si>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</si>
  <si>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</si>
  <si>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</si>
  <si>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</si>
  <si>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</si>
  <si>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</si>
  <si>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</si>
  <si>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</si>
  <si>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</si>
  <si>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</si>
  <si>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</si>
  <si>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</si>
  <si>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</si>
  <si>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</si>
  <si>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</si>
  <si>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</si>
  <si>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</si>
  <si>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</si>
  <si>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</si>
  <si>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</si>
  <si>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</si>
  <si>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</si>
  <si>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</si>
  <si>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</si>
  <si>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</si>
  <si>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</si>
  <si>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</si>
  <si>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</si>
  <si>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</si>
  <si>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</si>
  <si>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</si>
  <si>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</si>
  <si>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</si>
  <si>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</si>
  <si>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</si>
  <si>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</si>
  <si>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</si>
  <si>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</si>
  <si>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</si>
  <si>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</si>
  <si>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</si>
  <si>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</si>
  <si>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</si>
  <si>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</si>
  <si>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</si>
  <si>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</si>
  <si>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</si>
  <si>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</si>
  <si>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</si>
  <si>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</si>
  <si>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</si>
  <si>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</si>
  <si>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</si>
  <si>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</si>
  <si>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</si>
  <si>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</si>
  <si>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</si>
  <si>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</si>
  <si>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</si>
  <si>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</si>
  <si>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</si>
  <si>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</si>
  <si>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</si>
  <si>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</si>
  <si>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</si>
  <si>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</si>
  <si>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</si>
  <si>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</si>
  <si>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</si>
  <si>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</si>
  <si>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</si>
  <si>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</si>
  <si>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</si>
  <si>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</si>
  <si>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</si>
  <si>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</si>
  <si>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</si>
  <si>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</si>
  <si>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</si>
  <si>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</si>
  <si>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</si>
  <si>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</si>
  <si>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</si>
  <si>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</si>
  <si>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</si>
  <si>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</si>
  <si>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</si>
  <si>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</si>
  <si>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</si>
  <si>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</si>
  <si>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</si>
  <si>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</si>
  <si>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</si>
  <si>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</si>
  <si>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</si>
  <si>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</si>
  <si>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</si>
  <si>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</si>
  <si>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</si>
  <si>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</si>
  <si>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</si>
  <si>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</si>
  <si>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</si>
  <si>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</si>
  <si>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</si>
  <si>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</si>
  <si>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</si>
  <si>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</si>
  <si>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</si>
  <si>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</si>
  <si>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</si>
  <si>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</si>
  <si>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</si>
  <si>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</si>
  <si>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</si>
  <si>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</si>
  <si>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</si>
  <si>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</si>
  <si>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</si>
  <si>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</si>
  <si>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</si>
  <si>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</si>
  <si>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</si>
  <si>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</si>
  <si>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</si>
  <si>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</si>
  <si>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</si>
  <si>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</si>
  <si>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</si>
  <si>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</si>
  <si>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</si>
  <si>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</si>
  <si>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</si>
  <si>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</si>
  <si>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</si>
  <si>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</si>
  <si>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</si>
  <si>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</si>
  <si>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</si>
  <si>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</si>
  <si>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</si>
  <si>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</si>
  <si>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</si>
  <si>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</si>
  <si>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</si>
  <si>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</si>
  <si>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</si>
  <si>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</si>
  <si>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</si>
  <si>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</si>
  <si>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</si>
  <si>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</si>
  <si>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</si>
  <si>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</si>
  <si>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</si>
  <si>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</si>
  <si>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</si>
  <si>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</si>
  <si>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</si>
  <si>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</si>
  <si>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</si>
  <si>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</si>
  <si>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</si>
  <si>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</si>
  <si>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</si>
  <si>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</si>
  <si>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</si>
  <si>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</si>
  <si>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</si>
  <si>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</si>
  <si>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</si>
  <si>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</si>
  <si>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</si>
  <si>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</si>
  <si>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</si>
  <si>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</si>
  <si>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</si>
  <si>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</si>
  <si>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</si>
  <si>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</si>
  <si>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</si>
  <si>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</si>
  <si>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</si>
  <si>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</si>
  <si>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</si>
  <si>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</si>
  <si>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</si>
  <si>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</si>
  <si>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</si>
  <si>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</si>
  <si>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</si>
  <si>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</si>
  <si>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</si>
  <si>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</si>
  <si>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</si>
  <si>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</si>
  <si>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</si>
  <si>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</si>
  <si>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</si>
  <si>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</si>
  <si>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</si>
  <si>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</si>
  <si>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</si>
  <si>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</si>
  <si>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</si>
  <si>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</si>
  <si>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</si>
  <si>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</si>
  <si>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</si>
  <si>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</si>
  <si>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</si>
  <si>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</si>
  <si>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</si>
  <si>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</si>
  <si>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</si>
  <si>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</si>
  <si>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</si>
  <si>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</si>
  <si>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</si>
  <si>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</si>
  <si>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</si>
  <si>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</si>
  <si>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</si>
  <si>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</si>
  <si>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</si>
  <si>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</si>
  <si>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</si>
  <si>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</si>
  <si>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</si>
  <si>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</si>
  <si>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</si>
  <si>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</si>
  <si>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</si>
  <si>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</si>
  <si>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</si>
  <si>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</si>
  <si>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</si>
  <si>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</si>
  <si>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</si>
  <si>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ANAHAW ST AURORA</t>
  </si>
  <si>
    <t>POS MACHINE</t>
  </si>
  <si>
    <t>Ozamis</t>
  </si>
  <si>
    <t>BAGTING DAPITAN</t>
  </si>
  <si>
    <t>STORE REHAB OF CTG BAGTING DAPITAN</t>
  </si>
  <si>
    <t>PHP</t>
  </si>
  <si>
    <t>UPRIGHT CHILLER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</si>
  <si>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</si>
  <si>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</si>
  <si>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</si>
  <si>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</si>
  <si>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</si>
  <si>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</si>
  <si>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</si>
  <si>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</si>
  <si>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</si>
  <si>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</si>
  <si>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</si>
  <si>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</si>
  <si>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</si>
  <si>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</si>
  <si>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</si>
  <si>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</si>
  <si>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</si>
  <si>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</si>
  <si>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</si>
  <si>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</si>
  <si>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</si>
  <si>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</si>
  <si>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</si>
  <si>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</si>
  <si>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</si>
  <si>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</si>
  <si>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</si>
  <si>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</si>
  <si>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</si>
  <si>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TAMPILISAN</t>
  </si>
  <si>
    <t>MANUKAN</t>
  </si>
  <si>
    <t>QUEZON AVE SINDANGAN</t>
  </si>
  <si>
    <t>TIRSO BABIERA IPIL</t>
  </si>
  <si>
    <t>PETROTEX IPIL</t>
  </si>
  <si>
    <t>CENTRAL TINAGO OZAMIS</t>
  </si>
  <si>
    <t>BANADERO HIGHWAY OZAMIS</t>
  </si>
  <si>
    <t>TIGUMA PAGADIAN 2</t>
  </si>
  <si>
    <t>QUEZON AVE 2 DIPOLOG</t>
  </si>
  <si>
    <t>INDEPENDENCE ST OROQUIETA</t>
  </si>
  <si>
    <t>BAGTING DAPITAN 2</t>
  </si>
  <si>
    <t>MIPUTAK DIPOLOG</t>
  </si>
  <si>
    <t>TURNO DIPOLOG 3</t>
  </si>
  <si>
    <t>BRGY 2 JUNCTION KATIPUNAN</t>
  </si>
  <si>
    <t>CROSSING STA CLARA NAGA</t>
  </si>
  <si>
    <t>ROBINSONS SUPERMARKET PAGADIAN 2</t>
  </si>
  <si>
    <t>UPPER SANGAN LABANGAN</t>
  </si>
  <si>
    <t>MADASIGON MOLAVE</t>
  </si>
  <si>
    <t>POBLACION MAHAYAG</t>
  </si>
  <si>
    <t>SAN FRANCISCO PAGADIAN</t>
  </si>
  <si>
    <t>TURNO DIPOLOG 4</t>
  </si>
  <si>
    <t>POBLACION BUUG</t>
  </si>
  <si>
    <t>LIBERTAD TUNGAWAN</t>
  </si>
  <si>
    <t>DAPAON SINDANGAN</t>
  </si>
  <si>
    <t>DAO PAGADIAN 2</t>
  </si>
  <si>
    <t>ANTONINO PUBLIC MARKET LABASON</t>
  </si>
  <si>
    <t>UR BANADERO HIGHWAY OZAMIS</t>
  </si>
  <si>
    <t>UR MINAOG DIPOLOG</t>
  </si>
  <si>
    <t>UR POBLACION RT LIM</t>
  </si>
  <si>
    <t>UR BONIFACIO ST DIPOLOG</t>
  </si>
  <si>
    <t>REHAB OF CTG LILOY</t>
  </si>
  <si>
    <t>ACRYLIC SIGNAGE OF CTG LILOY</t>
  </si>
  <si>
    <t>MENU BOARD</t>
  </si>
  <si>
    <t>CHEST TYPE GLASS TOP FREEZER</t>
  </si>
  <si>
    <t>SIGNAGE REHAB OF CTG TAMPILISAN</t>
  </si>
  <si>
    <t>REHAB OF CTG TAMPILISAN</t>
  </si>
  <si>
    <t>ACRYLIC SIGNAGE OF CTG TAMPILISAN</t>
  </si>
  <si>
    <t>Renovation of CTG Manukan</t>
  </si>
  <si>
    <t>ACRYLIC SIGNAGE OF CTG MANUKAN</t>
  </si>
  <si>
    <t>CHEST FREEZER GLASS TOP</t>
  </si>
  <si>
    <t>ACRYLIC SIGNAGE OF CTG QUEZON AVE SINDANGAN OUTLET</t>
  </si>
  <si>
    <t>REHAB OF CTG QUEZON AVE SINDANGAN</t>
  </si>
  <si>
    <t>ACRYLIC SIGNAGE OF CTG QUEZON AVE SINDANGAN</t>
  </si>
  <si>
    <t>RENOVATION PLAN OF CTG TIRSO BABIERA IPIL</t>
  </si>
  <si>
    <t>RENOVATION OF CTG PRETROTEX IPIL</t>
  </si>
  <si>
    <t>SIGNAGE OF CTG PRETROTEX IPIL</t>
  </si>
  <si>
    <t>ACRYLIC SIGNAGE OF CTG BANADERO HIGHWAY</t>
  </si>
  <si>
    <t>Store Rehab of CTG Banadero</t>
  </si>
  <si>
    <t>ACRYLIC SIGNAGE OF CTG TIGUMA PAGADIAN 2</t>
  </si>
  <si>
    <t>GAS OVEN</t>
  </si>
  <si>
    <t>RENOVATION OF CTG MIPUTAK DIPOLOG</t>
  </si>
  <si>
    <t>RENOVATION OF CTG TURNO DIPOLOG 3</t>
  </si>
  <si>
    <t>RENOVATION OF CTG BRGY 2 JUNCTION KATIPUNAN</t>
  </si>
  <si>
    <t>ACRYLIC SIGNAGE OF CTG BRGY 2 JUNCTION KATIPUNAN</t>
  </si>
  <si>
    <t>RENOVATION OF CTG CROSSING STA CLARA NAGA</t>
  </si>
  <si>
    <t>ACRYLIC SIGNAGE OF CTG CROSSING STA CLARA NAGA</t>
  </si>
  <si>
    <t>FOOD WARMER-MSM</t>
  </si>
  <si>
    <t>ELECTRIC OVEN</t>
  </si>
  <si>
    <t>RENOVATION OF CTG UPPER SANGAN LABANGAN</t>
  </si>
  <si>
    <t>ACRYLIC SIGNAGE OF CTG UPPER SANGAN LABANGAN</t>
  </si>
  <si>
    <t>RENOVATION OF CTG MADASIGON MOLAVE</t>
  </si>
  <si>
    <t>ACRYLIC SIGNAGE OF CTG MADASIGON MOLAVE</t>
  </si>
  <si>
    <t>RENOVATION OF CTG SAN FRANCISCO PAGADIAN</t>
  </si>
  <si>
    <t>ACRYLIC SIGNAGE OF CTG SAN FRANCISCO PAGADIAN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</si>
  <si>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</si>
  <si>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</si>
  <si>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</si>
  <si>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</si>
  <si>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RENOVATION OF CTG POBLACION BUUG</t>
  </si>
  <si>
    <t>ACRYLIC SIGNAGE OF CTG POBLACION BUUG</t>
  </si>
  <si>
    <t>OVEN TABLE</t>
  </si>
  <si>
    <t>SINK FULL TUB</t>
  </si>
  <si>
    <t>RENOVATION OF CTG LIBERTAD TUNGAWAN</t>
  </si>
  <si>
    <t>ACRYLIC SIGNAGE OF CTG LIBERTAD TUNGAWAN</t>
  </si>
  <si>
    <t>RENOVATION OF CTG DAPAON SINDANGAN</t>
  </si>
  <si>
    <t>ACRYLIC SIGNAGE OF CTG DAPAON SINDANGAN</t>
  </si>
  <si>
    <t>THERMAL PRINTER</t>
  </si>
  <si>
    <t>RENOVATION OF CTG DAO PAGADIAN 2</t>
  </si>
  <si>
    <t>ACRYLIC SIGNAGE OF CTG DAO PAGADIAN 2</t>
  </si>
  <si>
    <t>RENOVATION OF CTG ANTONIO PUBLIC MARKET LABASON</t>
  </si>
  <si>
    <t>ACRYLIC SIGNAGE OF CTG ANTONIO PUBLIC MARKET LABAS</t>
  </si>
  <si>
    <t>STORE REHAB OF UR MINAOG DIPOLOG</t>
  </si>
  <si>
    <t>SIGNAGE REHAB OF UR MINAOG DIPOLOG</t>
  </si>
  <si>
    <t>RENOVATION OF UR BONIFACIO ST DIPOLOG</t>
  </si>
  <si>
    <t>ENG122</t>
  </si>
  <si>
    <t>FIN122</t>
  </si>
  <si>
    <t>RSL122</t>
  </si>
  <si>
    <t>OZAMIS RESELLER GROUP</t>
  </si>
  <si>
    <t>SLS022</t>
  </si>
  <si>
    <t>SLS122</t>
  </si>
  <si>
    <t>WHE122</t>
  </si>
  <si>
    <t>MID RANGE LAPTOP (ACER TMP214-53-53F7)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</si>
  <si>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</si>
  <si>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</si>
  <si>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</si>
  <si>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</si>
  <si>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</si>
  <si>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</si>
  <si>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ENTRY LEVEL LAPTOP</t>
  </si>
  <si>
    <t>ENTRY LEVEL LAPTOP (ACER TMP214-53-35TB)</t>
  </si>
  <si>
    <t>STAINLESS SINK</t>
  </si>
  <si>
    <t>WAREHOUSE RACKING SYSTEM</t>
  </si>
  <si>
    <t>WEIGHING SCALE</t>
  </si>
  <si>
    <t>PULMONES ST PAGADIAN</t>
  </si>
  <si>
    <t>RENOVATION OF CTG PULMONES PAGADIAN</t>
  </si>
  <si>
    <t>SIGNAGE OF CTG PULMONES PAGADIAN</t>
  </si>
  <si>
    <t>BUTUAY JIMENEZ</t>
  </si>
  <si>
    <t>UR BANADERO HIGHWAY OZAMIS 2</t>
  </si>
  <si>
    <t>OZA022-CTG-02a</t>
  </si>
  <si>
    <t>CTG AGUADA</t>
  </si>
  <si>
    <t>AGUADA OZAMIS 2</t>
  </si>
  <si>
    <t>UR CALAMBA OZAMIS</t>
  </si>
  <si>
    <t>BACKUP UNIT</t>
  </si>
  <si>
    <t>RENOVATION</t>
  </si>
  <si>
    <t>ACRYLIC SIGNAGE</t>
  </si>
  <si>
    <t>GLASS TYPE FREEZER</t>
  </si>
  <si>
    <t>FOOD WARMER</t>
  </si>
  <si>
    <t>FC WARMER</t>
  </si>
  <si>
    <t>STAINLESS SINK LEFT</t>
  </si>
  <si>
    <t>FC STAINLESS TABLE</t>
  </si>
  <si>
    <t>FC FRYER</t>
  </si>
  <si>
    <t>DEC 2022</t>
  </si>
  <si>
    <t>OCT 2022</t>
  </si>
  <si>
    <t>TOTAL</t>
  </si>
  <si>
    <t>OZA022-UR-zUV</t>
  </si>
  <si>
    <t>UR GRILLER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</si>
</sst>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7" fillId="2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right"/>
    </xf>
    <xf numFmtId="0" fontId="2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164" fontId="3" fillId="0" borderId="3" xfId="1" applyNumberFormat="1" applyFont="1" applyBorder="1" applyAlignment="1">
      <alignment horizontal="left" vertical="top"/>
    </xf>
    <xf numFmtId="0" fontId="0" fillId="0" borderId="0" xfId="0" applyAlignment="1"/>
    <xf numFmtId="0" fontId="2" fillId="2" borderId="4" xfId="0" applyFont="1" applyFill="1" applyBorder="1" applyAlignment="1">
      <alignment vertical="center"/>
    </xf>
    <xf numFmtId="4" fontId="3" fillId="0" borderId="3" xfId="0" applyNumberFormat="1" applyFont="1" applyBorder="1" applyAlignment="1">
      <alignment vertical="top"/>
    </xf>
    <xf numFmtId="165" fontId="0" fillId="0" borderId="3" xfId="1" applyNumberFormat="1" applyFont="1" applyBorder="1" applyAlignment="1"/>
    <xf numFmtId="0" fontId="6" fillId="0" borderId="3" xfId="0" applyFont="1" applyBorder="1" applyAlignment="1">
      <alignment horizontal="left"/>
    </xf>
    <xf numFmtId="4" fontId="3" fillId="0" borderId="3" xfId="0" applyNumberFormat="1" applyFont="1" applyBorder="1" applyAlignment="1">
      <alignment horizontal="right" vertical="top"/>
    </xf>
    <xf numFmtId="4" fontId="3" fillId="0" borderId="5" xfId="0" applyNumberFormat="1" applyFont="1" applyBorder="1" applyAlignment="1">
      <alignment horizontal="right" vertical="top"/>
    </xf>
    <xf numFmtId="43" fontId="6" fillId="3" borderId="3" xfId="1" applyFont="1" applyFill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164" fontId="6" fillId="3" borderId="3" xfId="1" applyNumberFormat="1" applyFont="1" applyFill="1" applyBorder="1" applyAlignment="1">
      <alignment horizontal="right"/>
    </xf>
    <xf numFmtId="164" fontId="3" fillId="0" borderId="3" xfId="1" applyNumberFormat="1" applyFont="1" applyBorder="1" applyAlignment="1">
      <alignment horizontal="right" vertical="top"/>
    </xf>
    <xf numFmtId="43" fontId="3" fillId="0" borderId="3" xfId="1" applyFont="1" applyBorder="1" applyAlignment="1">
      <alignment horizontal="right" vertical="top"/>
    </xf>
    <xf numFmtId="165" fontId="6" fillId="3" borderId="3" xfId="1" quotePrefix="1" applyNumberFormat="1" applyFont="1" applyFill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2" fillId="2" borderId="6" xfId="0" applyFont="1" applyFill="1" applyBorder="1" applyAlignment="1">
      <alignment horizontal="left" vertical="center"/>
    </xf>
    <xf numFmtId="164" fontId="3" fillId="0" borderId="7" xfId="1" applyNumberFormat="1" applyFont="1" applyBorder="1" applyAlignment="1">
      <alignment horizontal="left" vertical="top"/>
    </xf>
    <xf numFmtId="164" fontId="0" fillId="0" borderId="3" xfId="0" applyNumberFormat="1" applyBorder="1"/>
    <xf numFmtId="0" fontId="9" fillId="0" borderId="3" xfId="0" applyFont="1" applyBorder="1" applyAlignment="1">
      <alignment horizontal="center"/>
    </xf>
    <xf numFmtId="4" fontId="0" fillId="0" borderId="0" xfId="0" applyNumberFormat="1"/>
    <xf numFmtId="0" fontId="4" fillId="3" borderId="3" xfId="0" applyFont="1" applyFill="1" applyBorder="1" applyAlignment="1">
      <alignment vertical="center"/>
    </xf>
    <xf numFmtId="165" fontId="0" fillId="3" borderId="3" xfId="1" applyNumberFormat="1" applyFont="1" applyFill="1" applyBorder="1" applyAlignment="1">
      <alignment vertical="center"/>
    </xf>
    <xf numFmtId="0" fontId="0" fillId="0" borderId="3" xfId="0" applyBorder="1" applyAlignment="1">
      <alignment horizontal="left" vertical="top"/>
    </xf>
    <xf numFmtId="0" fontId="3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164" fontId="4" fillId="3" borderId="3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%20Asset%20-%20For%20Budget%20Preparation%202023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  <sheetName val="COMMODITY SUMMARY"/>
      <sheetName val="RETAIL SUMMARY"/>
      <sheetName val="COMMODITY"/>
      <sheetName val="RETAIL"/>
      <sheetName val="FOR ENCODE 1"/>
      <sheetName val="FOR ENCODE 2"/>
      <sheetName val="NEW POS OCT AND DE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>
            <v>24500</v>
          </cell>
        </row>
        <row r="3">
          <cell r="F3">
            <v>24500</v>
          </cell>
        </row>
        <row r="4">
          <cell r="F4">
            <v>24500</v>
          </cell>
        </row>
        <row r="5">
          <cell r="F5">
            <v>24500</v>
          </cell>
        </row>
        <row r="6">
          <cell r="F6">
            <v>24500</v>
          </cell>
        </row>
        <row r="7">
          <cell r="F7">
            <v>24500</v>
          </cell>
        </row>
        <row r="8">
          <cell r="F8">
            <v>24500</v>
          </cell>
        </row>
        <row r="9">
          <cell r="F9">
            <v>6700</v>
          </cell>
        </row>
        <row r="10">
          <cell r="F10">
            <v>6700</v>
          </cell>
        </row>
        <row r="11">
          <cell r="F11">
            <v>6700</v>
          </cell>
        </row>
        <row r="12">
          <cell r="F12">
            <v>6700</v>
          </cell>
        </row>
        <row r="13">
          <cell r="F13">
            <v>6700</v>
          </cell>
        </row>
        <row r="14">
          <cell r="F14">
            <v>6700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1"/>
  <sheetViews>
    <sheetView topLeftCell="A349" workbookViewId="0">
      <selection activeCell="D51" sqref="D51"/>
    </sheetView>
  </sheetViews>
  <sheetFormatPr defaultRowHeight="15" x14ac:dyDescent="0.25"/>
  <cols>
    <col min="1" max="1" width="32.28515625" customWidth="1"/>
    <col min="2" max="2" width="18.7109375" bestFit="1" customWidth="1"/>
    <col min="3" max="3" width="14" bestFit="1" customWidth="1"/>
    <col min="4" max="4" width="37.140625" bestFit="1" customWidth="1"/>
    <col min="5" max="5" width="14.7109375" customWidth="1"/>
    <col min="6" max="6" width="45.85546875" bestFit="1" customWidth="1"/>
    <col min="7" max="7" width="14.140625" bestFit="1" customWidth="1"/>
    <col min="8" max="8" width="12.85546875" bestFit="1" customWidth="1"/>
    <col min="9" max="9" width="55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5.42578125" customWidth="1"/>
    <col min="31" max="31" width="13.5703125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 t="s">
        <v>486</v>
      </c>
      <c r="AF2" s="1"/>
    </row>
    <row r="3" spans="1:32" x14ac:dyDescent="0.25">
      <c r="A3" s="6">
        <v>1032</v>
      </c>
      <c r="B3" s="6" t="s">
        <v>329</v>
      </c>
      <c r="C3" s="6">
        <v>131002</v>
      </c>
      <c r="D3" s="6" t="s">
        <v>330</v>
      </c>
      <c r="E3">
        <v>630050</v>
      </c>
      <c r="F3" t="s">
        <v>188</v>
      </c>
      <c r="G3" t="s">
        <v>189</v>
      </c>
      <c r="H3" s="6">
        <v>1000009840</v>
      </c>
      <c r="I3" s="6" t="s">
        <v>331</v>
      </c>
      <c r="J3">
        <v>1</v>
      </c>
      <c r="K3" s="6">
        <v>3</v>
      </c>
      <c r="L3" s="7">
        <v>43706</v>
      </c>
      <c r="M3" s="8">
        <v>104800</v>
      </c>
      <c r="N3" s="8">
        <v>104800</v>
      </c>
      <c r="O3" s="8">
        <v>0</v>
      </c>
      <c r="P3" s="5" t="s">
        <v>332</v>
      </c>
      <c r="Q3" s="8">
        <v>2969.33</v>
      </c>
      <c r="S3" s="8">
        <v>2969.33</v>
      </c>
      <c r="T3" s="8">
        <v>2969.33</v>
      </c>
      <c r="U3" s="8">
        <v>2969.33</v>
      </c>
      <c r="V3" s="8">
        <v>2969.33</v>
      </c>
      <c r="W3" s="8">
        <v>2969.33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38">
        <f>SUM(S3:AD3)</f>
        <v>14846.65</v>
      </c>
    </row>
    <row r="4" spans="1:32" x14ac:dyDescent="0.25">
      <c r="A4" s="6">
        <v>1032</v>
      </c>
      <c r="B4" s="6" t="s">
        <v>329</v>
      </c>
      <c r="C4" s="6">
        <v>131002</v>
      </c>
      <c r="D4" s="6" t="s">
        <v>330</v>
      </c>
      <c r="E4">
        <v>630130</v>
      </c>
      <c r="F4" t="s">
        <v>195</v>
      </c>
      <c r="G4" t="s">
        <v>189</v>
      </c>
      <c r="H4" s="6">
        <v>1700005001</v>
      </c>
      <c r="I4" s="6" t="s">
        <v>333</v>
      </c>
      <c r="J4">
        <v>1</v>
      </c>
      <c r="K4" s="6">
        <v>5</v>
      </c>
      <c r="L4" s="7">
        <v>44291</v>
      </c>
      <c r="M4" s="8">
        <v>18950</v>
      </c>
      <c r="N4" s="8">
        <v>10422.49</v>
      </c>
      <c r="O4" s="8">
        <v>8527.51</v>
      </c>
      <c r="P4" s="8" t="s">
        <v>332</v>
      </c>
      <c r="Q4" s="8">
        <v>315.83</v>
      </c>
      <c r="S4" s="8">
        <v>315.83</v>
      </c>
      <c r="T4" s="8">
        <v>315.83</v>
      </c>
      <c r="U4" s="8">
        <v>315.83</v>
      </c>
      <c r="V4" s="8">
        <v>315.83</v>
      </c>
      <c r="W4" s="8">
        <v>315.83</v>
      </c>
      <c r="X4" s="8">
        <v>315.83</v>
      </c>
      <c r="Y4" s="8">
        <v>315.83</v>
      </c>
      <c r="Z4" s="8">
        <v>315.83</v>
      </c>
      <c r="AA4" s="8">
        <v>315.83</v>
      </c>
      <c r="AB4" s="8">
        <v>315.83</v>
      </c>
      <c r="AC4" s="8">
        <v>315.83</v>
      </c>
      <c r="AD4" s="8">
        <v>315.83</v>
      </c>
      <c r="AE4" s="38">
        <f t="shared" ref="AE4:AE67" si="0">SUM(S4:AD4)</f>
        <v>3789.9599999999996</v>
      </c>
    </row>
    <row r="5" spans="1:32" x14ac:dyDescent="0.25">
      <c r="A5" s="6">
        <v>1032</v>
      </c>
      <c r="B5" s="6" t="s">
        <v>329</v>
      </c>
      <c r="C5" s="6">
        <v>131002</v>
      </c>
      <c r="D5" s="6" t="s">
        <v>330</v>
      </c>
      <c r="E5">
        <v>630130</v>
      </c>
      <c r="F5" t="s">
        <v>195</v>
      </c>
      <c r="G5" t="s">
        <v>189</v>
      </c>
      <c r="H5" s="6">
        <v>1700016425</v>
      </c>
      <c r="I5" s="6" t="s">
        <v>328</v>
      </c>
      <c r="J5">
        <v>1</v>
      </c>
      <c r="K5" s="6">
        <v>5</v>
      </c>
      <c r="L5" s="7">
        <v>44466</v>
      </c>
      <c r="M5" s="8">
        <v>24500</v>
      </c>
      <c r="N5" s="8">
        <v>11433.32</v>
      </c>
      <c r="O5" s="8">
        <v>13066.68</v>
      </c>
      <c r="P5" s="8" t="s">
        <v>332</v>
      </c>
      <c r="Q5" s="8">
        <v>408.33</v>
      </c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  <c r="AE5" s="38">
        <f t="shared" si="0"/>
        <v>4899.96</v>
      </c>
    </row>
    <row r="6" spans="1:32" x14ac:dyDescent="0.25">
      <c r="A6" s="6">
        <v>1032</v>
      </c>
      <c r="B6" s="6" t="s">
        <v>329</v>
      </c>
      <c r="C6" s="6">
        <v>131002</v>
      </c>
      <c r="D6" s="6" t="s">
        <v>330</v>
      </c>
      <c r="E6">
        <v>630130</v>
      </c>
      <c r="F6" t="s">
        <v>195</v>
      </c>
      <c r="G6" t="s">
        <v>189</v>
      </c>
      <c r="H6" s="6">
        <v>1700034917</v>
      </c>
      <c r="I6" s="6" t="s">
        <v>334</v>
      </c>
      <c r="J6">
        <v>1</v>
      </c>
      <c r="K6" s="6">
        <v>5</v>
      </c>
      <c r="L6" s="7">
        <v>43731</v>
      </c>
      <c r="M6" s="8">
        <v>5400</v>
      </c>
      <c r="N6" s="8">
        <v>4680</v>
      </c>
      <c r="O6" s="8">
        <v>720</v>
      </c>
      <c r="P6" s="8" t="s">
        <v>332</v>
      </c>
      <c r="Q6" s="8">
        <v>90</v>
      </c>
      <c r="S6" s="8">
        <v>90</v>
      </c>
      <c r="T6" s="8">
        <v>90</v>
      </c>
      <c r="U6" s="8">
        <v>90</v>
      </c>
      <c r="V6" s="8">
        <v>90</v>
      </c>
      <c r="W6" s="8">
        <v>90</v>
      </c>
      <c r="X6" s="8">
        <v>90</v>
      </c>
      <c r="Y6" s="8">
        <v>90</v>
      </c>
      <c r="Z6" s="8">
        <v>90</v>
      </c>
      <c r="AA6" s="8">
        <v>90</v>
      </c>
      <c r="AB6" s="8">
        <v>90</v>
      </c>
      <c r="AC6" s="8">
        <v>90</v>
      </c>
      <c r="AD6" s="8">
        <v>90</v>
      </c>
      <c r="AE6" s="38">
        <f t="shared" si="0"/>
        <v>1080</v>
      </c>
    </row>
    <row r="7" spans="1:32" x14ac:dyDescent="0.25">
      <c r="A7" s="6">
        <v>1032</v>
      </c>
      <c r="B7" s="6" t="s">
        <v>329</v>
      </c>
      <c r="C7" s="6">
        <v>131002</v>
      </c>
      <c r="D7" s="6" t="s">
        <v>330</v>
      </c>
      <c r="E7">
        <v>630130</v>
      </c>
      <c r="F7" t="s">
        <v>195</v>
      </c>
      <c r="G7" t="s">
        <v>189</v>
      </c>
      <c r="H7" s="6">
        <v>1700054829</v>
      </c>
      <c r="I7" s="6" t="s">
        <v>335</v>
      </c>
      <c r="J7">
        <v>1</v>
      </c>
      <c r="K7" s="6">
        <v>2</v>
      </c>
      <c r="L7" s="7">
        <v>44767</v>
      </c>
      <c r="M7" s="8">
        <v>10000</v>
      </c>
      <c r="N7" s="8">
        <v>7500</v>
      </c>
      <c r="O7" s="8">
        <v>2500</v>
      </c>
      <c r="P7" s="8" t="s">
        <v>332</v>
      </c>
      <c r="Q7" s="8">
        <v>416.67</v>
      </c>
      <c r="S7" s="8">
        <v>416.67</v>
      </c>
      <c r="T7" s="8">
        <v>416.67</v>
      </c>
      <c r="U7" s="8">
        <v>416.67</v>
      </c>
      <c r="V7" s="8">
        <v>416.67</v>
      </c>
      <c r="W7" s="8">
        <v>416.67</v>
      </c>
      <c r="X7" s="8">
        <v>416.67</v>
      </c>
      <c r="Y7" s="8">
        <v>416.67</v>
      </c>
      <c r="Z7" s="8">
        <v>416.67</v>
      </c>
      <c r="AA7" s="8">
        <v>416.67</v>
      </c>
      <c r="AB7" s="8">
        <v>416.67</v>
      </c>
      <c r="AC7" s="8">
        <v>416.67</v>
      </c>
      <c r="AD7" s="8">
        <v>416.67</v>
      </c>
      <c r="AE7" s="38">
        <f t="shared" si="0"/>
        <v>5000.04</v>
      </c>
    </row>
    <row r="8" spans="1:32" x14ac:dyDescent="0.25">
      <c r="A8" s="6">
        <v>1032</v>
      </c>
      <c r="B8" s="6" t="s">
        <v>329</v>
      </c>
      <c r="C8" s="6">
        <v>131002</v>
      </c>
      <c r="D8" s="6" t="s">
        <v>330</v>
      </c>
      <c r="E8">
        <v>630130</v>
      </c>
      <c r="F8" t="s">
        <v>195</v>
      </c>
      <c r="G8" t="s">
        <v>189</v>
      </c>
      <c r="H8" s="6">
        <v>1700054843</v>
      </c>
      <c r="I8" s="6" t="s">
        <v>336</v>
      </c>
      <c r="J8">
        <v>1</v>
      </c>
      <c r="K8" s="6">
        <v>2</v>
      </c>
      <c r="L8" s="7">
        <v>44753</v>
      </c>
      <c r="M8" s="8">
        <v>4999.8599999999997</v>
      </c>
      <c r="N8" s="8">
        <v>3749.9</v>
      </c>
      <c r="O8" s="8">
        <v>1249.96</v>
      </c>
      <c r="P8" s="8" t="s">
        <v>332</v>
      </c>
      <c r="Q8" s="8">
        <v>208.33</v>
      </c>
      <c r="S8" s="8">
        <v>208.33</v>
      </c>
      <c r="T8" s="8">
        <v>208.33</v>
      </c>
      <c r="U8" s="8">
        <v>208.33</v>
      </c>
      <c r="V8" s="8">
        <v>208.33</v>
      </c>
      <c r="W8" s="8">
        <v>208.33</v>
      </c>
      <c r="X8" s="8">
        <v>208.33</v>
      </c>
      <c r="Y8" s="8">
        <v>208.33</v>
      </c>
      <c r="Z8" s="8">
        <v>208.33</v>
      </c>
      <c r="AA8" s="8">
        <v>208.33</v>
      </c>
      <c r="AB8" s="8">
        <v>208.33</v>
      </c>
      <c r="AC8" s="8">
        <v>208.33</v>
      </c>
      <c r="AD8" s="8">
        <v>208.33</v>
      </c>
      <c r="AE8" s="38">
        <f t="shared" si="0"/>
        <v>2499.9599999999996</v>
      </c>
    </row>
    <row r="9" spans="1:32" x14ac:dyDescent="0.25">
      <c r="A9" s="6">
        <v>1032</v>
      </c>
      <c r="B9" s="6" t="s">
        <v>329</v>
      </c>
      <c r="C9" s="6">
        <v>131004</v>
      </c>
      <c r="D9" s="6" t="s">
        <v>337</v>
      </c>
      <c r="E9">
        <v>630050</v>
      </c>
      <c r="F9" t="s">
        <v>188</v>
      </c>
      <c r="G9" t="s">
        <v>189</v>
      </c>
      <c r="H9" s="6">
        <v>1000010397</v>
      </c>
      <c r="I9" s="6" t="s">
        <v>338</v>
      </c>
      <c r="J9">
        <v>1</v>
      </c>
      <c r="K9" s="6">
        <v>3</v>
      </c>
      <c r="L9" s="7">
        <v>44074</v>
      </c>
      <c r="M9" s="8">
        <v>132900</v>
      </c>
      <c r="N9" s="8">
        <v>132900</v>
      </c>
      <c r="O9" s="8">
        <v>0</v>
      </c>
      <c r="P9" s="8" t="s">
        <v>332</v>
      </c>
      <c r="Q9" s="8">
        <v>3691.67</v>
      </c>
      <c r="S9" s="8">
        <v>3691.67</v>
      </c>
      <c r="T9" s="8">
        <v>3691.67</v>
      </c>
      <c r="U9" s="8">
        <v>3691.67</v>
      </c>
      <c r="V9" s="8">
        <v>3691.67</v>
      </c>
      <c r="W9" s="8">
        <v>3691.67</v>
      </c>
      <c r="X9" s="8">
        <v>3691.67</v>
      </c>
      <c r="Y9" s="8">
        <v>3691.67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38">
        <f t="shared" si="0"/>
        <v>25841.689999999995</v>
      </c>
    </row>
    <row r="10" spans="1:32" x14ac:dyDescent="0.25">
      <c r="A10" s="6">
        <v>1032</v>
      </c>
      <c r="B10" s="6" t="s">
        <v>329</v>
      </c>
      <c r="C10" s="6">
        <v>131004</v>
      </c>
      <c r="D10" s="6" t="s">
        <v>337</v>
      </c>
      <c r="E10">
        <v>630130</v>
      </c>
      <c r="F10" t="s">
        <v>195</v>
      </c>
      <c r="G10" t="s">
        <v>189</v>
      </c>
      <c r="H10" s="6">
        <v>1700008526</v>
      </c>
      <c r="I10" s="6" t="s">
        <v>339</v>
      </c>
      <c r="J10">
        <v>1</v>
      </c>
      <c r="K10" s="6">
        <v>5</v>
      </c>
      <c r="L10" s="7">
        <v>44431</v>
      </c>
      <c r="M10" s="8">
        <v>6790</v>
      </c>
      <c r="N10" s="8">
        <v>3281.84</v>
      </c>
      <c r="O10" s="8">
        <v>3508.16</v>
      </c>
      <c r="P10" s="8" t="s">
        <v>332</v>
      </c>
      <c r="Q10" s="8">
        <v>113.17</v>
      </c>
      <c r="S10" s="8">
        <v>113.17</v>
      </c>
      <c r="T10" s="8">
        <v>113.17</v>
      </c>
      <c r="U10" s="8">
        <v>113.17</v>
      </c>
      <c r="V10" s="8">
        <v>113.17</v>
      </c>
      <c r="W10" s="8">
        <v>113.17</v>
      </c>
      <c r="X10" s="8">
        <v>113.17</v>
      </c>
      <c r="Y10" s="8">
        <v>113.17</v>
      </c>
      <c r="Z10" s="8">
        <v>113.17</v>
      </c>
      <c r="AA10" s="8">
        <v>113.17</v>
      </c>
      <c r="AB10" s="8">
        <v>113.17</v>
      </c>
      <c r="AC10" s="8">
        <v>113.17</v>
      </c>
      <c r="AD10" s="8">
        <v>113.17</v>
      </c>
      <c r="AE10" s="38">
        <f t="shared" si="0"/>
        <v>1358.04</v>
      </c>
    </row>
    <row r="11" spans="1:32" x14ac:dyDescent="0.25">
      <c r="A11" s="6">
        <v>1032</v>
      </c>
      <c r="B11" s="6" t="s">
        <v>329</v>
      </c>
      <c r="C11" s="6">
        <v>131004</v>
      </c>
      <c r="D11" s="6" t="s">
        <v>337</v>
      </c>
      <c r="E11">
        <v>630130</v>
      </c>
      <c r="F11" t="s">
        <v>195</v>
      </c>
      <c r="G11" t="s">
        <v>189</v>
      </c>
      <c r="H11" s="6">
        <v>1700016427</v>
      </c>
      <c r="I11" s="6" t="s">
        <v>328</v>
      </c>
      <c r="J11">
        <v>1</v>
      </c>
      <c r="K11" s="6">
        <v>5</v>
      </c>
      <c r="L11" s="7">
        <v>44466</v>
      </c>
      <c r="M11" s="8">
        <v>24500</v>
      </c>
      <c r="N11" s="8">
        <v>11433.32</v>
      </c>
      <c r="O11" s="8">
        <v>13066.68</v>
      </c>
      <c r="P11" s="8" t="s">
        <v>332</v>
      </c>
      <c r="Q11" s="8">
        <v>408.33</v>
      </c>
      <c r="S11" s="8">
        <v>408.33</v>
      </c>
      <c r="T11" s="8">
        <v>408.33</v>
      </c>
      <c r="U11" s="8">
        <v>408.33</v>
      </c>
      <c r="V11" s="8">
        <v>408.33</v>
      </c>
      <c r="W11" s="8">
        <v>408.33</v>
      </c>
      <c r="X11" s="8">
        <v>408.33</v>
      </c>
      <c r="Y11" s="8">
        <v>408.33</v>
      </c>
      <c r="Z11" s="8">
        <v>408.33</v>
      </c>
      <c r="AA11" s="8">
        <v>408.33</v>
      </c>
      <c r="AB11" s="8">
        <v>408.33</v>
      </c>
      <c r="AC11" s="8">
        <v>408.33</v>
      </c>
      <c r="AD11" s="8">
        <v>408.33</v>
      </c>
      <c r="AE11" s="38">
        <f t="shared" si="0"/>
        <v>4899.96</v>
      </c>
    </row>
    <row r="12" spans="1:32" x14ac:dyDescent="0.25">
      <c r="A12" s="6">
        <v>1032</v>
      </c>
      <c r="B12" s="6" t="s">
        <v>329</v>
      </c>
      <c r="C12" s="6">
        <v>131004</v>
      </c>
      <c r="D12" s="6" t="s">
        <v>337</v>
      </c>
      <c r="E12">
        <v>630130</v>
      </c>
      <c r="F12" t="s">
        <v>195</v>
      </c>
      <c r="G12" t="s">
        <v>189</v>
      </c>
      <c r="H12" s="6">
        <v>1700034919</v>
      </c>
      <c r="I12" s="6" t="s">
        <v>334</v>
      </c>
      <c r="J12">
        <v>1</v>
      </c>
      <c r="K12" s="6">
        <v>5</v>
      </c>
      <c r="L12" s="7">
        <v>43731</v>
      </c>
      <c r="M12" s="8">
        <v>5400</v>
      </c>
      <c r="N12" s="8">
        <v>4680</v>
      </c>
      <c r="O12" s="8">
        <v>720</v>
      </c>
      <c r="P12" s="8" t="s">
        <v>332</v>
      </c>
      <c r="Q12" s="8">
        <v>90</v>
      </c>
      <c r="S12" s="8">
        <v>90</v>
      </c>
      <c r="T12" s="8">
        <v>90</v>
      </c>
      <c r="U12" s="8">
        <v>90</v>
      </c>
      <c r="V12" s="8">
        <v>90</v>
      </c>
      <c r="W12" s="8">
        <v>90</v>
      </c>
      <c r="X12" s="8">
        <v>90</v>
      </c>
      <c r="Y12" s="8">
        <v>90</v>
      </c>
      <c r="Z12" s="8">
        <v>90</v>
      </c>
      <c r="AA12" s="8">
        <v>90</v>
      </c>
      <c r="AB12" s="8">
        <v>90</v>
      </c>
      <c r="AC12" s="8">
        <v>90</v>
      </c>
      <c r="AD12" s="8">
        <v>90</v>
      </c>
      <c r="AE12" s="38">
        <f t="shared" si="0"/>
        <v>1080</v>
      </c>
    </row>
    <row r="13" spans="1:32" x14ac:dyDescent="0.25">
      <c r="A13" s="6">
        <v>1032</v>
      </c>
      <c r="B13" s="6" t="s">
        <v>329</v>
      </c>
      <c r="C13" s="6">
        <v>131004</v>
      </c>
      <c r="D13" s="6" t="s">
        <v>337</v>
      </c>
      <c r="E13">
        <v>630130</v>
      </c>
      <c r="F13" t="s">
        <v>195</v>
      </c>
      <c r="G13" t="s">
        <v>189</v>
      </c>
      <c r="H13" s="6">
        <v>1700054832</v>
      </c>
      <c r="I13" s="6" t="s">
        <v>335</v>
      </c>
      <c r="J13">
        <v>1</v>
      </c>
      <c r="K13" s="6">
        <v>2</v>
      </c>
      <c r="L13" s="7">
        <v>44767</v>
      </c>
      <c r="M13" s="8">
        <v>10000</v>
      </c>
      <c r="N13" s="8">
        <v>7500</v>
      </c>
      <c r="O13" s="8">
        <v>2500</v>
      </c>
      <c r="P13" s="8" t="s">
        <v>332</v>
      </c>
      <c r="Q13" s="8">
        <v>416.67</v>
      </c>
      <c r="S13" s="8">
        <v>416.67</v>
      </c>
      <c r="T13" s="8">
        <v>416.67</v>
      </c>
      <c r="U13" s="8">
        <v>416.67</v>
      </c>
      <c r="V13" s="8">
        <v>416.67</v>
      </c>
      <c r="W13" s="8">
        <v>416.67</v>
      </c>
      <c r="X13" s="8">
        <v>416.67</v>
      </c>
      <c r="Y13" s="8">
        <v>416.67</v>
      </c>
      <c r="Z13" s="8">
        <v>416.67</v>
      </c>
      <c r="AA13" s="8">
        <v>416.67</v>
      </c>
      <c r="AB13" s="8">
        <v>416.67</v>
      </c>
      <c r="AC13" s="8">
        <v>416.67</v>
      </c>
      <c r="AD13" s="8">
        <v>416.67</v>
      </c>
      <c r="AE13" s="38">
        <f t="shared" si="0"/>
        <v>5000.04</v>
      </c>
    </row>
    <row r="14" spans="1:32" x14ac:dyDescent="0.25">
      <c r="A14" s="6">
        <v>1032</v>
      </c>
      <c r="B14" s="6" t="s">
        <v>329</v>
      </c>
      <c r="C14" s="6">
        <v>131004</v>
      </c>
      <c r="D14" s="6" t="s">
        <v>337</v>
      </c>
      <c r="E14">
        <v>630130</v>
      </c>
      <c r="F14" t="s">
        <v>195</v>
      </c>
      <c r="G14" t="s">
        <v>189</v>
      </c>
      <c r="H14" s="6">
        <v>1700054846</v>
      </c>
      <c r="I14" s="6" t="s">
        <v>336</v>
      </c>
      <c r="J14">
        <v>1</v>
      </c>
      <c r="K14" s="6">
        <v>2</v>
      </c>
      <c r="L14" s="7">
        <v>44753</v>
      </c>
      <c r="M14" s="8">
        <v>5000</v>
      </c>
      <c r="N14" s="8">
        <v>3750</v>
      </c>
      <c r="O14" s="8">
        <v>1250</v>
      </c>
      <c r="P14" s="8" t="s">
        <v>332</v>
      </c>
      <c r="Q14" s="8">
        <v>208.33</v>
      </c>
      <c r="S14" s="8">
        <v>208.33</v>
      </c>
      <c r="T14" s="8">
        <v>208.33</v>
      </c>
      <c r="U14" s="8">
        <v>208.33</v>
      </c>
      <c r="V14" s="8">
        <v>208.33</v>
      </c>
      <c r="W14" s="8">
        <v>208.33</v>
      </c>
      <c r="X14" s="8">
        <v>208.33</v>
      </c>
      <c r="Y14" s="8">
        <v>208.33</v>
      </c>
      <c r="Z14" s="8">
        <v>208.33</v>
      </c>
      <c r="AA14" s="8">
        <v>208.33</v>
      </c>
      <c r="AB14" s="8">
        <v>208.33</v>
      </c>
      <c r="AC14" s="8">
        <v>208.33</v>
      </c>
      <c r="AD14" s="8">
        <v>208.33</v>
      </c>
      <c r="AE14" s="38">
        <f t="shared" si="0"/>
        <v>2499.9599999999996</v>
      </c>
    </row>
    <row r="15" spans="1:32" x14ac:dyDescent="0.25">
      <c r="A15" s="6">
        <v>1032</v>
      </c>
      <c r="B15" s="6" t="s">
        <v>329</v>
      </c>
      <c r="C15" s="6">
        <v>131008</v>
      </c>
      <c r="D15" s="6" t="s">
        <v>340</v>
      </c>
      <c r="E15">
        <v>630130</v>
      </c>
      <c r="F15" t="s">
        <v>195</v>
      </c>
      <c r="G15" t="s">
        <v>189</v>
      </c>
      <c r="H15" s="6">
        <v>1700034920</v>
      </c>
      <c r="I15" s="6" t="s">
        <v>334</v>
      </c>
      <c r="J15">
        <v>1</v>
      </c>
      <c r="K15" s="6">
        <v>5</v>
      </c>
      <c r="L15" s="7">
        <v>43731</v>
      </c>
      <c r="M15" s="8">
        <v>5400</v>
      </c>
      <c r="N15" s="8">
        <v>4680</v>
      </c>
      <c r="O15" s="8">
        <v>720</v>
      </c>
      <c r="P15" s="8" t="s">
        <v>332</v>
      </c>
      <c r="Q15" s="8">
        <v>90</v>
      </c>
      <c r="S15" s="8">
        <v>90</v>
      </c>
      <c r="T15" s="8">
        <v>90</v>
      </c>
      <c r="U15" s="8">
        <v>90</v>
      </c>
      <c r="V15" s="8">
        <v>90</v>
      </c>
      <c r="W15" s="8">
        <v>90</v>
      </c>
      <c r="X15" s="8">
        <v>90</v>
      </c>
      <c r="Y15" s="8">
        <v>90</v>
      </c>
      <c r="Z15" s="8">
        <v>90</v>
      </c>
      <c r="AA15" s="8">
        <v>90</v>
      </c>
      <c r="AB15" s="8">
        <v>90</v>
      </c>
      <c r="AC15" s="8">
        <v>90</v>
      </c>
      <c r="AD15" s="8">
        <v>90</v>
      </c>
      <c r="AE15" s="38">
        <f t="shared" si="0"/>
        <v>1080</v>
      </c>
    </row>
    <row r="16" spans="1:32" x14ac:dyDescent="0.25">
      <c r="A16" s="6">
        <v>1032</v>
      </c>
      <c r="B16" s="6" t="s">
        <v>329</v>
      </c>
      <c r="C16" s="6">
        <v>131008</v>
      </c>
      <c r="D16" s="6" t="s">
        <v>340</v>
      </c>
      <c r="E16">
        <v>630130</v>
      </c>
      <c r="F16" t="s">
        <v>195</v>
      </c>
      <c r="G16" t="s">
        <v>189</v>
      </c>
      <c r="H16" s="6">
        <v>1700052694</v>
      </c>
      <c r="I16" s="6" t="s">
        <v>328</v>
      </c>
      <c r="J16">
        <v>1</v>
      </c>
      <c r="K16" s="6">
        <v>2</v>
      </c>
      <c r="L16" s="7">
        <v>44263</v>
      </c>
      <c r="M16" s="8">
        <v>23927</v>
      </c>
      <c r="N16" s="8">
        <v>23927</v>
      </c>
      <c r="O16" s="8">
        <v>0</v>
      </c>
      <c r="P16" s="8" t="s">
        <v>332</v>
      </c>
      <c r="Q16" s="8">
        <v>996.96</v>
      </c>
      <c r="S16" s="8">
        <v>996.96</v>
      </c>
      <c r="T16" s="8">
        <v>996.96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38">
        <f t="shared" si="0"/>
        <v>1993.92</v>
      </c>
    </row>
    <row r="17" spans="1:31" x14ac:dyDescent="0.25">
      <c r="A17" s="6">
        <v>1032</v>
      </c>
      <c r="B17" s="6" t="s">
        <v>329</v>
      </c>
      <c r="C17" s="6">
        <v>131008</v>
      </c>
      <c r="D17" s="6" t="s">
        <v>340</v>
      </c>
      <c r="E17">
        <v>630130</v>
      </c>
      <c r="F17" t="s">
        <v>195</v>
      </c>
      <c r="G17" t="s">
        <v>189</v>
      </c>
      <c r="H17" s="6">
        <v>1700052699</v>
      </c>
      <c r="I17" s="6" t="s">
        <v>339</v>
      </c>
      <c r="J17">
        <v>1</v>
      </c>
      <c r="K17" s="6">
        <v>2</v>
      </c>
      <c r="L17" s="7">
        <v>44236</v>
      </c>
      <c r="M17" s="8">
        <v>6790</v>
      </c>
      <c r="N17" s="8">
        <v>6790</v>
      </c>
      <c r="O17" s="8">
        <v>0</v>
      </c>
      <c r="P17" s="8" t="s">
        <v>332</v>
      </c>
      <c r="Q17" s="8">
        <v>282.91000000000003</v>
      </c>
      <c r="S17" s="8">
        <v>282.91000000000003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38">
        <f t="shared" si="0"/>
        <v>282.91000000000003</v>
      </c>
    </row>
    <row r="18" spans="1:31" x14ac:dyDescent="0.25">
      <c r="A18" s="6">
        <v>1032</v>
      </c>
      <c r="B18" s="6" t="s">
        <v>329</v>
      </c>
      <c r="C18" s="6">
        <v>131009</v>
      </c>
      <c r="D18" s="6" t="s">
        <v>327</v>
      </c>
      <c r="E18">
        <v>630050</v>
      </c>
      <c r="F18" t="s">
        <v>188</v>
      </c>
      <c r="G18" t="s">
        <v>189</v>
      </c>
      <c r="H18" s="6">
        <v>1000012050</v>
      </c>
      <c r="I18" s="6" t="s">
        <v>341</v>
      </c>
      <c r="J18">
        <v>1</v>
      </c>
      <c r="K18" s="6">
        <v>3</v>
      </c>
      <c r="L18" s="7">
        <v>44602</v>
      </c>
      <c r="M18" s="8">
        <v>265299.5</v>
      </c>
      <c r="N18" s="8">
        <v>169496.9</v>
      </c>
      <c r="O18" s="8">
        <v>95802.6</v>
      </c>
      <c r="P18" s="8" t="s">
        <v>332</v>
      </c>
      <c r="Q18" s="8">
        <v>7369.43</v>
      </c>
      <c r="S18" s="8">
        <v>7369.43</v>
      </c>
      <c r="T18" s="8">
        <v>7369.43</v>
      </c>
      <c r="U18" s="8">
        <v>7369.43</v>
      </c>
      <c r="V18" s="8">
        <v>7369.43</v>
      </c>
      <c r="W18" s="8">
        <v>7369.43</v>
      </c>
      <c r="X18" s="8">
        <v>7369.43</v>
      </c>
      <c r="Y18" s="8">
        <v>7369.43</v>
      </c>
      <c r="Z18" s="8">
        <v>7369.43</v>
      </c>
      <c r="AA18" s="8">
        <v>7369.43</v>
      </c>
      <c r="AB18" s="8">
        <v>7369.43</v>
      </c>
      <c r="AC18" s="8">
        <v>7369.43</v>
      </c>
      <c r="AD18" s="8">
        <v>7369.43</v>
      </c>
      <c r="AE18" s="38">
        <f t="shared" si="0"/>
        <v>88433.159999999974</v>
      </c>
    </row>
    <row r="19" spans="1:31" x14ac:dyDescent="0.25">
      <c r="A19" s="6">
        <v>1032</v>
      </c>
      <c r="B19" s="6" t="s">
        <v>329</v>
      </c>
      <c r="C19" s="6">
        <v>131009</v>
      </c>
      <c r="D19" s="6" t="s">
        <v>327</v>
      </c>
      <c r="E19">
        <v>630050</v>
      </c>
      <c r="F19" t="s">
        <v>188</v>
      </c>
      <c r="G19" t="s">
        <v>189</v>
      </c>
      <c r="H19" s="6">
        <v>1000012051</v>
      </c>
      <c r="I19" s="6" t="s">
        <v>342</v>
      </c>
      <c r="J19">
        <v>1</v>
      </c>
      <c r="K19" s="6">
        <v>5</v>
      </c>
      <c r="L19" s="7">
        <v>44594</v>
      </c>
      <c r="M19" s="8">
        <v>85399.14</v>
      </c>
      <c r="N19" s="8">
        <v>32736.34</v>
      </c>
      <c r="O19" s="8">
        <v>52662.8</v>
      </c>
      <c r="P19" s="8" t="s">
        <v>332</v>
      </c>
      <c r="Q19" s="8">
        <v>1423.32</v>
      </c>
      <c r="S19" s="8">
        <v>1423.32</v>
      </c>
      <c r="T19" s="8">
        <v>1423.32</v>
      </c>
      <c r="U19" s="8">
        <v>1423.32</v>
      </c>
      <c r="V19" s="8">
        <v>1423.32</v>
      </c>
      <c r="W19" s="8">
        <v>1423.32</v>
      </c>
      <c r="X19" s="8">
        <v>1423.32</v>
      </c>
      <c r="Y19" s="8">
        <v>1423.32</v>
      </c>
      <c r="Z19" s="8">
        <v>1423.32</v>
      </c>
      <c r="AA19" s="8">
        <v>1423.32</v>
      </c>
      <c r="AB19" s="8">
        <v>1423.32</v>
      </c>
      <c r="AC19" s="8">
        <v>1423.32</v>
      </c>
      <c r="AD19" s="8">
        <v>1423.32</v>
      </c>
      <c r="AE19" s="38">
        <f t="shared" si="0"/>
        <v>17079.84</v>
      </c>
    </row>
    <row r="20" spans="1:31" x14ac:dyDescent="0.25">
      <c r="A20" s="6">
        <v>1032</v>
      </c>
      <c r="B20" s="6" t="s">
        <v>329</v>
      </c>
      <c r="C20" s="6">
        <v>131009</v>
      </c>
      <c r="D20" s="6" t="s">
        <v>327</v>
      </c>
      <c r="E20">
        <v>630130</v>
      </c>
      <c r="F20" t="s">
        <v>195</v>
      </c>
      <c r="G20" t="s">
        <v>189</v>
      </c>
      <c r="H20" s="6">
        <v>1700034936</v>
      </c>
      <c r="I20" s="6" t="s">
        <v>334</v>
      </c>
      <c r="J20">
        <v>1</v>
      </c>
      <c r="K20" s="6">
        <v>5</v>
      </c>
      <c r="L20" s="7">
        <v>43731</v>
      </c>
      <c r="M20" s="8">
        <v>5400</v>
      </c>
      <c r="N20" s="8">
        <v>4680</v>
      </c>
      <c r="O20" s="8">
        <v>720</v>
      </c>
      <c r="P20" s="8" t="s">
        <v>332</v>
      </c>
      <c r="Q20" s="8">
        <v>90</v>
      </c>
      <c r="S20" s="8">
        <v>90</v>
      </c>
      <c r="T20" s="8">
        <v>90</v>
      </c>
      <c r="U20" s="8">
        <v>90</v>
      </c>
      <c r="V20" s="8">
        <v>90</v>
      </c>
      <c r="W20" s="8">
        <v>90</v>
      </c>
      <c r="X20" s="8">
        <v>90</v>
      </c>
      <c r="Y20" s="8">
        <v>90</v>
      </c>
      <c r="Z20" s="8">
        <v>90</v>
      </c>
      <c r="AA20" s="8">
        <v>90</v>
      </c>
      <c r="AB20" s="8">
        <v>90</v>
      </c>
      <c r="AC20" s="8">
        <v>90</v>
      </c>
      <c r="AD20" s="8">
        <v>90</v>
      </c>
      <c r="AE20" s="38">
        <f t="shared" si="0"/>
        <v>1080</v>
      </c>
    </row>
    <row r="21" spans="1:31" x14ac:dyDescent="0.25">
      <c r="A21" s="6">
        <v>1032</v>
      </c>
      <c r="B21" s="6" t="s">
        <v>329</v>
      </c>
      <c r="C21" s="6">
        <v>131009</v>
      </c>
      <c r="D21" s="6" t="s">
        <v>327</v>
      </c>
      <c r="E21">
        <v>630130</v>
      </c>
      <c r="F21" t="s">
        <v>195</v>
      </c>
      <c r="G21" t="s">
        <v>189</v>
      </c>
      <c r="H21" s="6">
        <v>1700051711</v>
      </c>
      <c r="I21" s="6" t="s">
        <v>336</v>
      </c>
      <c r="J21">
        <v>1</v>
      </c>
      <c r="K21" s="6">
        <v>5</v>
      </c>
      <c r="L21" s="7">
        <v>44088</v>
      </c>
      <c r="M21" s="8">
        <v>19175</v>
      </c>
      <c r="N21" s="8">
        <v>12783.33</v>
      </c>
      <c r="O21" s="8">
        <v>6391.67</v>
      </c>
      <c r="P21" s="8" t="s">
        <v>332</v>
      </c>
      <c r="Q21" s="8">
        <v>319.58</v>
      </c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  <c r="AE21" s="38">
        <f t="shared" si="0"/>
        <v>3834.9599999999996</v>
      </c>
    </row>
    <row r="22" spans="1:31" x14ac:dyDescent="0.25">
      <c r="A22" s="6">
        <v>1032</v>
      </c>
      <c r="B22" s="6" t="s">
        <v>329</v>
      </c>
      <c r="C22" s="6">
        <v>131012</v>
      </c>
      <c r="D22" s="6" t="s">
        <v>343</v>
      </c>
      <c r="E22">
        <v>630130</v>
      </c>
      <c r="F22" t="s">
        <v>195</v>
      </c>
      <c r="G22" t="s">
        <v>189</v>
      </c>
      <c r="H22" s="6">
        <v>1700005000</v>
      </c>
      <c r="I22" s="6" t="s">
        <v>333</v>
      </c>
      <c r="J22">
        <v>1</v>
      </c>
      <c r="K22" s="6">
        <v>5</v>
      </c>
      <c r="L22" s="7">
        <v>44291</v>
      </c>
      <c r="M22" s="8">
        <v>18950</v>
      </c>
      <c r="N22" s="8">
        <v>10422.49</v>
      </c>
      <c r="O22" s="8">
        <v>8527.51</v>
      </c>
      <c r="P22" s="8" t="s">
        <v>332</v>
      </c>
      <c r="Q22" s="8">
        <v>315.83</v>
      </c>
      <c r="S22" s="8">
        <v>315.83</v>
      </c>
      <c r="T22" s="8">
        <v>315.83</v>
      </c>
      <c r="U22" s="8">
        <v>315.83</v>
      </c>
      <c r="V22" s="8">
        <v>315.83</v>
      </c>
      <c r="W22" s="8">
        <v>315.83</v>
      </c>
      <c r="X22" s="8">
        <v>315.83</v>
      </c>
      <c r="Y22" s="8">
        <v>315.83</v>
      </c>
      <c r="Z22" s="8">
        <v>315.83</v>
      </c>
      <c r="AA22" s="8">
        <v>315.83</v>
      </c>
      <c r="AB22" s="8">
        <v>315.83</v>
      </c>
      <c r="AC22" s="8">
        <v>315.83</v>
      </c>
      <c r="AD22" s="8">
        <v>315.83</v>
      </c>
      <c r="AE22" s="38">
        <f t="shared" si="0"/>
        <v>3789.9599999999996</v>
      </c>
    </row>
    <row r="23" spans="1:31" x14ac:dyDescent="0.25">
      <c r="A23" s="6">
        <v>1032</v>
      </c>
      <c r="B23" s="6" t="s">
        <v>329</v>
      </c>
      <c r="C23" s="6">
        <v>131012</v>
      </c>
      <c r="D23" s="6" t="s">
        <v>343</v>
      </c>
      <c r="E23">
        <v>630130</v>
      </c>
      <c r="F23" t="s">
        <v>195</v>
      </c>
      <c r="G23" t="s">
        <v>189</v>
      </c>
      <c r="H23" s="6">
        <v>1700005089</v>
      </c>
      <c r="I23" s="6" t="s">
        <v>344</v>
      </c>
      <c r="J23">
        <v>1</v>
      </c>
      <c r="K23" s="6">
        <v>5</v>
      </c>
      <c r="L23" s="7">
        <v>44292</v>
      </c>
      <c r="M23" s="8">
        <v>15700</v>
      </c>
      <c r="N23" s="8">
        <v>8635.01</v>
      </c>
      <c r="O23" s="8">
        <v>7064.99</v>
      </c>
      <c r="P23" s="8" t="s">
        <v>332</v>
      </c>
      <c r="Q23" s="8">
        <v>261.67</v>
      </c>
      <c r="S23" s="8">
        <v>261.67</v>
      </c>
      <c r="T23" s="8">
        <v>261.67</v>
      </c>
      <c r="U23" s="8">
        <v>261.67</v>
      </c>
      <c r="V23" s="8">
        <v>261.67</v>
      </c>
      <c r="W23" s="8">
        <v>261.67</v>
      </c>
      <c r="X23" s="8">
        <v>261.67</v>
      </c>
      <c r="Y23" s="8">
        <v>261.67</v>
      </c>
      <c r="Z23" s="8">
        <v>261.67</v>
      </c>
      <c r="AA23" s="8">
        <v>261.67</v>
      </c>
      <c r="AB23" s="8">
        <v>261.67</v>
      </c>
      <c r="AC23" s="8">
        <v>261.67</v>
      </c>
      <c r="AD23" s="8">
        <v>261.67</v>
      </c>
      <c r="AE23" s="38">
        <f t="shared" si="0"/>
        <v>3140.0400000000004</v>
      </c>
    </row>
    <row r="24" spans="1:31" x14ac:dyDescent="0.25">
      <c r="A24" s="6">
        <v>1032</v>
      </c>
      <c r="B24" s="6" t="s">
        <v>329</v>
      </c>
      <c r="C24" s="6">
        <v>131012</v>
      </c>
      <c r="D24" s="6" t="s">
        <v>343</v>
      </c>
      <c r="E24">
        <v>630130</v>
      </c>
      <c r="F24" t="s">
        <v>195</v>
      </c>
      <c r="G24" t="s">
        <v>189</v>
      </c>
      <c r="H24" s="6">
        <v>1700005092</v>
      </c>
      <c r="I24" s="6" t="s">
        <v>344</v>
      </c>
      <c r="J24">
        <v>1</v>
      </c>
      <c r="K24" s="6">
        <v>5</v>
      </c>
      <c r="L24" s="7">
        <v>44292</v>
      </c>
      <c r="M24" s="8">
        <v>15700</v>
      </c>
      <c r="N24" s="8">
        <v>8635.01</v>
      </c>
      <c r="O24" s="8">
        <v>7064.99</v>
      </c>
      <c r="P24" s="8" t="s">
        <v>332</v>
      </c>
      <c r="Q24" s="8">
        <v>261.67</v>
      </c>
      <c r="S24" s="8">
        <v>261.67</v>
      </c>
      <c r="T24" s="8">
        <v>261.67</v>
      </c>
      <c r="U24" s="8">
        <v>261.67</v>
      </c>
      <c r="V24" s="8">
        <v>261.67</v>
      </c>
      <c r="W24" s="8">
        <v>261.67</v>
      </c>
      <c r="X24" s="8">
        <v>261.67</v>
      </c>
      <c r="Y24" s="8">
        <v>261.67</v>
      </c>
      <c r="Z24" s="8">
        <v>261.67</v>
      </c>
      <c r="AA24" s="8">
        <v>261.67</v>
      </c>
      <c r="AB24" s="8">
        <v>261.67</v>
      </c>
      <c r="AC24" s="8">
        <v>261.67</v>
      </c>
      <c r="AD24" s="8">
        <v>261.67</v>
      </c>
      <c r="AE24" s="38">
        <f t="shared" si="0"/>
        <v>3140.0400000000004</v>
      </c>
    </row>
    <row r="25" spans="1:31" x14ac:dyDescent="0.25">
      <c r="A25" s="6">
        <v>1032</v>
      </c>
      <c r="B25" s="6" t="s">
        <v>329</v>
      </c>
      <c r="C25" s="6">
        <v>131012</v>
      </c>
      <c r="D25" s="6" t="s">
        <v>343</v>
      </c>
      <c r="E25">
        <v>630130</v>
      </c>
      <c r="F25" t="s">
        <v>195</v>
      </c>
      <c r="G25" t="s">
        <v>189</v>
      </c>
      <c r="H25" s="6">
        <v>1700034916</v>
      </c>
      <c r="I25" s="9" t="s">
        <v>334</v>
      </c>
      <c r="J25">
        <v>1</v>
      </c>
      <c r="K25" s="6">
        <v>5</v>
      </c>
      <c r="L25" s="7">
        <v>43731</v>
      </c>
      <c r="M25" s="8">
        <v>5400</v>
      </c>
      <c r="N25" s="8">
        <v>4680</v>
      </c>
      <c r="O25" s="8">
        <v>720</v>
      </c>
      <c r="P25" s="8" t="s">
        <v>332</v>
      </c>
      <c r="Q25" s="8">
        <v>90</v>
      </c>
      <c r="S25" s="8">
        <v>90</v>
      </c>
      <c r="T25" s="8">
        <v>90</v>
      </c>
      <c r="U25" s="8">
        <v>90</v>
      </c>
      <c r="V25" s="8">
        <v>90</v>
      </c>
      <c r="W25" s="8">
        <v>90</v>
      </c>
      <c r="X25" s="8">
        <v>90</v>
      </c>
      <c r="Y25" s="8">
        <v>90</v>
      </c>
      <c r="Z25" s="8">
        <v>90</v>
      </c>
      <c r="AA25" s="8">
        <v>90</v>
      </c>
      <c r="AB25" s="8">
        <v>90</v>
      </c>
      <c r="AC25" s="8">
        <v>90</v>
      </c>
      <c r="AD25" s="8">
        <v>90</v>
      </c>
      <c r="AE25" s="38">
        <f t="shared" si="0"/>
        <v>1080</v>
      </c>
    </row>
    <row r="26" spans="1:31" x14ac:dyDescent="0.25">
      <c r="A26" s="6">
        <v>1032</v>
      </c>
      <c r="B26" s="6" t="s">
        <v>329</v>
      </c>
      <c r="C26" s="6">
        <v>131012</v>
      </c>
      <c r="D26" s="6" t="s">
        <v>343</v>
      </c>
      <c r="E26">
        <v>630130</v>
      </c>
      <c r="F26" t="s">
        <v>195</v>
      </c>
      <c r="G26" t="s">
        <v>189</v>
      </c>
      <c r="H26" s="6">
        <v>1700052702</v>
      </c>
      <c r="I26" s="6" t="s">
        <v>339</v>
      </c>
      <c r="J26">
        <v>1</v>
      </c>
      <c r="K26" s="6">
        <v>2</v>
      </c>
      <c r="L26" s="7">
        <v>44236</v>
      </c>
      <c r="M26" s="8">
        <v>6790</v>
      </c>
      <c r="N26" s="8">
        <v>6790</v>
      </c>
      <c r="O26" s="8">
        <v>0</v>
      </c>
      <c r="P26" s="8" t="s">
        <v>332</v>
      </c>
      <c r="Q26" s="8">
        <v>282.91000000000003</v>
      </c>
      <c r="S26" s="8">
        <v>282.91000000000003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38">
        <f t="shared" si="0"/>
        <v>282.91000000000003</v>
      </c>
    </row>
    <row r="27" spans="1:31" x14ac:dyDescent="0.25">
      <c r="A27" s="6">
        <v>1032</v>
      </c>
      <c r="B27" s="6" t="s">
        <v>329</v>
      </c>
      <c r="C27" s="6">
        <v>131015</v>
      </c>
      <c r="D27" s="6" t="s">
        <v>345</v>
      </c>
      <c r="E27">
        <v>630050</v>
      </c>
      <c r="F27" t="s">
        <v>188</v>
      </c>
      <c r="G27" t="s">
        <v>189</v>
      </c>
      <c r="H27" s="6">
        <v>1000010811</v>
      </c>
      <c r="I27" s="6" t="s">
        <v>346</v>
      </c>
      <c r="J27">
        <v>1</v>
      </c>
      <c r="K27" s="6">
        <v>3</v>
      </c>
      <c r="L27" s="7">
        <v>44252</v>
      </c>
      <c r="M27" s="8">
        <v>146000</v>
      </c>
      <c r="N27" s="8">
        <v>141944.45000000001</v>
      </c>
      <c r="O27" s="8">
        <v>4055.55</v>
      </c>
      <c r="P27" s="8" t="s">
        <v>332</v>
      </c>
      <c r="Q27" s="8">
        <v>4055.55</v>
      </c>
      <c r="S27" s="8">
        <v>4055.55</v>
      </c>
      <c r="T27" s="8">
        <v>4055.55</v>
      </c>
      <c r="U27" s="8">
        <v>4055.55</v>
      </c>
      <c r="V27" s="8">
        <v>4055.55</v>
      </c>
      <c r="W27" s="8">
        <v>4055.55</v>
      </c>
      <c r="X27" s="8">
        <v>4055.55</v>
      </c>
      <c r="Y27" s="8">
        <v>4055.55</v>
      </c>
      <c r="Z27" s="8">
        <v>4055.55</v>
      </c>
      <c r="AA27" s="8">
        <v>4055.55</v>
      </c>
      <c r="AB27" s="8">
        <v>4055.55</v>
      </c>
      <c r="AC27" s="8">
        <v>4055.55</v>
      </c>
      <c r="AD27" s="8">
        <v>4055.55</v>
      </c>
      <c r="AE27" s="38">
        <f t="shared" si="0"/>
        <v>48666.600000000006</v>
      </c>
    </row>
    <row r="28" spans="1:31" x14ac:dyDescent="0.25">
      <c r="A28" s="6">
        <v>1032</v>
      </c>
      <c r="B28" s="6" t="s">
        <v>329</v>
      </c>
      <c r="C28" s="6">
        <v>131015</v>
      </c>
      <c r="D28" s="6" t="s">
        <v>345</v>
      </c>
      <c r="E28">
        <v>630050</v>
      </c>
      <c r="F28" t="s">
        <v>188</v>
      </c>
      <c r="G28" t="s">
        <v>189</v>
      </c>
      <c r="H28" s="6">
        <v>1000010812</v>
      </c>
      <c r="I28" s="6" t="s">
        <v>347</v>
      </c>
      <c r="J28">
        <v>1</v>
      </c>
      <c r="K28" s="6">
        <v>5</v>
      </c>
      <c r="L28" s="7">
        <v>44252</v>
      </c>
      <c r="M28" s="8">
        <v>88500</v>
      </c>
      <c r="N28" s="8">
        <v>60598</v>
      </c>
      <c r="O28" s="8">
        <v>27902</v>
      </c>
      <c r="P28" s="8" t="s">
        <v>332</v>
      </c>
      <c r="Q28" s="8">
        <v>1468.53</v>
      </c>
      <c r="S28" s="8">
        <v>1468.53</v>
      </c>
      <c r="T28" s="8">
        <v>1468.53</v>
      </c>
      <c r="U28" s="8">
        <v>1468.53</v>
      </c>
      <c r="V28" s="8">
        <v>1468.53</v>
      </c>
      <c r="W28" s="8">
        <v>1468.53</v>
      </c>
      <c r="X28" s="8">
        <v>1468.53</v>
      </c>
      <c r="Y28" s="8">
        <v>1468.53</v>
      </c>
      <c r="Z28" s="8">
        <v>1468.53</v>
      </c>
      <c r="AA28" s="8">
        <v>1468.53</v>
      </c>
      <c r="AB28" s="8">
        <v>1468.53</v>
      </c>
      <c r="AC28" s="8">
        <v>1468.53</v>
      </c>
      <c r="AD28" s="8">
        <v>1468.53</v>
      </c>
      <c r="AE28" s="38">
        <f t="shared" si="0"/>
        <v>17622.360000000004</v>
      </c>
    </row>
    <row r="29" spans="1:31" x14ac:dyDescent="0.25">
      <c r="A29" s="6">
        <v>1032</v>
      </c>
      <c r="B29" s="6" t="s">
        <v>329</v>
      </c>
      <c r="C29" s="6">
        <v>131015</v>
      </c>
      <c r="D29" s="6" t="s">
        <v>345</v>
      </c>
      <c r="E29">
        <v>630130</v>
      </c>
      <c r="F29" t="s">
        <v>195</v>
      </c>
      <c r="G29" t="s">
        <v>189</v>
      </c>
      <c r="H29" s="6">
        <v>1700034939</v>
      </c>
      <c r="I29" s="6" t="s">
        <v>334</v>
      </c>
      <c r="J29">
        <v>1</v>
      </c>
      <c r="K29" s="6">
        <v>5</v>
      </c>
      <c r="L29" s="7">
        <v>43731</v>
      </c>
      <c r="M29" s="8">
        <v>5400</v>
      </c>
      <c r="N29" s="8">
        <v>4680</v>
      </c>
      <c r="O29" s="8">
        <v>720</v>
      </c>
      <c r="P29" s="8" t="s">
        <v>332</v>
      </c>
      <c r="Q29" s="8">
        <v>90</v>
      </c>
      <c r="S29" s="8">
        <v>90</v>
      </c>
      <c r="T29" s="8">
        <v>90</v>
      </c>
      <c r="U29" s="8">
        <v>90</v>
      </c>
      <c r="V29" s="8">
        <v>90</v>
      </c>
      <c r="W29" s="8">
        <v>90</v>
      </c>
      <c r="X29" s="8">
        <v>90</v>
      </c>
      <c r="Y29" s="8">
        <v>90</v>
      </c>
      <c r="Z29" s="8">
        <v>90</v>
      </c>
      <c r="AA29" s="8">
        <v>90</v>
      </c>
      <c r="AB29" s="8">
        <v>90</v>
      </c>
      <c r="AC29" s="8">
        <v>90</v>
      </c>
      <c r="AD29" s="8">
        <v>90</v>
      </c>
      <c r="AE29" s="38">
        <f t="shared" si="0"/>
        <v>1080</v>
      </c>
    </row>
    <row r="30" spans="1:31" x14ac:dyDescent="0.25">
      <c r="A30" s="6">
        <v>1032</v>
      </c>
      <c r="B30" s="6" t="s">
        <v>329</v>
      </c>
      <c r="C30" s="6">
        <v>131015</v>
      </c>
      <c r="D30" s="6" t="s">
        <v>345</v>
      </c>
      <c r="E30">
        <v>630130</v>
      </c>
      <c r="F30" t="s">
        <v>195</v>
      </c>
      <c r="G30" t="s">
        <v>189</v>
      </c>
      <c r="H30" s="6">
        <v>1700051695</v>
      </c>
      <c r="I30" s="6" t="s">
        <v>333</v>
      </c>
      <c r="J30">
        <v>1</v>
      </c>
      <c r="K30" s="6">
        <v>5</v>
      </c>
      <c r="L30" s="7">
        <v>44088</v>
      </c>
      <c r="M30" s="8">
        <v>18950</v>
      </c>
      <c r="N30" s="8">
        <v>12633.32</v>
      </c>
      <c r="O30" s="8">
        <v>6316.68</v>
      </c>
      <c r="P30" s="8" t="s">
        <v>332</v>
      </c>
      <c r="Q30" s="8">
        <v>315.83</v>
      </c>
      <c r="S30" s="8">
        <v>315.83</v>
      </c>
      <c r="T30" s="8">
        <v>315.83</v>
      </c>
      <c r="U30" s="8">
        <v>315.83</v>
      </c>
      <c r="V30" s="8">
        <v>315.83</v>
      </c>
      <c r="W30" s="8">
        <v>315.83</v>
      </c>
      <c r="X30" s="8">
        <v>315.83</v>
      </c>
      <c r="Y30" s="8">
        <v>315.83</v>
      </c>
      <c r="Z30" s="8">
        <v>315.83</v>
      </c>
      <c r="AA30" s="8">
        <v>315.83</v>
      </c>
      <c r="AB30" s="8">
        <v>315.83</v>
      </c>
      <c r="AC30" s="8">
        <v>315.83</v>
      </c>
      <c r="AD30" s="8">
        <v>315.83</v>
      </c>
      <c r="AE30" s="38">
        <f t="shared" si="0"/>
        <v>3789.9599999999996</v>
      </c>
    </row>
    <row r="31" spans="1:31" x14ac:dyDescent="0.25">
      <c r="A31" s="6">
        <v>1032</v>
      </c>
      <c r="B31" s="6" t="s">
        <v>329</v>
      </c>
      <c r="C31" s="6">
        <v>131015</v>
      </c>
      <c r="D31" s="6" t="s">
        <v>345</v>
      </c>
      <c r="E31">
        <v>630130</v>
      </c>
      <c r="F31" t="s">
        <v>195</v>
      </c>
      <c r="G31" t="s">
        <v>189</v>
      </c>
      <c r="H31" s="6">
        <v>1700054835</v>
      </c>
      <c r="I31" s="6" t="s">
        <v>335</v>
      </c>
      <c r="J31">
        <v>1</v>
      </c>
      <c r="K31" s="6">
        <v>2</v>
      </c>
      <c r="L31" s="7">
        <v>44767</v>
      </c>
      <c r="M31" s="8">
        <v>10000</v>
      </c>
      <c r="N31" s="8">
        <v>7500</v>
      </c>
      <c r="O31" s="8">
        <v>2500</v>
      </c>
      <c r="P31" s="8" t="s">
        <v>332</v>
      </c>
      <c r="Q31" s="8">
        <v>416.67</v>
      </c>
      <c r="S31" s="8">
        <v>416.67</v>
      </c>
      <c r="T31" s="8">
        <v>416.67</v>
      </c>
      <c r="U31" s="8">
        <v>416.67</v>
      </c>
      <c r="V31" s="8">
        <v>416.67</v>
      </c>
      <c r="W31" s="8">
        <v>416.67</v>
      </c>
      <c r="X31" s="8">
        <v>416.67</v>
      </c>
      <c r="Y31" s="8">
        <v>416.67</v>
      </c>
      <c r="Z31" s="8">
        <v>416.67</v>
      </c>
      <c r="AA31" s="8">
        <v>416.67</v>
      </c>
      <c r="AB31" s="8">
        <v>416.67</v>
      </c>
      <c r="AC31" s="8">
        <v>416.67</v>
      </c>
      <c r="AD31" s="8">
        <v>416.67</v>
      </c>
      <c r="AE31" s="38">
        <f t="shared" si="0"/>
        <v>5000.04</v>
      </c>
    </row>
    <row r="32" spans="1:31" x14ac:dyDescent="0.25">
      <c r="A32" s="6">
        <v>1032</v>
      </c>
      <c r="B32" s="6" t="s">
        <v>329</v>
      </c>
      <c r="C32" s="6">
        <v>131015</v>
      </c>
      <c r="D32" s="6" t="s">
        <v>345</v>
      </c>
      <c r="E32">
        <v>630130</v>
      </c>
      <c r="F32" t="s">
        <v>195</v>
      </c>
      <c r="G32" t="s">
        <v>189</v>
      </c>
      <c r="H32" s="6">
        <v>1700054849</v>
      </c>
      <c r="I32" s="6" t="s">
        <v>336</v>
      </c>
      <c r="J32">
        <v>1</v>
      </c>
      <c r="K32" s="6">
        <v>2</v>
      </c>
      <c r="L32" s="7">
        <v>44753</v>
      </c>
      <c r="M32" s="8">
        <v>5000</v>
      </c>
      <c r="N32" s="8">
        <v>3750</v>
      </c>
      <c r="O32" s="8">
        <v>1250</v>
      </c>
      <c r="P32" s="8" t="s">
        <v>332</v>
      </c>
      <c r="Q32" s="8">
        <v>208.33</v>
      </c>
      <c r="S32" s="8">
        <v>208.33</v>
      </c>
      <c r="T32" s="8">
        <v>208.33</v>
      </c>
      <c r="U32" s="8">
        <v>208.33</v>
      </c>
      <c r="V32" s="8">
        <v>208.33</v>
      </c>
      <c r="W32" s="8">
        <v>208.33</v>
      </c>
      <c r="X32" s="8">
        <v>208.33</v>
      </c>
      <c r="Y32" s="8">
        <v>208.33</v>
      </c>
      <c r="Z32" s="8">
        <v>208.33</v>
      </c>
      <c r="AA32" s="8">
        <v>208.33</v>
      </c>
      <c r="AB32" s="8">
        <v>208.33</v>
      </c>
      <c r="AC32" s="8">
        <v>208.33</v>
      </c>
      <c r="AD32" s="8">
        <v>208.33</v>
      </c>
      <c r="AE32" s="38">
        <f t="shared" si="0"/>
        <v>2499.9599999999996</v>
      </c>
    </row>
    <row r="33" spans="1:31" x14ac:dyDescent="0.25">
      <c r="A33" s="6">
        <v>1032</v>
      </c>
      <c r="B33" s="6" t="s">
        <v>329</v>
      </c>
      <c r="C33" s="6">
        <v>131017</v>
      </c>
      <c r="D33" s="6" t="s">
        <v>348</v>
      </c>
      <c r="E33">
        <v>630050</v>
      </c>
      <c r="F33" t="s">
        <v>188</v>
      </c>
      <c r="G33" t="s">
        <v>189</v>
      </c>
      <c r="H33" s="6">
        <v>1000009899</v>
      </c>
      <c r="I33" s="6" t="s">
        <v>349</v>
      </c>
      <c r="J33">
        <v>1</v>
      </c>
      <c r="K33" s="6">
        <v>3</v>
      </c>
      <c r="L33" s="7">
        <v>43733</v>
      </c>
      <c r="M33" s="8">
        <v>91000</v>
      </c>
      <c r="N33" s="8">
        <v>91000</v>
      </c>
      <c r="O33" s="8">
        <v>0</v>
      </c>
      <c r="P33" s="8" t="s">
        <v>332</v>
      </c>
      <c r="Q33" s="8">
        <v>2628.89</v>
      </c>
      <c r="S33" s="8">
        <v>2628.89</v>
      </c>
      <c r="T33" s="8">
        <v>2628.89</v>
      </c>
      <c r="U33" s="8">
        <v>2628.89</v>
      </c>
      <c r="V33" s="8">
        <v>2628.89</v>
      </c>
      <c r="W33" s="8">
        <v>2628.89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38">
        <f t="shared" si="0"/>
        <v>13144.449999999999</v>
      </c>
    </row>
    <row r="34" spans="1:31" x14ac:dyDescent="0.25">
      <c r="A34" s="6">
        <v>1032</v>
      </c>
      <c r="B34" s="6" t="s">
        <v>329</v>
      </c>
      <c r="C34" s="6">
        <v>131017</v>
      </c>
      <c r="D34" s="6" t="s">
        <v>348</v>
      </c>
      <c r="E34">
        <v>630050</v>
      </c>
      <c r="F34" t="s">
        <v>188</v>
      </c>
      <c r="G34" t="s">
        <v>189</v>
      </c>
      <c r="H34" s="6">
        <v>1000010830</v>
      </c>
      <c r="I34" s="6" t="s">
        <v>350</v>
      </c>
      <c r="J34">
        <v>1</v>
      </c>
      <c r="K34" s="6">
        <v>3</v>
      </c>
      <c r="L34" s="7">
        <v>44258</v>
      </c>
      <c r="M34" s="8">
        <v>98599.71</v>
      </c>
      <c r="N34" s="8">
        <v>93121.95</v>
      </c>
      <c r="O34" s="8">
        <v>5477.76</v>
      </c>
      <c r="P34" s="8" t="s">
        <v>332</v>
      </c>
      <c r="Q34" s="8">
        <v>2738.88</v>
      </c>
      <c r="S34" s="8">
        <v>2738.88</v>
      </c>
      <c r="T34" s="8">
        <v>2738.88</v>
      </c>
      <c r="U34" s="8">
        <v>2738.88</v>
      </c>
      <c r="V34" s="8">
        <v>2738.88</v>
      </c>
      <c r="W34" s="8">
        <v>2738.88</v>
      </c>
      <c r="X34" s="8">
        <v>2738.88</v>
      </c>
      <c r="Y34" s="8">
        <v>2738.88</v>
      </c>
      <c r="Z34" s="8">
        <v>2738.88</v>
      </c>
      <c r="AA34" s="8">
        <v>2738.88</v>
      </c>
      <c r="AB34" s="8">
        <v>2738.88</v>
      </c>
      <c r="AC34" s="8">
        <v>2738.88</v>
      </c>
      <c r="AD34" s="8">
        <v>2738.88</v>
      </c>
      <c r="AE34" s="38">
        <f t="shared" si="0"/>
        <v>32866.560000000005</v>
      </c>
    </row>
    <row r="35" spans="1:31" x14ac:dyDescent="0.25">
      <c r="A35" s="6">
        <v>1032</v>
      </c>
      <c r="B35" s="6" t="s">
        <v>329</v>
      </c>
      <c r="C35" s="6">
        <v>131017</v>
      </c>
      <c r="D35" s="6" t="s">
        <v>348</v>
      </c>
      <c r="E35">
        <v>630050</v>
      </c>
      <c r="F35" t="s">
        <v>188</v>
      </c>
      <c r="G35" t="s">
        <v>189</v>
      </c>
      <c r="H35" s="6">
        <v>1000010831</v>
      </c>
      <c r="I35" s="6" t="s">
        <v>351</v>
      </c>
      <c r="J35">
        <v>1</v>
      </c>
      <c r="K35" s="6">
        <v>5</v>
      </c>
      <c r="L35" s="7">
        <v>44258</v>
      </c>
      <c r="M35" s="8">
        <v>28700</v>
      </c>
      <c r="N35" s="8">
        <v>19013.740000000002</v>
      </c>
      <c r="O35" s="8">
        <v>9686.26</v>
      </c>
      <c r="P35" s="8" t="s">
        <v>332</v>
      </c>
      <c r="Q35" s="8">
        <v>484.31</v>
      </c>
      <c r="S35" s="8">
        <v>484.31</v>
      </c>
      <c r="T35" s="8">
        <v>484.31</v>
      </c>
      <c r="U35" s="8">
        <v>484.31</v>
      </c>
      <c r="V35" s="8">
        <v>484.31</v>
      </c>
      <c r="W35" s="8">
        <v>484.31</v>
      </c>
      <c r="X35" s="8">
        <v>484.31</v>
      </c>
      <c r="Y35" s="8">
        <v>484.31</v>
      </c>
      <c r="Z35" s="8">
        <v>484.31</v>
      </c>
      <c r="AA35" s="8">
        <v>484.31</v>
      </c>
      <c r="AB35" s="8">
        <v>484.31</v>
      </c>
      <c r="AC35" s="8">
        <v>484.31</v>
      </c>
      <c r="AD35" s="8">
        <v>484.31</v>
      </c>
      <c r="AE35" s="38">
        <f t="shared" si="0"/>
        <v>5811.7200000000012</v>
      </c>
    </row>
    <row r="36" spans="1:31" x14ac:dyDescent="0.25">
      <c r="A36" s="6">
        <v>1032</v>
      </c>
      <c r="B36" s="6" t="s">
        <v>329</v>
      </c>
      <c r="C36" s="6">
        <v>131017</v>
      </c>
      <c r="D36" s="6" t="s">
        <v>348</v>
      </c>
      <c r="E36">
        <v>630130</v>
      </c>
      <c r="F36" t="s">
        <v>195</v>
      </c>
      <c r="G36" t="s">
        <v>189</v>
      </c>
      <c r="H36" s="6">
        <v>1700004998</v>
      </c>
      <c r="I36" s="6" t="s">
        <v>333</v>
      </c>
      <c r="J36">
        <v>1</v>
      </c>
      <c r="K36" s="6">
        <v>5</v>
      </c>
      <c r="L36" s="7">
        <v>44291</v>
      </c>
      <c r="M36" s="8">
        <v>18950</v>
      </c>
      <c r="N36" s="8">
        <v>10422.49</v>
      </c>
      <c r="O36" s="8">
        <v>8527.51</v>
      </c>
      <c r="P36" s="8" t="s">
        <v>332</v>
      </c>
      <c r="Q36" s="8">
        <v>315.83</v>
      </c>
      <c r="S36" s="8">
        <v>315.83</v>
      </c>
      <c r="T36" s="8">
        <v>315.83</v>
      </c>
      <c r="U36" s="8">
        <v>315.83</v>
      </c>
      <c r="V36" s="8">
        <v>315.83</v>
      </c>
      <c r="W36" s="8">
        <v>315.83</v>
      </c>
      <c r="X36" s="8">
        <v>315.83</v>
      </c>
      <c r="Y36" s="8">
        <v>315.83</v>
      </c>
      <c r="Z36" s="8">
        <v>315.83</v>
      </c>
      <c r="AA36" s="8">
        <v>315.83</v>
      </c>
      <c r="AB36" s="8">
        <v>315.83</v>
      </c>
      <c r="AC36" s="8">
        <v>315.83</v>
      </c>
      <c r="AD36" s="8">
        <v>315.83</v>
      </c>
      <c r="AE36" s="38">
        <f t="shared" si="0"/>
        <v>3789.9599999999996</v>
      </c>
    </row>
    <row r="37" spans="1:31" x14ac:dyDescent="0.25">
      <c r="A37" s="6">
        <v>1032</v>
      </c>
      <c r="B37" s="6" t="s">
        <v>329</v>
      </c>
      <c r="C37" s="6">
        <v>131017</v>
      </c>
      <c r="D37" s="6" t="s">
        <v>348</v>
      </c>
      <c r="E37">
        <v>630130</v>
      </c>
      <c r="F37" t="s">
        <v>195</v>
      </c>
      <c r="G37" t="s">
        <v>189</v>
      </c>
      <c r="H37" s="6">
        <v>1700034933</v>
      </c>
      <c r="I37" s="6" t="s">
        <v>334</v>
      </c>
      <c r="J37">
        <v>1</v>
      </c>
      <c r="K37" s="6">
        <v>5</v>
      </c>
      <c r="L37" s="7">
        <v>43731</v>
      </c>
      <c r="M37" s="8">
        <v>5400</v>
      </c>
      <c r="N37" s="8">
        <v>4680</v>
      </c>
      <c r="O37" s="8">
        <v>720</v>
      </c>
      <c r="P37" s="8" t="s">
        <v>332</v>
      </c>
      <c r="Q37" s="8">
        <v>90</v>
      </c>
      <c r="S37" s="8">
        <v>90</v>
      </c>
      <c r="T37" s="8">
        <v>90</v>
      </c>
      <c r="U37" s="8">
        <v>90</v>
      </c>
      <c r="V37" s="8">
        <v>90</v>
      </c>
      <c r="W37" s="8">
        <v>90</v>
      </c>
      <c r="X37" s="8">
        <v>90</v>
      </c>
      <c r="Y37" s="8">
        <v>90</v>
      </c>
      <c r="Z37" s="8">
        <v>90</v>
      </c>
      <c r="AA37" s="8">
        <v>90</v>
      </c>
      <c r="AB37" s="8">
        <v>90</v>
      </c>
      <c r="AC37" s="8">
        <v>90</v>
      </c>
      <c r="AD37" s="8">
        <v>90</v>
      </c>
      <c r="AE37" s="38">
        <f t="shared" si="0"/>
        <v>1080</v>
      </c>
    </row>
    <row r="38" spans="1:31" x14ac:dyDescent="0.25">
      <c r="A38" s="6">
        <v>1032</v>
      </c>
      <c r="B38" s="6" t="s">
        <v>329</v>
      </c>
      <c r="C38" s="6">
        <v>131017</v>
      </c>
      <c r="D38" s="6" t="s">
        <v>348</v>
      </c>
      <c r="E38">
        <v>630130</v>
      </c>
      <c r="F38" t="s">
        <v>195</v>
      </c>
      <c r="G38" t="s">
        <v>189</v>
      </c>
      <c r="H38" s="6">
        <v>1700052695</v>
      </c>
      <c r="I38" s="6" t="s">
        <v>328</v>
      </c>
      <c r="J38">
        <v>1</v>
      </c>
      <c r="K38" s="6">
        <v>2</v>
      </c>
      <c r="L38" s="7">
        <v>44263</v>
      </c>
      <c r="M38" s="8">
        <v>23927</v>
      </c>
      <c r="N38" s="8">
        <v>23927</v>
      </c>
      <c r="O38" s="8">
        <v>0</v>
      </c>
      <c r="P38" s="8" t="s">
        <v>332</v>
      </c>
      <c r="Q38" s="8">
        <v>996.96</v>
      </c>
      <c r="S38" s="8">
        <v>996.96</v>
      </c>
      <c r="T38" s="8">
        <v>996.96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38">
        <f t="shared" si="0"/>
        <v>1993.92</v>
      </c>
    </row>
    <row r="39" spans="1:31" x14ac:dyDescent="0.25">
      <c r="A39" s="6">
        <v>1032</v>
      </c>
      <c r="B39" s="6" t="s">
        <v>329</v>
      </c>
      <c r="C39" s="6">
        <v>131017</v>
      </c>
      <c r="D39" s="6" t="s">
        <v>348</v>
      </c>
      <c r="E39">
        <v>630130</v>
      </c>
      <c r="F39" t="s">
        <v>195</v>
      </c>
      <c r="G39" t="s">
        <v>189</v>
      </c>
      <c r="H39" s="6">
        <v>1700054831</v>
      </c>
      <c r="I39" s="6" t="s">
        <v>335</v>
      </c>
      <c r="J39">
        <v>1</v>
      </c>
      <c r="K39" s="6">
        <v>2</v>
      </c>
      <c r="L39" s="7">
        <v>44767</v>
      </c>
      <c r="M39" s="8">
        <v>10000</v>
      </c>
      <c r="N39" s="8">
        <v>7500</v>
      </c>
      <c r="O39" s="8">
        <v>2500</v>
      </c>
      <c r="P39" s="8" t="s">
        <v>332</v>
      </c>
      <c r="Q39" s="8">
        <v>416.67</v>
      </c>
      <c r="S39" s="8">
        <v>416.67</v>
      </c>
      <c r="T39" s="8">
        <v>416.67</v>
      </c>
      <c r="U39" s="8">
        <v>416.67</v>
      </c>
      <c r="V39" s="8">
        <v>416.67</v>
      </c>
      <c r="W39" s="8">
        <v>416.67</v>
      </c>
      <c r="X39" s="8">
        <v>416.67</v>
      </c>
      <c r="Y39" s="8">
        <v>416.67</v>
      </c>
      <c r="Z39" s="8">
        <v>416.67</v>
      </c>
      <c r="AA39" s="8">
        <v>416.67</v>
      </c>
      <c r="AB39" s="8">
        <v>416.67</v>
      </c>
      <c r="AC39" s="8">
        <v>416.67</v>
      </c>
      <c r="AD39" s="8">
        <v>416.67</v>
      </c>
      <c r="AE39" s="38">
        <f t="shared" si="0"/>
        <v>5000.04</v>
      </c>
    </row>
    <row r="40" spans="1:31" x14ac:dyDescent="0.25">
      <c r="A40" s="6">
        <v>1032</v>
      </c>
      <c r="B40" s="6" t="s">
        <v>329</v>
      </c>
      <c r="C40" s="6">
        <v>131017</v>
      </c>
      <c r="D40" s="6" t="s">
        <v>348</v>
      </c>
      <c r="E40">
        <v>630130</v>
      </c>
      <c r="F40" t="s">
        <v>195</v>
      </c>
      <c r="G40" t="s">
        <v>189</v>
      </c>
      <c r="H40" s="6">
        <v>1700054845</v>
      </c>
      <c r="I40" s="6" t="s">
        <v>336</v>
      </c>
      <c r="J40">
        <v>1</v>
      </c>
      <c r="K40" s="6">
        <v>2</v>
      </c>
      <c r="L40" s="7">
        <v>44753</v>
      </c>
      <c r="M40" s="8">
        <v>5000</v>
      </c>
      <c r="N40" s="8">
        <v>3750</v>
      </c>
      <c r="O40" s="8">
        <v>1250</v>
      </c>
      <c r="P40" s="8" t="s">
        <v>332</v>
      </c>
      <c r="Q40" s="8">
        <v>208.33</v>
      </c>
      <c r="S40" s="8">
        <v>208.33</v>
      </c>
      <c r="T40" s="8">
        <v>208.33</v>
      </c>
      <c r="U40" s="8">
        <v>208.33</v>
      </c>
      <c r="V40" s="8">
        <v>208.33</v>
      </c>
      <c r="W40" s="8">
        <v>208.33</v>
      </c>
      <c r="X40" s="8">
        <v>208.33</v>
      </c>
      <c r="Y40" s="8">
        <v>208.33</v>
      </c>
      <c r="Z40" s="8">
        <v>208.33</v>
      </c>
      <c r="AA40" s="8">
        <v>208.33</v>
      </c>
      <c r="AB40" s="8">
        <v>208.33</v>
      </c>
      <c r="AC40" s="8">
        <v>208.33</v>
      </c>
      <c r="AD40" s="8">
        <v>208.33</v>
      </c>
      <c r="AE40" s="38">
        <f t="shared" si="0"/>
        <v>2499.9599999999996</v>
      </c>
    </row>
    <row r="41" spans="1:31" x14ac:dyDescent="0.25">
      <c r="A41" s="6">
        <v>1032</v>
      </c>
      <c r="B41" s="6" t="s">
        <v>329</v>
      </c>
      <c r="C41" s="6">
        <v>131018</v>
      </c>
      <c r="D41" s="6" t="s">
        <v>352</v>
      </c>
      <c r="E41">
        <v>630130</v>
      </c>
      <c r="F41" t="s">
        <v>195</v>
      </c>
      <c r="G41" t="s">
        <v>189</v>
      </c>
      <c r="H41" s="6">
        <v>1700004997</v>
      </c>
      <c r="I41" s="6" t="s">
        <v>333</v>
      </c>
      <c r="J41">
        <v>1</v>
      </c>
      <c r="K41" s="6">
        <v>5</v>
      </c>
      <c r="L41" s="7">
        <v>44291</v>
      </c>
      <c r="M41" s="8">
        <v>18950</v>
      </c>
      <c r="N41" s="8">
        <v>10422.49</v>
      </c>
      <c r="O41" s="8">
        <v>8527.51</v>
      </c>
      <c r="P41" s="8" t="s">
        <v>332</v>
      </c>
      <c r="Q41" s="8">
        <v>315.83</v>
      </c>
      <c r="S41" s="8">
        <v>315.83</v>
      </c>
      <c r="T41" s="8">
        <v>315.83</v>
      </c>
      <c r="U41" s="8">
        <v>315.83</v>
      </c>
      <c r="V41" s="8">
        <v>315.83</v>
      </c>
      <c r="W41" s="8">
        <v>315.83</v>
      </c>
      <c r="X41" s="8">
        <v>315.83</v>
      </c>
      <c r="Y41" s="8">
        <v>315.83</v>
      </c>
      <c r="Z41" s="8">
        <v>315.83</v>
      </c>
      <c r="AA41" s="8">
        <v>315.83</v>
      </c>
      <c r="AB41" s="8">
        <v>315.83</v>
      </c>
      <c r="AC41" s="8">
        <v>315.83</v>
      </c>
      <c r="AD41" s="8">
        <v>315.83</v>
      </c>
      <c r="AE41" s="38">
        <f t="shared" si="0"/>
        <v>3789.9599999999996</v>
      </c>
    </row>
    <row r="42" spans="1:31" x14ac:dyDescent="0.25">
      <c r="A42" s="6">
        <v>1032</v>
      </c>
      <c r="B42" s="6" t="s">
        <v>329</v>
      </c>
      <c r="C42" s="6">
        <v>131018</v>
      </c>
      <c r="D42" s="6" t="s">
        <v>352</v>
      </c>
      <c r="E42">
        <v>630130</v>
      </c>
      <c r="F42" t="s">
        <v>195</v>
      </c>
      <c r="G42" t="s">
        <v>189</v>
      </c>
      <c r="H42" s="6">
        <v>1700005094</v>
      </c>
      <c r="I42" s="6" t="s">
        <v>344</v>
      </c>
      <c r="J42">
        <v>1</v>
      </c>
      <c r="K42" s="6">
        <v>5</v>
      </c>
      <c r="L42" s="7">
        <v>44292</v>
      </c>
      <c r="M42" s="8">
        <v>15700</v>
      </c>
      <c r="N42" s="8">
        <v>8635.01</v>
      </c>
      <c r="O42" s="8">
        <v>7064.99</v>
      </c>
      <c r="P42" s="8" t="s">
        <v>332</v>
      </c>
      <c r="Q42" s="8">
        <v>261.67</v>
      </c>
      <c r="S42" s="8">
        <v>261.67</v>
      </c>
      <c r="T42" s="8">
        <v>261.67</v>
      </c>
      <c r="U42" s="8">
        <v>261.67</v>
      </c>
      <c r="V42" s="8">
        <v>261.67</v>
      </c>
      <c r="W42" s="8">
        <v>261.67</v>
      </c>
      <c r="X42" s="8">
        <v>261.67</v>
      </c>
      <c r="Y42" s="8">
        <v>261.67</v>
      </c>
      <c r="Z42" s="8">
        <v>261.67</v>
      </c>
      <c r="AA42" s="8">
        <v>261.67</v>
      </c>
      <c r="AB42" s="8">
        <v>261.67</v>
      </c>
      <c r="AC42" s="8">
        <v>261.67</v>
      </c>
      <c r="AD42" s="8">
        <v>261.67</v>
      </c>
      <c r="AE42" s="38">
        <f t="shared" si="0"/>
        <v>3140.0400000000004</v>
      </c>
    </row>
    <row r="43" spans="1:31" x14ac:dyDescent="0.25">
      <c r="A43" s="6">
        <v>1032</v>
      </c>
      <c r="B43" s="6" t="s">
        <v>329</v>
      </c>
      <c r="C43" s="6">
        <v>131018</v>
      </c>
      <c r="D43" s="6" t="s">
        <v>352</v>
      </c>
      <c r="E43">
        <v>630130</v>
      </c>
      <c r="F43" t="s">
        <v>195</v>
      </c>
      <c r="G43" t="s">
        <v>189</v>
      </c>
      <c r="H43" s="6">
        <v>1700034932</v>
      </c>
      <c r="I43" s="6" t="s">
        <v>334</v>
      </c>
      <c r="J43">
        <v>1</v>
      </c>
      <c r="K43" s="6">
        <v>5</v>
      </c>
      <c r="L43" s="7">
        <v>43731</v>
      </c>
      <c r="M43" s="8">
        <v>5400</v>
      </c>
      <c r="N43" s="8">
        <v>4680</v>
      </c>
      <c r="O43" s="8">
        <v>720</v>
      </c>
      <c r="P43" s="8" t="s">
        <v>332</v>
      </c>
      <c r="Q43" s="8">
        <v>90</v>
      </c>
      <c r="S43" s="8">
        <v>90</v>
      </c>
      <c r="T43" s="8">
        <v>90</v>
      </c>
      <c r="U43" s="8">
        <v>90</v>
      </c>
      <c r="V43" s="8">
        <v>90</v>
      </c>
      <c r="W43" s="8">
        <v>90</v>
      </c>
      <c r="X43" s="8">
        <v>90</v>
      </c>
      <c r="Y43" s="8">
        <v>90</v>
      </c>
      <c r="Z43" s="8">
        <v>90</v>
      </c>
      <c r="AA43" s="8">
        <v>90</v>
      </c>
      <c r="AB43" s="8">
        <v>90</v>
      </c>
      <c r="AC43" s="8">
        <v>90</v>
      </c>
      <c r="AD43" s="8">
        <v>90</v>
      </c>
      <c r="AE43" s="38">
        <f t="shared" si="0"/>
        <v>1080</v>
      </c>
    </row>
    <row r="44" spans="1:31" x14ac:dyDescent="0.25">
      <c r="A44" s="6">
        <v>1032</v>
      </c>
      <c r="B44" s="6" t="s">
        <v>329</v>
      </c>
      <c r="C44" s="6">
        <v>131019</v>
      </c>
      <c r="D44" s="6" t="s">
        <v>353</v>
      </c>
      <c r="E44">
        <v>630050</v>
      </c>
      <c r="F44" t="s">
        <v>188</v>
      </c>
      <c r="G44" t="s">
        <v>189</v>
      </c>
      <c r="H44" s="6">
        <v>1000010771</v>
      </c>
      <c r="I44" s="6" t="s">
        <v>354</v>
      </c>
      <c r="J44">
        <v>1</v>
      </c>
      <c r="K44" s="6">
        <v>3</v>
      </c>
      <c r="L44" s="7">
        <v>44242</v>
      </c>
      <c r="M44" s="8">
        <v>67899.5</v>
      </c>
      <c r="N44" s="8">
        <v>66013.399999999994</v>
      </c>
      <c r="O44" s="8">
        <v>1886.1</v>
      </c>
      <c r="P44" s="8" t="s">
        <v>332</v>
      </c>
      <c r="Q44" s="8">
        <v>1886.1</v>
      </c>
      <c r="S44" s="8">
        <v>1886.1</v>
      </c>
      <c r="T44" s="8">
        <v>1886.1</v>
      </c>
      <c r="U44" s="8">
        <v>1886.1</v>
      </c>
      <c r="V44" s="8">
        <v>1886.1</v>
      </c>
      <c r="W44" s="8">
        <v>1886.1</v>
      </c>
      <c r="X44" s="8">
        <v>1886.1</v>
      </c>
      <c r="Y44" s="8">
        <v>1886.1</v>
      </c>
      <c r="Z44" s="8">
        <v>1886.1</v>
      </c>
      <c r="AA44" s="8">
        <v>1886.1</v>
      </c>
      <c r="AB44" s="8">
        <v>1886.1</v>
      </c>
      <c r="AC44" s="8">
        <v>1886.1</v>
      </c>
      <c r="AD44" s="8">
        <v>1886.1</v>
      </c>
      <c r="AE44" s="38">
        <f t="shared" si="0"/>
        <v>22633.199999999997</v>
      </c>
    </row>
    <row r="45" spans="1:31" x14ac:dyDescent="0.25">
      <c r="A45" s="6">
        <v>1032</v>
      </c>
      <c r="B45" s="6" t="s">
        <v>329</v>
      </c>
      <c r="C45" s="6">
        <v>131019</v>
      </c>
      <c r="D45" s="6" t="s">
        <v>353</v>
      </c>
      <c r="E45">
        <v>630130</v>
      </c>
      <c r="F45" t="s">
        <v>195</v>
      </c>
      <c r="G45" t="s">
        <v>189</v>
      </c>
      <c r="H45" s="6">
        <v>1700034931</v>
      </c>
      <c r="I45" s="6" t="s">
        <v>334</v>
      </c>
      <c r="J45">
        <v>1</v>
      </c>
      <c r="K45" s="6">
        <v>5</v>
      </c>
      <c r="L45" s="7">
        <v>43731</v>
      </c>
      <c r="M45" s="8">
        <v>5400</v>
      </c>
      <c r="N45" s="8">
        <v>4680</v>
      </c>
      <c r="O45" s="8">
        <v>720</v>
      </c>
      <c r="P45" s="8" t="s">
        <v>332</v>
      </c>
      <c r="Q45" s="8">
        <v>90</v>
      </c>
      <c r="S45" s="8">
        <v>90</v>
      </c>
      <c r="T45" s="8">
        <v>90</v>
      </c>
      <c r="U45" s="8">
        <v>90</v>
      </c>
      <c r="V45" s="8">
        <v>90</v>
      </c>
      <c r="W45" s="8">
        <v>90</v>
      </c>
      <c r="X45" s="8">
        <v>90</v>
      </c>
      <c r="Y45" s="8">
        <v>90</v>
      </c>
      <c r="Z45" s="8">
        <v>90</v>
      </c>
      <c r="AA45" s="8">
        <v>90</v>
      </c>
      <c r="AB45" s="8">
        <v>90</v>
      </c>
      <c r="AC45" s="8">
        <v>90</v>
      </c>
      <c r="AD45" s="8">
        <v>90</v>
      </c>
      <c r="AE45" s="38">
        <f t="shared" si="0"/>
        <v>1080</v>
      </c>
    </row>
    <row r="46" spans="1:31" x14ac:dyDescent="0.25">
      <c r="A46" s="6">
        <v>1032</v>
      </c>
      <c r="B46" s="6" t="s">
        <v>329</v>
      </c>
      <c r="C46" s="6">
        <v>131020</v>
      </c>
      <c r="D46" s="6" t="s">
        <v>355</v>
      </c>
      <c r="E46">
        <v>630050</v>
      </c>
      <c r="F46" t="s">
        <v>188</v>
      </c>
      <c r="G46" t="s">
        <v>189</v>
      </c>
      <c r="H46" s="6">
        <v>1000009646</v>
      </c>
      <c r="I46" s="6" t="s">
        <v>356</v>
      </c>
      <c r="J46">
        <v>1</v>
      </c>
      <c r="K46" s="6">
        <v>3</v>
      </c>
      <c r="L46" s="7">
        <v>43654</v>
      </c>
      <c r="M46" s="8">
        <v>40702</v>
      </c>
      <c r="N46" s="8">
        <v>40702</v>
      </c>
      <c r="O46" s="8">
        <v>0</v>
      </c>
      <c r="P46" s="8" t="s">
        <v>332</v>
      </c>
      <c r="Q46" s="8">
        <v>1130.6099999999999</v>
      </c>
      <c r="S46" s="8">
        <v>1130.6099999999999</v>
      </c>
      <c r="T46" s="8">
        <v>1130.6099999999999</v>
      </c>
      <c r="U46" s="8">
        <v>1130.6099999999999</v>
      </c>
      <c r="V46" s="8">
        <v>1130.6099999999999</v>
      </c>
      <c r="W46" s="8">
        <v>1130.6099999999999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38">
        <f t="shared" si="0"/>
        <v>5653.0499999999993</v>
      </c>
    </row>
    <row r="47" spans="1:31" x14ac:dyDescent="0.25">
      <c r="A47" s="6">
        <v>1032</v>
      </c>
      <c r="B47" s="6" t="s">
        <v>329</v>
      </c>
      <c r="C47" s="6">
        <v>131020</v>
      </c>
      <c r="D47" s="6" t="s">
        <v>355</v>
      </c>
      <c r="E47">
        <v>630130</v>
      </c>
      <c r="F47" t="s">
        <v>195</v>
      </c>
      <c r="G47" t="s">
        <v>189</v>
      </c>
      <c r="H47" s="6">
        <v>1700034924</v>
      </c>
      <c r="I47" s="6" t="s">
        <v>334</v>
      </c>
      <c r="J47">
        <v>1</v>
      </c>
      <c r="K47" s="6">
        <v>5</v>
      </c>
      <c r="L47" s="7">
        <v>43731</v>
      </c>
      <c r="M47" s="8">
        <v>5400</v>
      </c>
      <c r="N47" s="8">
        <v>4680</v>
      </c>
      <c r="O47" s="8">
        <v>720</v>
      </c>
      <c r="P47" s="8" t="s">
        <v>332</v>
      </c>
      <c r="Q47" s="8">
        <v>90</v>
      </c>
      <c r="S47" s="8">
        <v>90</v>
      </c>
      <c r="T47" s="8">
        <v>90</v>
      </c>
      <c r="U47" s="8">
        <v>90</v>
      </c>
      <c r="V47" s="8">
        <v>90</v>
      </c>
      <c r="W47" s="8">
        <v>90</v>
      </c>
      <c r="X47" s="8">
        <v>90</v>
      </c>
      <c r="Y47" s="8">
        <v>90</v>
      </c>
      <c r="Z47" s="8">
        <v>90</v>
      </c>
      <c r="AA47" s="8">
        <v>90</v>
      </c>
      <c r="AB47" s="8">
        <v>90</v>
      </c>
      <c r="AC47" s="8">
        <v>90</v>
      </c>
      <c r="AD47" s="8">
        <v>90</v>
      </c>
      <c r="AE47" s="38">
        <f t="shared" si="0"/>
        <v>1080</v>
      </c>
    </row>
    <row r="48" spans="1:31" x14ac:dyDescent="0.25">
      <c r="A48" s="6">
        <v>1032</v>
      </c>
      <c r="B48" s="6" t="s">
        <v>329</v>
      </c>
      <c r="C48" s="6">
        <v>131020</v>
      </c>
      <c r="D48" s="6" t="s">
        <v>355</v>
      </c>
      <c r="E48">
        <v>630130</v>
      </c>
      <c r="F48" t="s">
        <v>195</v>
      </c>
      <c r="G48" t="s">
        <v>189</v>
      </c>
      <c r="H48" s="6">
        <v>1700051698</v>
      </c>
      <c r="I48" s="6" t="s">
        <v>333</v>
      </c>
      <c r="J48">
        <v>1</v>
      </c>
      <c r="K48" s="6">
        <v>5</v>
      </c>
      <c r="L48" s="7">
        <v>44088</v>
      </c>
      <c r="M48" s="8">
        <v>18950</v>
      </c>
      <c r="N48" s="8">
        <v>12633.32</v>
      </c>
      <c r="O48" s="8">
        <v>6316.68</v>
      </c>
      <c r="P48" s="8" t="s">
        <v>332</v>
      </c>
      <c r="Q48" s="8">
        <v>315.83</v>
      </c>
      <c r="S48" s="8">
        <v>315.83</v>
      </c>
      <c r="T48" s="8">
        <v>315.83</v>
      </c>
      <c r="U48" s="8">
        <v>315.83</v>
      </c>
      <c r="V48" s="8">
        <v>315.83</v>
      </c>
      <c r="W48" s="8">
        <v>315.83</v>
      </c>
      <c r="X48" s="8">
        <v>315.83</v>
      </c>
      <c r="Y48" s="8">
        <v>315.83</v>
      </c>
      <c r="Z48" s="8">
        <v>315.83</v>
      </c>
      <c r="AA48" s="8">
        <v>315.83</v>
      </c>
      <c r="AB48" s="8">
        <v>315.83</v>
      </c>
      <c r="AC48" s="8">
        <v>315.83</v>
      </c>
      <c r="AD48" s="8">
        <v>315.83</v>
      </c>
      <c r="AE48" s="38">
        <f t="shared" si="0"/>
        <v>3789.9599999999996</v>
      </c>
    </row>
    <row r="49" spans="1:31" x14ac:dyDescent="0.25">
      <c r="A49" s="6">
        <v>1032</v>
      </c>
      <c r="B49" s="6" t="s">
        <v>329</v>
      </c>
      <c r="C49" s="6">
        <v>131023</v>
      </c>
      <c r="D49" s="6" t="s">
        <v>357</v>
      </c>
      <c r="E49">
        <v>630050</v>
      </c>
      <c r="F49" t="s">
        <v>188</v>
      </c>
      <c r="G49" t="s">
        <v>189</v>
      </c>
      <c r="H49" s="6">
        <v>1000011441</v>
      </c>
      <c r="I49" s="6" t="s">
        <v>358</v>
      </c>
      <c r="J49">
        <v>1</v>
      </c>
      <c r="K49" s="6">
        <v>3</v>
      </c>
      <c r="L49" s="7">
        <v>44442</v>
      </c>
      <c r="M49" s="8">
        <v>166000</v>
      </c>
      <c r="N49" s="8">
        <v>129111.11</v>
      </c>
      <c r="O49" s="8">
        <v>36888.89</v>
      </c>
      <c r="P49" s="8" t="s">
        <v>332</v>
      </c>
      <c r="Q49" s="8">
        <v>4611.1099999999997</v>
      </c>
      <c r="S49" s="8">
        <v>4611.1099999999997</v>
      </c>
      <c r="T49" s="8">
        <v>4611.1099999999997</v>
      </c>
      <c r="U49" s="8">
        <v>4611.1099999999997</v>
      </c>
      <c r="V49" s="8">
        <v>4611.1099999999997</v>
      </c>
      <c r="W49" s="8">
        <v>4611.1099999999997</v>
      </c>
      <c r="X49" s="8">
        <v>4611.1099999999997</v>
      </c>
      <c r="Y49" s="8">
        <v>4611.1099999999997</v>
      </c>
      <c r="Z49" s="8">
        <v>4611.1099999999997</v>
      </c>
      <c r="AA49" s="8">
        <v>4611.1099999999997</v>
      </c>
      <c r="AB49" s="8">
        <v>4611.1099999999997</v>
      </c>
      <c r="AC49" s="8">
        <v>4611.1099999999997</v>
      </c>
      <c r="AD49" s="8">
        <v>4611.1099999999997</v>
      </c>
      <c r="AE49" s="38">
        <f t="shared" si="0"/>
        <v>55333.32</v>
      </c>
    </row>
    <row r="50" spans="1:31" x14ac:dyDescent="0.25">
      <c r="A50" s="6">
        <v>1032</v>
      </c>
      <c r="B50" s="6" t="s">
        <v>329</v>
      </c>
      <c r="C50" s="6">
        <v>131023</v>
      </c>
      <c r="D50" s="6" t="s">
        <v>357</v>
      </c>
      <c r="E50">
        <v>630050</v>
      </c>
      <c r="F50" t="s">
        <v>188</v>
      </c>
      <c r="G50" t="s">
        <v>189</v>
      </c>
      <c r="H50" s="6">
        <v>1000011442</v>
      </c>
      <c r="I50" s="6" t="s">
        <v>359</v>
      </c>
      <c r="J50">
        <v>1</v>
      </c>
      <c r="K50" s="6">
        <v>5</v>
      </c>
      <c r="L50" s="7">
        <v>44442</v>
      </c>
      <c r="M50" s="8">
        <v>89800</v>
      </c>
      <c r="N50" s="8">
        <v>45205.45</v>
      </c>
      <c r="O50" s="8">
        <v>44594.55</v>
      </c>
      <c r="P50" s="8" t="s">
        <v>332</v>
      </c>
      <c r="Q50" s="8">
        <v>1486.48</v>
      </c>
      <c r="S50" s="8">
        <v>1486.48</v>
      </c>
      <c r="T50" s="8">
        <v>1486.48</v>
      </c>
      <c r="U50" s="8">
        <v>1486.48</v>
      </c>
      <c r="V50" s="8">
        <v>1486.48</v>
      </c>
      <c r="W50" s="8">
        <v>1486.48</v>
      </c>
      <c r="X50" s="8">
        <v>1486.48</v>
      </c>
      <c r="Y50" s="8">
        <v>1486.48</v>
      </c>
      <c r="Z50" s="8">
        <v>1486.48</v>
      </c>
      <c r="AA50" s="8">
        <v>1486.48</v>
      </c>
      <c r="AB50" s="8">
        <v>1486.48</v>
      </c>
      <c r="AC50" s="8">
        <v>1486.48</v>
      </c>
      <c r="AD50" s="8">
        <v>1486.48</v>
      </c>
      <c r="AE50" s="38">
        <f t="shared" si="0"/>
        <v>17837.759999999998</v>
      </c>
    </row>
    <row r="51" spans="1:31" x14ac:dyDescent="0.25">
      <c r="A51" s="6">
        <v>1032</v>
      </c>
      <c r="B51" s="6" t="s">
        <v>329</v>
      </c>
      <c r="C51" s="6">
        <v>131023</v>
      </c>
      <c r="D51" s="6" t="s">
        <v>357</v>
      </c>
      <c r="E51">
        <v>630130</v>
      </c>
      <c r="F51" t="s">
        <v>195</v>
      </c>
      <c r="G51" t="s">
        <v>189</v>
      </c>
      <c r="H51" s="6">
        <v>1700004996</v>
      </c>
      <c r="I51" s="6" t="s">
        <v>333</v>
      </c>
      <c r="J51">
        <v>1</v>
      </c>
      <c r="K51" s="6">
        <v>5</v>
      </c>
      <c r="L51" s="7">
        <v>44291</v>
      </c>
      <c r="M51" s="8">
        <v>18950</v>
      </c>
      <c r="N51" s="8">
        <v>10422.49</v>
      </c>
      <c r="O51" s="8">
        <v>8527.51</v>
      </c>
      <c r="P51" s="8" t="s">
        <v>332</v>
      </c>
      <c r="Q51" s="8">
        <v>315.83</v>
      </c>
      <c r="S51" s="8">
        <v>315.83</v>
      </c>
      <c r="T51" s="8">
        <v>315.83</v>
      </c>
      <c r="U51" s="8">
        <v>315.83</v>
      </c>
      <c r="V51" s="8">
        <v>315.83</v>
      </c>
      <c r="W51" s="8">
        <v>315.83</v>
      </c>
      <c r="X51" s="8">
        <v>315.83</v>
      </c>
      <c r="Y51" s="8">
        <v>315.83</v>
      </c>
      <c r="Z51" s="8">
        <v>315.83</v>
      </c>
      <c r="AA51" s="8">
        <v>315.83</v>
      </c>
      <c r="AB51" s="8">
        <v>315.83</v>
      </c>
      <c r="AC51" s="8">
        <v>315.83</v>
      </c>
      <c r="AD51" s="8">
        <v>315.83</v>
      </c>
      <c r="AE51" s="38">
        <f t="shared" si="0"/>
        <v>3789.9599999999996</v>
      </c>
    </row>
    <row r="52" spans="1:31" x14ac:dyDescent="0.25">
      <c r="A52" s="6">
        <v>1032</v>
      </c>
      <c r="B52" s="6" t="s">
        <v>329</v>
      </c>
      <c r="C52" s="6">
        <v>131023</v>
      </c>
      <c r="D52" s="6" t="s">
        <v>357</v>
      </c>
      <c r="E52">
        <v>630130</v>
      </c>
      <c r="F52" t="s">
        <v>195</v>
      </c>
      <c r="G52" t="s">
        <v>189</v>
      </c>
      <c r="H52" s="6">
        <v>1700005097</v>
      </c>
      <c r="I52" s="6" t="s">
        <v>344</v>
      </c>
      <c r="J52">
        <v>1</v>
      </c>
      <c r="K52" s="6">
        <v>5</v>
      </c>
      <c r="L52" s="7">
        <v>44292</v>
      </c>
      <c r="M52" s="8">
        <v>15700</v>
      </c>
      <c r="N52" s="8">
        <v>8635.01</v>
      </c>
      <c r="O52" s="8">
        <v>7064.99</v>
      </c>
      <c r="P52" s="8" t="s">
        <v>332</v>
      </c>
      <c r="Q52" s="8">
        <v>261.67</v>
      </c>
      <c r="S52" s="8">
        <v>261.67</v>
      </c>
      <c r="T52" s="8">
        <v>261.67</v>
      </c>
      <c r="U52" s="8">
        <v>261.67</v>
      </c>
      <c r="V52" s="8">
        <v>261.67</v>
      </c>
      <c r="W52" s="8">
        <v>261.67</v>
      </c>
      <c r="X52" s="8">
        <v>261.67</v>
      </c>
      <c r="Y52" s="8">
        <v>261.67</v>
      </c>
      <c r="Z52" s="8">
        <v>261.67</v>
      </c>
      <c r="AA52" s="8">
        <v>261.67</v>
      </c>
      <c r="AB52" s="8">
        <v>261.67</v>
      </c>
      <c r="AC52" s="8">
        <v>261.67</v>
      </c>
      <c r="AD52" s="8">
        <v>261.67</v>
      </c>
      <c r="AE52" s="38">
        <f t="shared" si="0"/>
        <v>3140.0400000000004</v>
      </c>
    </row>
    <row r="53" spans="1:31" x14ac:dyDescent="0.25">
      <c r="A53" s="6">
        <v>1032</v>
      </c>
      <c r="B53" s="6" t="s">
        <v>329</v>
      </c>
      <c r="C53" s="6">
        <v>131023</v>
      </c>
      <c r="D53" s="6" t="s">
        <v>357</v>
      </c>
      <c r="E53">
        <v>630130</v>
      </c>
      <c r="F53" t="s">
        <v>195</v>
      </c>
      <c r="G53" t="s">
        <v>189</v>
      </c>
      <c r="H53" s="6">
        <v>1700008529</v>
      </c>
      <c r="I53" s="6" t="s">
        <v>339</v>
      </c>
      <c r="J53">
        <v>1</v>
      </c>
      <c r="K53" s="6">
        <v>5</v>
      </c>
      <c r="L53" s="7">
        <v>44431</v>
      </c>
      <c r="M53" s="8">
        <v>6790</v>
      </c>
      <c r="N53" s="8">
        <v>3281.84</v>
      </c>
      <c r="O53" s="8">
        <v>3508.16</v>
      </c>
      <c r="P53" s="8" t="s">
        <v>332</v>
      </c>
      <c r="Q53" s="8">
        <v>113.17</v>
      </c>
      <c r="S53" s="8">
        <v>113.17</v>
      </c>
      <c r="T53" s="8">
        <v>113.17</v>
      </c>
      <c r="U53" s="8">
        <v>113.17</v>
      </c>
      <c r="V53" s="8">
        <v>113.17</v>
      </c>
      <c r="W53" s="8">
        <v>113.17</v>
      </c>
      <c r="X53" s="8">
        <v>113.17</v>
      </c>
      <c r="Y53" s="8">
        <v>113.17</v>
      </c>
      <c r="Z53" s="8">
        <v>113.17</v>
      </c>
      <c r="AA53" s="8">
        <v>113.17</v>
      </c>
      <c r="AB53" s="8">
        <v>113.17</v>
      </c>
      <c r="AC53" s="8">
        <v>113.17</v>
      </c>
      <c r="AD53" s="8">
        <v>113.17</v>
      </c>
      <c r="AE53" s="38">
        <f t="shared" si="0"/>
        <v>1358.04</v>
      </c>
    </row>
    <row r="54" spans="1:31" x14ac:dyDescent="0.25">
      <c r="A54" s="6">
        <v>1032</v>
      </c>
      <c r="B54" s="6" t="s">
        <v>329</v>
      </c>
      <c r="C54" s="6">
        <v>131023</v>
      </c>
      <c r="D54" s="6" t="s">
        <v>357</v>
      </c>
      <c r="E54">
        <v>630130</v>
      </c>
      <c r="F54" t="s">
        <v>195</v>
      </c>
      <c r="G54" t="s">
        <v>189</v>
      </c>
      <c r="H54" s="6">
        <v>1700034929</v>
      </c>
      <c r="I54" s="6" t="s">
        <v>334</v>
      </c>
      <c r="J54">
        <v>1</v>
      </c>
      <c r="K54" s="6">
        <v>5</v>
      </c>
      <c r="L54" s="7">
        <v>43731</v>
      </c>
      <c r="M54" s="8">
        <v>5400</v>
      </c>
      <c r="N54" s="8">
        <v>4680</v>
      </c>
      <c r="O54" s="8">
        <v>720</v>
      </c>
      <c r="P54" s="8" t="s">
        <v>332</v>
      </c>
      <c r="Q54" s="8">
        <v>90</v>
      </c>
      <c r="S54" s="8">
        <v>90</v>
      </c>
      <c r="T54" s="8">
        <v>90</v>
      </c>
      <c r="U54" s="8">
        <v>90</v>
      </c>
      <c r="V54" s="8">
        <v>90</v>
      </c>
      <c r="W54" s="8">
        <v>90</v>
      </c>
      <c r="X54" s="8">
        <v>90</v>
      </c>
      <c r="Y54" s="8">
        <v>90</v>
      </c>
      <c r="Z54" s="8">
        <v>90</v>
      </c>
      <c r="AA54" s="8">
        <v>90</v>
      </c>
      <c r="AB54" s="8">
        <v>90</v>
      </c>
      <c r="AC54" s="8">
        <v>90</v>
      </c>
      <c r="AD54" s="8">
        <v>90</v>
      </c>
      <c r="AE54" s="38">
        <f t="shared" si="0"/>
        <v>1080</v>
      </c>
    </row>
    <row r="55" spans="1:31" x14ac:dyDescent="0.25">
      <c r="A55" s="6">
        <v>1032</v>
      </c>
      <c r="B55" s="6" t="s">
        <v>329</v>
      </c>
      <c r="C55" s="6">
        <v>131024</v>
      </c>
      <c r="D55" s="6" t="s">
        <v>360</v>
      </c>
      <c r="E55">
        <v>630050</v>
      </c>
      <c r="F55" t="s">
        <v>188</v>
      </c>
      <c r="G55" t="s">
        <v>189</v>
      </c>
      <c r="H55" s="6">
        <v>1000010408</v>
      </c>
      <c r="I55" s="6" t="s">
        <v>361</v>
      </c>
      <c r="J55">
        <v>1</v>
      </c>
      <c r="K55" s="6">
        <v>3</v>
      </c>
      <c r="L55" s="7">
        <v>44116</v>
      </c>
      <c r="M55" s="8">
        <v>370300</v>
      </c>
      <c r="N55" s="8">
        <v>370300</v>
      </c>
      <c r="O55" s="8">
        <v>0</v>
      </c>
      <c r="P55" s="8" t="s">
        <v>332</v>
      </c>
      <c r="Q55" s="8">
        <v>10286.11</v>
      </c>
      <c r="S55" s="8">
        <v>10286.11</v>
      </c>
      <c r="T55" s="8">
        <v>10286.11</v>
      </c>
      <c r="U55" s="8">
        <v>10286.11</v>
      </c>
      <c r="V55" s="8">
        <v>10286.11</v>
      </c>
      <c r="W55" s="8">
        <v>10286.11</v>
      </c>
      <c r="X55" s="8">
        <v>10286.11</v>
      </c>
      <c r="Y55" s="8">
        <v>10286.11</v>
      </c>
      <c r="Z55" s="8">
        <v>10286.11</v>
      </c>
      <c r="AA55" s="8">
        <v>10286.11</v>
      </c>
      <c r="AB55" s="8">
        <v>0</v>
      </c>
      <c r="AC55" s="8">
        <v>0</v>
      </c>
      <c r="AD55" s="8">
        <v>0</v>
      </c>
      <c r="AE55" s="38">
        <f t="shared" si="0"/>
        <v>92574.99</v>
      </c>
    </row>
    <row r="56" spans="1:31" x14ac:dyDescent="0.25">
      <c r="A56" s="6">
        <v>1032</v>
      </c>
      <c r="B56" s="6" t="s">
        <v>329</v>
      </c>
      <c r="C56" s="6">
        <v>131024</v>
      </c>
      <c r="D56" s="6" t="s">
        <v>360</v>
      </c>
      <c r="E56">
        <v>630130</v>
      </c>
      <c r="F56" t="s">
        <v>195</v>
      </c>
      <c r="G56" t="s">
        <v>189</v>
      </c>
      <c r="H56" s="6">
        <v>1700016426</v>
      </c>
      <c r="I56" s="6" t="s">
        <v>328</v>
      </c>
      <c r="J56">
        <v>1</v>
      </c>
      <c r="K56" s="6">
        <v>5</v>
      </c>
      <c r="L56" s="7">
        <v>44466</v>
      </c>
      <c r="M56" s="8">
        <v>24500</v>
      </c>
      <c r="N56" s="8">
        <v>11433.32</v>
      </c>
      <c r="O56" s="8">
        <v>13066.68</v>
      </c>
      <c r="P56" s="8" t="s">
        <v>332</v>
      </c>
      <c r="Q56" s="8">
        <v>408.33</v>
      </c>
      <c r="S56" s="8">
        <v>408.33</v>
      </c>
      <c r="T56" s="8">
        <v>408.33</v>
      </c>
      <c r="U56" s="8">
        <v>408.33</v>
      </c>
      <c r="V56" s="8">
        <v>408.33</v>
      </c>
      <c r="W56" s="8">
        <v>408.33</v>
      </c>
      <c r="X56" s="8">
        <v>408.33</v>
      </c>
      <c r="Y56" s="8">
        <v>408.33</v>
      </c>
      <c r="Z56" s="8">
        <v>408.33</v>
      </c>
      <c r="AA56" s="8">
        <v>408.33</v>
      </c>
      <c r="AB56" s="8">
        <v>408.33</v>
      </c>
      <c r="AC56" s="8">
        <v>408.33</v>
      </c>
      <c r="AD56" s="8">
        <v>408.33</v>
      </c>
      <c r="AE56" s="38">
        <f t="shared" si="0"/>
        <v>4899.96</v>
      </c>
    </row>
    <row r="57" spans="1:31" x14ac:dyDescent="0.25">
      <c r="A57" s="6">
        <v>1032</v>
      </c>
      <c r="B57" s="6" t="s">
        <v>329</v>
      </c>
      <c r="C57" s="6">
        <v>131024</v>
      </c>
      <c r="D57" s="6" t="s">
        <v>360</v>
      </c>
      <c r="E57">
        <v>630130</v>
      </c>
      <c r="F57" t="s">
        <v>195</v>
      </c>
      <c r="G57" t="s">
        <v>189</v>
      </c>
      <c r="H57" s="6">
        <v>1700034930</v>
      </c>
      <c r="I57" s="6" t="s">
        <v>334</v>
      </c>
      <c r="J57">
        <v>1</v>
      </c>
      <c r="K57" s="6">
        <v>5</v>
      </c>
      <c r="L57" s="7">
        <v>43731</v>
      </c>
      <c r="M57" s="8">
        <v>5400</v>
      </c>
      <c r="N57" s="8">
        <v>4680</v>
      </c>
      <c r="O57" s="8">
        <v>720</v>
      </c>
      <c r="P57" s="8" t="s">
        <v>332</v>
      </c>
      <c r="Q57" s="8">
        <v>90</v>
      </c>
      <c r="S57" s="8">
        <v>90</v>
      </c>
      <c r="T57" s="8">
        <v>90</v>
      </c>
      <c r="U57" s="8">
        <v>90</v>
      </c>
      <c r="V57" s="8">
        <v>90</v>
      </c>
      <c r="W57" s="8">
        <v>90</v>
      </c>
      <c r="X57" s="8">
        <v>90</v>
      </c>
      <c r="Y57" s="8">
        <v>90</v>
      </c>
      <c r="Z57" s="8">
        <v>90</v>
      </c>
      <c r="AA57" s="8">
        <v>90</v>
      </c>
      <c r="AB57" s="8">
        <v>90</v>
      </c>
      <c r="AC57" s="8">
        <v>90</v>
      </c>
      <c r="AD57" s="8">
        <v>90</v>
      </c>
      <c r="AE57" s="38">
        <f t="shared" si="0"/>
        <v>1080</v>
      </c>
    </row>
    <row r="58" spans="1:31" x14ac:dyDescent="0.25">
      <c r="A58" s="6">
        <v>1032</v>
      </c>
      <c r="B58" s="6" t="s">
        <v>329</v>
      </c>
      <c r="C58" s="6">
        <v>131024</v>
      </c>
      <c r="D58" s="6" t="s">
        <v>360</v>
      </c>
      <c r="E58">
        <v>630130</v>
      </c>
      <c r="F58" t="s">
        <v>195</v>
      </c>
      <c r="G58" t="s">
        <v>189</v>
      </c>
      <c r="H58" s="6">
        <v>1700052700</v>
      </c>
      <c r="I58" s="6" t="s">
        <v>339</v>
      </c>
      <c r="J58">
        <v>1</v>
      </c>
      <c r="K58" s="6">
        <v>2</v>
      </c>
      <c r="L58" s="7">
        <v>44236</v>
      </c>
      <c r="M58" s="8">
        <v>6790</v>
      </c>
      <c r="N58" s="8">
        <v>6790</v>
      </c>
      <c r="O58" s="8">
        <v>0</v>
      </c>
      <c r="P58" s="8" t="s">
        <v>332</v>
      </c>
      <c r="Q58" s="8">
        <v>282.91000000000003</v>
      </c>
      <c r="S58" s="8">
        <v>282.91000000000003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38">
        <f t="shared" si="0"/>
        <v>282.91000000000003</v>
      </c>
    </row>
    <row r="59" spans="1:31" x14ac:dyDescent="0.25">
      <c r="A59" s="6">
        <v>1032</v>
      </c>
      <c r="B59" s="6" t="s">
        <v>329</v>
      </c>
      <c r="C59" s="6">
        <v>131025</v>
      </c>
      <c r="D59" s="6" t="s">
        <v>362</v>
      </c>
      <c r="E59">
        <v>630050</v>
      </c>
      <c r="F59" t="s">
        <v>188</v>
      </c>
      <c r="G59" t="s">
        <v>189</v>
      </c>
      <c r="H59" s="6">
        <v>1000012720</v>
      </c>
      <c r="I59" s="6" t="s">
        <v>393</v>
      </c>
      <c r="J59">
        <v>1</v>
      </c>
      <c r="K59" s="6">
        <v>3</v>
      </c>
      <c r="L59" s="7">
        <v>44733</v>
      </c>
      <c r="M59" s="8">
        <v>189100</v>
      </c>
      <c r="N59" s="8">
        <v>99802.78</v>
      </c>
      <c r="O59" s="8">
        <v>89297.22</v>
      </c>
      <c r="P59" s="8" t="s">
        <v>332</v>
      </c>
      <c r="Q59" s="8">
        <v>5252.78</v>
      </c>
      <c r="S59" s="8">
        <v>5252.78</v>
      </c>
      <c r="T59" s="8">
        <v>5252.78</v>
      </c>
      <c r="U59" s="8">
        <v>5252.78</v>
      </c>
      <c r="V59" s="8">
        <v>5252.78</v>
      </c>
      <c r="W59" s="8">
        <v>5252.78</v>
      </c>
      <c r="X59" s="8">
        <v>5252.78</v>
      </c>
      <c r="Y59" s="8">
        <v>5252.78</v>
      </c>
      <c r="Z59" s="8">
        <v>5252.78</v>
      </c>
      <c r="AA59" s="8">
        <v>5252.78</v>
      </c>
      <c r="AB59" s="8">
        <v>5252.78</v>
      </c>
      <c r="AC59" s="8">
        <v>5252.78</v>
      </c>
      <c r="AD59" s="8">
        <v>5252.78</v>
      </c>
      <c r="AE59" s="38">
        <f t="shared" si="0"/>
        <v>63033.359999999993</v>
      </c>
    </row>
    <row r="60" spans="1:31" x14ac:dyDescent="0.25">
      <c r="A60" s="6">
        <v>1032</v>
      </c>
      <c r="B60" s="6" t="s">
        <v>329</v>
      </c>
      <c r="C60" s="6">
        <v>131025</v>
      </c>
      <c r="D60" s="6" t="s">
        <v>362</v>
      </c>
      <c r="E60">
        <v>630050</v>
      </c>
      <c r="F60" t="s">
        <v>188</v>
      </c>
      <c r="G60" t="s">
        <v>189</v>
      </c>
      <c r="H60" s="6">
        <v>1000012721</v>
      </c>
      <c r="I60" s="6" t="s">
        <v>394</v>
      </c>
      <c r="J60">
        <v>1</v>
      </c>
      <c r="K60" s="6">
        <v>5</v>
      </c>
      <c r="L60" s="7">
        <v>44733</v>
      </c>
      <c r="M60" s="8">
        <v>95400</v>
      </c>
      <c r="N60" s="8">
        <v>30210</v>
      </c>
      <c r="O60" s="8">
        <v>65190</v>
      </c>
      <c r="P60" s="8" t="s">
        <v>332</v>
      </c>
      <c r="Q60" s="8">
        <v>1590</v>
      </c>
      <c r="S60" s="8">
        <v>1590</v>
      </c>
      <c r="T60" s="8">
        <v>1590</v>
      </c>
      <c r="U60" s="8">
        <v>1590</v>
      </c>
      <c r="V60" s="8">
        <v>1590</v>
      </c>
      <c r="W60" s="8">
        <v>1590</v>
      </c>
      <c r="X60" s="8">
        <v>1590</v>
      </c>
      <c r="Y60" s="8">
        <v>1590</v>
      </c>
      <c r="Z60" s="8">
        <v>1590</v>
      </c>
      <c r="AA60" s="8">
        <v>1590</v>
      </c>
      <c r="AB60" s="8">
        <v>1590</v>
      </c>
      <c r="AC60" s="8">
        <v>1590</v>
      </c>
      <c r="AD60" s="8">
        <v>1590</v>
      </c>
      <c r="AE60" s="38">
        <f t="shared" si="0"/>
        <v>19080</v>
      </c>
    </row>
    <row r="61" spans="1:31" x14ac:dyDescent="0.25">
      <c r="A61" s="6">
        <v>1032</v>
      </c>
      <c r="B61" s="6" t="s">
        <v>329</v>
      </c>
      <c r="C61" s="6">
        <v>131025</v>
      </c>
      <c r="D61" s="6" t="s">
        <v>362</v>
      </c>
      <c r="E61">
        <v>630130</v>
      </c>
      <c r="F61" t="s">
        <v>195</v>
      </c>
      <c r="G61" t="s">
        <v>189</v>
      </c>
      <c r="H61" s="6">
        <v>1700016428</v>
      </c>
      <c r="I61" s="6" t="s">
        <v>328</v>
      </c>
      <c r="J61">
        <v>1</v>
      </c>
      <c r="K61" s="6">
        <v>5</v>
      </c>
      <c r="L61" s="7">
        <v>44466</v>
      </c>
      <c r="M61" s="8">
        <v>24500</v>
      </c>
      <c r="N61" s="8">
        <v>11433.32</v>
      </c>
      <c r="O61" s="8">
        <v>13066.68</v>
      </c>
      <c r="P61" s="8" t="s">
        <v>332</v>
      </c>
      <c r="Q61" s="8">
        <v>408.33</v>
      </c>
      <c r="S61" s="8">
        <v>408.33</v>
      </c>
      <c r="T61" s="8">
        <v>408.33</v>
      </c>
      <c r="U61" s="8">
        <v>408.33</v>
      </c>
      <c r="V61" s="8">
        <v>408.33</v>
      </c>
      <c r="W61" s="8">
        <v>408.33</v>
      </c>
      <c r="X61" s="8">
        <v>408.33</v>
      </c>
      <c r="Y61" s="8">
        <v>408.33</v>
      </c>
      <c r="Z61" s="8">
        <v>408.33</v>
      </c>
      <c r="AA61" s="8">
        <v>408.33</v>
      </c>
      <c r="AB61" s="8">
        <v>408.33</v>
      </c>
      <c r="AC61" s="8">
        <v>408.33</v>
      </c>
      <c r="AD61" s="8">
        <v>408.33</v>
      </c>
      <c r="AE61" s="38">
        <f t="shared" si="0"/>
        <v>4899.96</v>
      </c>
    </row>
    <row r="62" spans="1:31" x14ac:dyDescent="0.25">
      <c r="A62" s="6">
        <v>1032</v>
      </c>
      <c r="B62" s="6" t="s">
        <v>329</v>
      </c>
      <c r="C62" s="6">
        <v>131025</v>
      </c>
      <c r="D62" s="6" t="s">
        <v>362</v>
      </c>
      <c r="E62">
        <v>630130</v>
      </c>
      <c r="F62" t="s">
        <v>195</v>
      </c>
      <c r="G62" t="s">
        <v>189</v>
      </c>
      <c r="H62" s="6">
        <v>1700034402</v>
      </c>
      <c r="I62" s="6" t="s">
        <v>395</v>
      </c>
      <c r="J62">
        <v>1</v>
      </c>
      <c r="K62" s="6">
        <v>5</v>
      </c>
      <c r="L62" s="7">
        <v>43630</v>
      </c>
      <c r="M62" s="8">
        <v>8194.5</v>
      </c>
      <c r="N62" s="8">
        <v>7511.63</v>
      </c>
      <c r="O62" s="8">
        <v>682.87</v>
      </c>
      <c r="P62" s="8" t="s">
        <v>332</v>
      </c>
      <c r="Q62" s="8">
        <v>136.57</v>
      </c>
      <c r="S62" s="8">
        <v>136.57</v>
      </c>
      <c r="T62" s="8">
        <v>136.57</v>
      </c>
      <c r="U62" s="8">
        <v>136.57</v>
      </c>
      <c r="V62" s="8">
        <v>136.57</v>
      </c>
      <c r="W62" s="8">
        <v>136.57</v>
      </c>
      <c r="X62" s="8">
        <v>136.57</v>
      </c>
      <c r="Y62" s="8">
        <v>136.57</v>
      </c>
      <c r="Z62" s="8">
        <v>136.57</v>
      </c>
      <c r="AA62" s="8">
        <v>136.57</v>
      </c>
      <c r="AB62" s="8">
        <v>136.57</v>
      </c>
      <c r="AC62" s="8">
        <v>136.57</v>
      </c>
      <c r="AD62" s="8">
        <v>136.57</v>
      </c>
      <c r="AE62" s="38">
        <f t="shared" si="0"/>
        <v>1638.8399999999995</v>
      </c>
    </row>
    <row r="63" spans="1:31" x14ac:dyDescent="0.25">
      <c r="A63" s="6">
        <v>1032</v>
      </c>
      <c r="B63" s="6" t="s">
        <v>329</v>
      </c>
      <c r="C63" s="6">
        <v>131025</v>
      </c>
      <c r="D63" s="6" t="s">
        <v>362</v>
      </c>
      <c r="E63">
        <v>630130</v>
      </c>
      <c r="F63" t="s">
        <v>195</v>
      </c>
      <c r="G63" t="s">
        <v>189</v>
      </c>
      <c r="H63" s="6">
        <v>1700034925</v>
      </c>
      <c r="I63" s="6" t="s">
        <v>334</v>
      </c>
      <c r="J63">
        <v>1</v>
      </c>
      <c r="K63" s="6">
        <v>5</v>
      </c>
      <c r="L63" s="7">
        <v>43731</v>
      </c>
      <c r="M63" s="8">
        <v>5400</v>
      </c>
      <c r="N63" s="8">
        <v>4680</v>
      </c>
      <c r="O63" s="8">
        <v>720</v>
      </c>
      <c r="P63" s="8" t="s">
        <v>332</v>
      </c>
      <c r="Q63" s="8">
        <v>90</v>
      </c>
      <c r="S63" s="8">
        <v>90</v>
      </c>
      <c r="T63" s="8">
        <v>90</v>
      </c>
      <c r="U63" s="8">
        <v>90</v>
      </c>
      <c r="V63" s="8">
        <v>90</v>
      </c>
      <c r="W63" s="8">
        <v>90</v>
      </c>
      <c r="X63" s="8">
        <v>90</v>
      </c>
      <c r="Y63" s="8">
        <v>90</v>
      </c>
      <c r="Z63" s="8">
        <v>90</v>
      </c>
      <c r="AA63" s="8">
        <v>90</v>
      </c>
      <c r="AB63" s="8">
        <v>90</v>
      </c>
      <c r="AC63" s="8">
        <v>90</v>
      </c>
      <c r="AD63" s="8">
        <v>90</v>
      </c>
      <c r="AE63" s="38">
        <f t="shared" si="0"/>
        <v>1080</v>
      </c>
    </row>
    <row r="64" spans="1:31" x14ac:dyDescent="0.25">
      <c r="A64" s="6">
        <v>1032</v>
      </c>
      <c r="B64" s="6" t="s">
        <v>329</v>
      </c>
      <c r="C64" s="6">
        <v>131025</v>
      </c>
      <c r="D64" s="6" t="s">
        <v>362</v>
      </c>
      <c r="E64">
        <v>630130</v>
      </c>
      <c r="F64" t="s">
        <v>195</v>
      </c>
      <c r="G64" t="s">
        <v>189</v>
      </c>
      <c r="H64" s="6">
        <v>1700051713</v>
      </c>
      <c r="I64" s="6" t="s">
        <v>396</v>
      </c>
      <c r="J64">
        <v>1</v>
      </c>
      <c r="K64" s="6">
        <v>5</v>
      </c>
      <c r="L64" s="7">
        <v>44088</v>
      </c>
      <c r="M64" s="8">
        <v>19175</v>
      </c>
      <c r="N64" s="8">
        <v>12783.33</v>
      </c>
      <c r="O64" s="8">
        <v>6391.67</v>
      </c>
      <c r="P64" s="8" t="s">
        <v>332</v>
      </c>
      <c r="Q64" s="8">
        <v>319.58</v>
      </c>
      <c r="S64" s="8">
        <v>319.58</v>
      </c>
      <c r="T64" s="8">
        <v>319.58</v>
      </c>
      <c r="U64" s="8">
        <v>319.58</v>
      </c>
      <c r="V64" s="8">
        <v>319.58</v>
      </c>
      <c r="W64" s="8">
        <v>319.58</v>
      </c>
      <c r="X64" s="8">
        <v>319.58</v>
      </c>
      <c r="Y64" s="8">
        <v>319.58</v>
      </c>
      <c r="Z64" s="8">
        <v>319.58</v>
      </c>
      <c r="AA64" s="8">
        <v>319.58</v>
      </c>
      <c r="AB64" s="8">
        <v>319.58</v>
      </c>
      <c r="AC64" s="8">
        <v>319.58</v>
      </c>
      <c r="AD64" s="8">
        <v>319.58</v>
      </c>
      <c r="AE64" s="38">
        <f t="shared" si="0"/>
        <v>3834.9599999999996</v>
      </c>
    </row>
    <row r="65" spans="1:31" x14ac:dyDescent="0.25">
      <c r="A65" s="6">
        <v>1032</v>
      </c>
      <c r="B65" s="6" t="s">
        <v>329</v>
      </c>
      <c r="C65" s="6">
        <v>131025</v>
      </c>
      <c r="D65" s="6" t="s">
        <v>362</v>
      </c>
      <c r="E65">
        <v>630130</v>
      </c>
      <c r="F65" t="s">
        <v>195</v>
      </c>
      <c r="G65" t="s">
        <v>189</v>
      </c>
      <c r="H65" s="6">
        <v>1700054833</v>
      </c>
      <c r="I65" s="6" t="s">
        <v>335</v>
      </c>
      <c r="J65">
        <v>1</v>
      </c>
      <c r="K65" s="6">
        <v>2</v>
      </c>
      <c r="L65" s="7">
        <v>44767</v>
      </c>
      <c r="M65" s="8">
        <v>10000</v>
      </c>
      <c r="N65" s="8">
        <v>7500</v>
      </c>
      <c r="O65" s="8">
        <v>2500</v>
      </c>
      <c r="P65" s="8" t="s">
        <v>332</v>
      </c>
      <c r="Q65" s="8">
        <v>416.67</v>
      </c>
      <c r="S65" s="8">
        <v>416.67</v>
      </c>
      <c r="T65" s="8">
        <v>416.67</v>
      </c>
      <c r="U65" s="8">
        <v>416.67</v>
      </c>
      <c r="V65" s="8">
        <v>416.67</v>
      </c>
      <c r="W65" s="8">
        <v>416.67</v>
      </c>
      <c r="X65" s="8">
        <v>416.67</v>
      </c>
      <c r="Y65" s="8">
        <v>416.67</v>
      </c>
      <c r="Z65" s="8">
        <v>416.67</v>
      </c>
      <c r="AA65" s="8">
        <v>416.67</v>
      </c>
      <c r="AB65" s="8">
        <v>416.67</v>
      </c>
      <c r="AC65" s="8">
        <v>416.67</v>
      </c>
      <c r="AD65" s="8">
        <v>416.67</v>
      </c>
      <c r="AE65" s="38">
        <f t="shared" si="0"/>
        <v>5000.04</v>
      </c>
    </row>
    <row r="66" spans="1:31" x14ac:dyDescent="0.25">
      <c r="A66" s="6">
        <v>1032</v>
      </c>
      <c r="B66" s="6" t="s">
        <v>329</v>
      </c>
      <c r="C66" s="6">
        <v>131025</v>
      </c>
      <c r="D66" s="6" t="s">
        <v>362</v>
      </c>
      <c r="E66">
        <v>630130</v>
      </c>
      <c r="F66" t="s">
        <v>195</v>
      </c>
      <c r="G66" t="s">
        <v>189</v>
      </c>
      <c r="H66" s="6">
        <v>1700054847</v>
      </c>
      <c r="I66" s="6" t="s">
        <v>336</v>
      </c>
      <c r="J66">
        <v>1</v>
      </c>
      <c r="K66" s="6">
        <v>2</v>
      </c>
      <c r="L66" s="7">
        <v>44753</v>
      </c>
      <c r="M66" s="8">
        <v>5000</v>
      </c>
      <c r="N66" s="8">
        <v>3750</v>
      </c>
      <c r="O66" s="8">
        <v>1250</v>
      </c>
      <c r="P66" s="8" t="s">
        <v>332</v>
      </c>
      <c r="Q66" s="8">
        <v>208.33</v>
      </c>
      <c r="S66" s="8">
        <v>208.33</v>
      </c>
      <c r="T66" s="8">
        <v>208.33</v>
      </c>
      <c r="U66" s="8">
        <v>208.33</v>
      </c>
      <c r="V66" s="8">
        <v>208.33</v>
      </c>
      <c r="W66" s="8">
        <v>208.33</v>
      </c>
      <c r="X66" s="8">
        <v>208.33</v>
      </c>
      <c r="Y66" s="8">
        <v>208.33</v>
      </c>
      <c r="Z66" s="8">
        <v>208.33</v>
      </c>
      <c r="AA66" s="8">
        <v>208.33</v>
      </c>
      <c r="AB66" s="8">
        <v>208.33</v>
      </c>
      <c r="AC66" s="8">
        <v>208.33</v>
      </c>
      <c r="AD66" s="8">
        <v>208.33</v>
      </c>
      <c r="AE66" s="38">
        <f t="shared" si="0"/>
        <v>2499.9599999999996</v>
      </c>
    </row>
    <row r="67" spans="1:31" x14ac:dyDescent="0.25">
      <c r="A67" s="6">
        <v>1032</v>
      </c>
      <c r="B67" s="6" t="s">
        <v>329</v>
      </c>
      <c r="C67" s="6">
        <v>131026</v>
      </c>
      <c r="D67" s="6" t="s">
        <v>363</v>
      </c>
      <c r="E67">
        <v>630050</v>
      </c>
      <c r="F67" t="s">
        <v>188</v>
      </c>
      <c r="G67" t="s">
        <v>189</v>
      </c>
      <c r="H67" s="6">
        <v>1000009651</v>
      </c>
      <c r="I67" s="6" t="s">
        <v>397</v>
      </c>
      <c r="J67">
        <v>1</v>
      </c>
      <c r="K67" s="6">
        <v>3</v>
      </c>
      <c r="L67" s="7">
        <v>43630</v>
      </c>
      <c r="M67" s="8">
        <v>45968.6</v>
      </c>
      <c r="N67" s="8">
        <v>45968.6</v>
      </c>
      <c r="O67" s="8">
        <v>0</v>
      </c>
      <c r="P67" s="8" t="s">
        <v>332</v>
      </c>
      <c r="Q67" s="8">
        <v>1251.3599999999999</v>
      </c>
      <c r="S67" s="8">
        <v>1251.3599999999999</v>
      </c>
      <c r="T67" s="8">
        <v>1251.3599999999999</v>
      </c>
      <c r="U67" s="8">
        <v>1251.3599999999999</v>
      </c>
      <c r="V67" s="8">
        <v>1251.3599999999999</v>
      </c>
      <c r="W67" s="8">
        <v>1251.3599999999999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38">
        <f t="shared" si="0"/>
        <v>6256.7999999999993</v>
      </c>
    </row>
    <row r="68" spans="1:31" x14ac:dyDescent="0.25">
      <c r="A68" s="6">
        <v>1032</v>
      </c>
      <c r="B68" s="6" t="s">
        <v>329</v>
      </c>
      <c r="C68" s="6">
        <v>131026</v>
      </c>
      <c r="D68" s="6" t="s">
        <v>363</v>
      </c>
      <c r="E68">
        <v>630050</v>
      </c>
      <c r="F68" t="s">
        <v>188</v>
      </c>
      <c r="G68" t="s">
        <v>189</v>
      </c>
      <c r="H68" s="6">
        <v>1000012890</v>
      </c>
      <c r="I68" s="6" t="s">
        <v>398</v>
      </c>
      <c r="J68">
        <v>1</v>
      </c>
      <c r="K68" s="6">
        <v>3</v>
      </c>
      <c r="L68" s="7">
        <v>44767</v>
      </c>
      <c r="M68" s="8">
        <v>204500</v>
      </c>
      <c r="N68" s="8">
        <v>102250.01</v>
      </c>
      <c r="O68" s="8">
        <v>102249.99</v>
      </c>
      <c r="P68" s="8" t="s">
        <v>332</v>
      </c>
      <c r="Q68" s="8">
        <v>5680.55</v>
      </c>
      <c r="S68" s="8">
        <v>5680.55</v>
      </c>
      <c r="T68" s="8">
        <v>5680.55</v>
      </c>
      <c r="U68" s="8">
        <v>5680.55</v>
      </c>
      <c r="V68" s="8">
        <v>5680.55</v>
      </c>
      <c r="W68" s="8">
        <v>5680.55</v>
      </c>
      <c r="X68" s="8">
        <v>5680.55</v>
      </c>
      <c r="Y68" s="8">
        <v>5680.55</v>
      </c>
      <c r="Z68" s="8">
        <v>5680.55</v>
      </c>
      <c r="AA68" s="8">
        <v>5680.55</v>
      </c>
      <c r="AB68" s="8">
        <v>5680.55</v>
      </c>
      <c r="AC68" s="8">
        <v>5680.55</v>
      </c>
      <c r="AD68" s="8">
        <v>5680.55</v>
      </c>
      <c r="AE68" s="38">
        <f t="shared" ref="AE68:AE131" si="1">SUM(S68:AD68)</f>
        <v>68166.60000000002</v>
      </c>
    </row>
    <row r="69" spans="1:31" x14ac:dyDescent="0.25">
      <c r="A69" s="6">
        <v>1032</v>
      </c>
      <c r="B69" s="6" t="s">
        <v>329</v>
      </c>
      <c r="C69" s="6">
        <v>131026</v>
      </c>
      <c r="D69" s="6" t="s">
        <v>363</v>
      </c>
      <c r="E69">
        <v>630050</v>
      </c>
      <c r="F69" t="s">
        <v>188</v>
      </c>
      <c r="G69" t="s">
        <v>189</v>
      </c>
      <c r="H69" s="6">
        <v>1000012891</v>
      </c>
      <c r="I69" s="6" t="s">
        <v>399</v>
      </c>
      <c r="J69">
        <v>1</v>
      </c>
      <c r="K69" s="6">
        <v>5</v>
      </c>
      <c r="L69" s="7">
        <v>44767</v>
      </c>
      <c r="M69" s="8">
        <v>88100</v>
      </c>
      <c r="N69" s="8">
        <v>26429.99</v>
      </c>
      <c r="O69" s="8">
        <v>61670.01</v>
      </c>
      <c r="P69" s="8" t="s">
        <v>332</v>
      </c>
      <c r="Q69" s="8">
        <v>1468.33</v>
      </c>
      <c r="S69" s="8">
        <v>1468.33</v>
      </c>
      <c r="T69" s="8">
        <v>1468.33</v>
      </c>
      <c r="U69" s="8">
        <v>1468.33</v>
      </c>
      <c r="V69" s="8">
        <v>1468.33</v>
      </c>
      <c r="W69" s="8">
        <v>1468.33</v>
      </c>
      <c r="X69" s="8">
        <v>1468.33</v>
      </c>
      <c r="Y69" s="8">
        <v>1468.33</v>
      </c>
      <c r="Z69" s="8">
        <v>1468.33</v>
      </c>
      <c r="AA69" s="8">
        <v>1468.33</v>
      </c>
      <c r="AB69" s="8">
        <v>1468.33</v>
      </c>
      <c r="AC69" s="8">
        <v>1468.33</v>
      </c>
      <c r="AD69" s="8">
        <v>1468.33</v>
      </c>
      <c r="AE69" s="38">
        <f t="shared" si="1"/>
        <v>17619.96</v>
      </c>
    </row>
    <row r="70" spans="1:31" x14ac:dyDescent="0.25">
      <c r="A70" s="6">
        <v>1032</v>
      </c>
      <c r="B70" s="6" t="s">
        <v>329</v>
      </c>
      <c r="C70" s="6">
        <v>131026</v>
      </c>
      <c r="D70" s="6" t="s">
        <v>363</v>
      </c>
      <c r="E70">
        <v>630130</v>
      </c>
      <c r="F70" t="s">
        <v>195</v>
      </c>
      <c r="G70" t="s">
        <v>189</v>
      </c>
      <c r="H70" s="6">
        <v>1700005038</v>
      </c>
      <c r="I70" s="6" t="s">
        <v>333</v>
      </c>
      <c r="J70">
        <v>1</v>
      </c>
      <c r="K70" s="6">
        <v>5</v>
      </c>
      <c r="L70" s="7">
        <v>44291</v>
      </c>
      <c r="M70" s="8">
        <v>18950</v>
      </c>
      <c r="N70" s="8">
        <v>10422.49</v>
      </c>
      <c r="O70" s="8">
        <v>8527.51</v>
      </c>
      <c r="P70" s="8" t="s">
        <v>332</v>
      </c>
      <c r="Q70" s="8">
        <v>315.83</v>
      </c>
      <c r="S70" s="8">
        <v>315.83</v>
      </c>
      <c r="T70" s="8">
        <v>315.83</v>
      </c>
      <c r="U70" s="8">
        <v>315.83</v>
      </c>
      <c r="V70" s="8">
        <v>315.83</v>
      </c>
      <c r="W70" s="8">
        <v>315.83</v>
      </c>
      <c r="X70" s="8">
        <v>315.83</v>
      </c>
      <c r="Y70" s="8">
        <v>315.83</v>
      </c>
      <c r="Z70" s="8">
        <v>315.83</v>
      </c>
      <c r="AA70" s="8">
        <v>315.83</v>
      </c>
      <c r="AB70" s="8">
        <v>315.83</v>
      </c>
      <c r="AC70" s="8">
        <v>315.83</v>
      </c>
      <c r="AD70" s="8">
        <v>315.83</v>
      </c>
      <c r="AE70" s="38">
        <f t="shared" si="1"/>
        <v>3789.9599999999996</v>
      </c>
    </row>
    <row r="71" spans="1:31" x14ac:dyDescent="0.25">
      <c r="A71" s="6">
        <v>1032</v>
      </c>
      <c r="B71" s="6" t="s">
        <v>329</v>
      </c>
      <c r="C71" s="6">
        <v>131026</v>
      </c>
      <c r="D71" s="6" t="s">
        <v>363</v>
      </c>
      <c r="E71">
        <v>630130</v>
      </c>
      <c r="F71" t="s">
        <v>195</v>
      </c>
      <c r="G71" t="s">
        <v>189</v>
      </c>
      <c r="H71" s="6">
        <v>1700034927</v>
      </c>
      <c r="I71" s="6" t="s">
        <v>334</v>
      </c>
      <c r="J71">
        <v>1</v>
      </c>
      <c r="K71" s="6">
        <v>5</v>
      </c>
      <c r="L71" s="7">
        <v>43731</v>
      </c>
      <c r="M71" s="8">
        <v>5400</v>
      </c>
      <c r="N71" s="8">
        <v>4680</v>
      </c>
      <c r="O71" s="8">
        <v>720</v>
      </c>
      <c r="P71" s="8" t="s">
        <v>332</v>
      </c>
      <c r="Q71" s="8">
        <v>90</v>
      </c>
      <c r="S71" s="8">
        <v>90</v>
      </c>
      <c r="T71" s="8">
        <v>90</v>
      </c>
      <c r="U71" s="8">
        <v>90</v>
      </c>
      <c r="V71" s="8">
        <v>90</v>
      </c>
      <c r="W71" s="8">
        <v>90</v>
      </c>
      <c r="X71" s="8">
        <v>90</v>
      </c>
      <c r="Y71" s="8">
        <v>90</v>
      </c>
      <c r="Z71" s="8">
        <v>90</v>
      </c>
      <c r="AA71" s="8">
        <v>90</v>
      </c>
      <c r="AB71" s="8">
        <v>90</v>
      </c>
      <c r="AC71" s="8">
        <v>90</v>
      </c>
      <c r="AD71" s="8">
        <v>90</v>
      </c>
      <c r="AE71" s="38">
        <f t="shared" si="1"/>
        <v>1080</v>
      </c>
    </row>
    <row r="72" spans="1:31" x14ac:dyDescent="0.25">
      <c r="A72" s="6">
        <v>1032</v>
      </c>
      <c r="B72" s="6" t="s">
        <v>329</v>
      </c>
      <c r="C72" s="6">
        <v>131026</v>
      </c>
      <c r="D72" s="6" t="s">
        <v>363</v>
      </c>
      <c r="E72">
        <v>630130</v>
      </c>
      <c r="F72" t="s">
        <v>195</v>
      </c>
      <c r="G72" t="s">
        <v>189</v>
      </c>
      <c r="H72" s="6">
        <v>1700051688</v>
      </c>
      <c r="I72" s="6" t="s">
        <v>336</v>
      </c>
      <c r="J72">
        <v>1</v>
      </c>
      <c r="K72" s="6">
        <v>5</v>
      </c>
      <c r="L72" s="7">
        <v>44088</v>
      </c>
      <c r="M72" s="8">
        <v>18950</v>
      </c>
      <c r="N72" s="8">
        <v>12633.32</v>
      </c>
      <c r="O72" s="8">
        <v>6316.68</v>
      </c>
      <c r="P72" s="8" t="s">
        <v>332</v>
      </c>
      <c r="Q72" s="8">
        <v>315.83</v>
      </c>
      <c r="S72" s="8">
        <v>315.83</v>
      </c>
      <c r="T72" s="8">
        <v>315.83</v>
      </c>
      <c r="U72" s="8">
        <v>315.83</v>
      </c>
      <c r="V72" s="8">
        <v>315.83</v>
      </c>
      <c r="W72" s="8">
        <v>315.83</v>
      </c>
      <c r="X72" s="8">
        <v>315.83</v>
      </c>
      <c r="Y72" s="8">
        <v>315.83</v>
      </c>
      <c r="Z72" s="8">
        <v>315.83</v>
      </c>
      <c r="AA72" s="8">
        <v>315.83</v>
      </c>
      <c r="AB72" s="8">
        <v>315.83</v>
      </c>
      <c r="AC72" s="8">
        <v>315.83</v>
      </c>
      <c r="AD72" s="8">
        <v>315.83</v>
      </c>
      <c r="AE72" s="38">
        <f t="shared" si="1"/>
        <v>3789.9599999999996</v>
      </c>
    </row>
    <row r="73" spans="1:31" x14ac:dyDescent="0.25">
      <c r="A73" s="6">
        <v>1032</v>
      </c>
      <c r="B73" s="6" t="s">
        <v>329</v>
      </c>
      <c r="C73" s="6">
        <v>131026</v>
      </c>
      <c r="D73" s="6" t="s">
        <v>363</v>
      </c>
      <c r="E73">
        <v>630130</v>
      </c>
      <c r="F73" t="s">
        <v>195</v>
      </c>
      <c r="G73" t="s">
        <v>189</v>
      </c>
      <c r="H73" s="6">
        <v>1700051690</v>
      </c>
      <c r="I73" s="6" t="s">
        <v>336</v>
      </c>
      <c r="J73">
        <v>1</v>
      </c>
      <c r="K73" s="6">
        <v>5</v>
      </c>
      <c r="L73" s="7">
        <v>44088</v>
      </c>
      <c r="M73" s="8">
        <v>18950</v>
      </c>
      <c r="N73" s="8">
        <v>12633.32</v>
      </c>
      <c r="O73" s="8">
        <v>6316.68</v>
      </c>
      <c r="P73" s="8" t="s">
        <v>332</v>
      </c>
      <c r="Q73" s="8">
        <v>315.83</v>
      </c>
      <c r="S73" s="8">
        <v>315.83</v>
      </c>
      <c r="T73" s="8">
        <v>315.83</v>
      </c>
      <c r="U73" s="8">
        <v>315.83</v>
      </c>
      <c r="V73" s="8">
        <v>315.83</v>
      </c>
      <c r="W73" s="8">
        <v>315.83</v>
      </c>
      <c r="X73" s="8">
        <v>315.83</v>
      </c>
      <c r="Y73" s="8">
        <v>315.83</v>
      </c>
      <c r="Z73" s="8">
        <v>315.83</v>
      </c>
      <c r="AA73" s="8">
        <v>315.83</v>
      </c>
      <c r="AB73" s="8">
        <v>315.83</v>
      </c>
      <c r="AC73" s="8">
        <v>315.83</v>
      </c>
      <c r="AD73" s="8">
        <v>315.83</v>
      </c>
      <c r="AE73" s="38">
        <f t="shared" si="1"/>
        <v>3789.9599999999996</v>
      </c>
    </row>
    <row r="74" spans="1:31" x14ac:dyDescent="0.25">
      <c r="A74" s="6">
        <v>1032</v>
      </c>
      <c r="B74" s="6" t="s">
        <v>329</v>
      </c>
      <c r="C74" s="6">
        <v>131026</v>
      </c>
      <c r="D74" s="6" t="s">
        <v>363</v>
      </c>
      <c r="E74">
        <v>630130</v>
      </c>
      <c r="F74" t="s">
        <v>195</v>
      </c>
      <c r="G74" t="s">
        <v>189</v>
      </c>
      <c r="H74" s="6">
        <v>1700052697</v>
      </c>
      <c r="I74" s="6" t="s">
        <v>328</v>
      </c>
      <c r="J74">
        <v>1</v>
      </c>
      <c r="K74" s="6">
        <v>2</v>
      </c>
      <c r="L74" s="7">
        <v>44263</v>
      </c>
      <c r="M74" s="8">
        <v>23927</v>
      </c>
      <c r="N74" s="8">
        <v>23927</v>
      </c>
      <c r="O74" s="8">
        <v>0</v>
      </c>
      <c r="P74" s="8" t="s">
        <v>332</v>
      </c>
      <c r="Q74" s="8">
        <v>996.96</v>
      </c>
      <c r="S74" s="8">
        <v>996.96</v>
      </c>
      <c r="T74" s="8">
        <v>996.96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38">
        <f t="shared" si="1"/>
        <v>1993.92</v>
      </c>
    </row>
    <row r="75" spans="1:31" x14ac:dyDescent="0.25">
      <c r="A75" s="6">
        <v>1032</v>
      </c>
      <c r="B75" s="6" t="s">
        <v>329</v>
      </c>
      <c r="C75" s="6">
        <v>131027</v>
      </c>
      <c r="D75" s="6" t="s">
        <v>364</v>
      </c>
      <c r="E75">
        <v>630050</v>
      </c>
      <c r="F75" t="s">
        <v>188</v>
      </c>
      <c r="G75" t="s">
        <v>189</v>
      </c>
      <c r="H75" s="6">
        <v>1000011106</v>
      </c>
      <c r="I75" s="6" t="s">
        <v>400</v>
      </c>
      <c r="J75">
        <v>1</v>
      </c>
      <c r="K75" s="6">
        <v>3</v>
      </c>
      <c r="L75" s="7">
        <v>44334</v>
      </c>
      <c r="M75" s="8">
        <v>239700</v>
      </c>
      <c r="N75" s="8">
        <v>213066.67</v>
      </c>
      <c r="O75" s="8">
        <v>26633.33</v>
      </c>
      <c r="P75" s="8" t="s">
        <v>332</v>
      </c>
      <c r="Q75" s="8">
        <v>6658.33</v>
      </c>
      <c r="S75" s="8">
        <v>6658.33</v>
      </c>
      <c r="T75" s="8">
        <v>6658.33</v>
      </c>
      <c r="U75" s="8">
        <v>6658.33</v>
      </c>
      <c r="V75" s="8">
        <v>6658.33</v>
      </c>
      <c r="W75" s="8">
        <v>6658.33</v>
      </c>
      <c r="X75" s="8">
        <v>6658.33</v>
      </c>
      <c r="Y75" s="8">
        <v>6658.33</v>
      </c>
      <c r="Z75" s="8">
        <v>6658.33</v>
      </c>
      <c r="AA75" s="8">
        <v>6658.33</v>
      </c>
      <c r="AB75" s="8">
        <v>6658.33</v>
      </c>
      <c r="AC75" s="8">
        <v>6658.33</v>
      </c>
      <c r="AD75" s="8">
        <v>6658.33</v>
      </c>
      <c r="AE75" s="38">
        <f t="shared" si="1"/>
        <v>79899.960000000006</v>
      </c>
    </row>
    <row r="76" spans="1:31" x14ac:dyDescent="0.25">
      <c r="A76" s="6">
        <v>1032</v>
      </c>
      <c r="B76" s="6" t="s">
        <v>329</v>
      </c>
      <c r="C76" s="6">
        <v>131027</v>
      </c>
      <c r="D76" s="6" t="s">
        <v>364</v>
      </c>
      <c r="E76">
        <v>630050</v>
      </c>
      <c r="F76" t="s">
        <v>188</v>
      </c>
      <c r="G76" t="s">
        <v>189</v>
      </c>
      <c r="H76" s="6">
        <v>1000011107</v>
      </c>
      <c r="I76" s="6" t="s">
        <v>401</v>
      </c>
      <c r="J76">
        <v>1</v>
      </c>
      <c r="K76" s="6">
        <v>5</v>
      </c>
      <c r="L76" s="7">
        <v>44334</v>
      </c>
      <c r="M76" s="8">
        <v>105500</v>
      </c>
      <c r="N76" s="8">
        <v>64495.4</v>
      </c>
      <c r="O76" s="8">
        <v>41004.6</v>
      </c>
      <c r="P76" s="8" t="s">
        <v>332</v>
      </c>
      <c r="Q76" s="8">
        <v>1782.81</v>
      </c>
      <c r="S76" s="8">
        <v>1782.81</v>
      </c>
      <c r="T76" s="8">
        <v>1782.81</v>
      </c>
      <c r="U76" s="8">
        <v>1782.81</v>
      </c>
      <c r="V76" s="8">
        <v>1782.81</v>
      </c>
      <c r="W76" s="8">
        <v>1782.81</v>
      </c>
      <c r="X76" s="8">
        <v>1782.81</v>
      </c>
      <c r="Y76" s="8">
        <v>1782.81</v>
      </c>
      <c r="Z76" s="8">
        <v>1782.81</v>
      </c>
      <c r="AA76" s="8">
        <v>1782.81</v>
      </c>
      <c r="AB76" s="8">
        <v>1782.81</v>
      </c>
      <c r="AC76" s="8">
        <v>1782.81</v>
      </c>
      <c r="AD76" s="8">
        <v>1782.81</v>
      </c>
      <c r="AE76" s="38">
        <f t="shared" si="1"/>
        <v>21393.72</v>
      </c>
    </row>
    <row r="77" spans="1:31" x14ac:dyDescent="0.25">
      <c r="A77" s="6">
        <v>1032</v>
      </c>
      <c r="B77" s="6" t="s">
        <v>329</v>
      </c>
      <c r="C77" s="6">
        <v>131027</v>
      </c>
      <c r="D77" s="6" t="s">
        <v>364</v>
      </c>
      <c r="E77">
        <v>630130</v>
      </c>
      <c r="F77" t="s">
        <v>195</v>
      </c>
      <c r="G77" t="s">
        <v>189</v>
      </c>
      <c r="H77" s="6">
        <v>1700005093</v>
      </c>
      <c r="I77" s="6" t="s">
        <v>344</v>
      </c>
      <c r="J77">
        <v>1</v>
      </c>
      <c r="K77" s="6">
        <v>5</v>
      </c>
      <c r="L77" s="7">
        <v>44292</v>
      </c>
      <c r="M77" s="8">
        <v>15700</v>
      </c>
      <c r="N77" s="8">
        <v>8635.01</v>
      </c>
      <c r="O77" s="8">
        <v>7064.99</v>
      </c>
      <c r="P77" s="8" t="s">
        <v>332</v>
      </c>
      <c r="Q77" s="8">
        <v>261.67</v>
      </c>
      <c r="S77" s="8">
        <v>261.67</v>
      </c>
      <c r="T77" s="8">
        <v>261.67</v>
      </c>
      <c r="U77" s="8">
        <v>261.67</v>
      </c>
      <c r="V77" s="8">
        <v>261.67</v>
      </c>
      <c r="W77" s="8">
        <v>261.67</v>
      </c>
      <c r="X77" s="8">
        <v>261.67</v>
      </c>
      <c r="Y77" s="8">
        <v>261.67</v>
      </c>
      <c r="Z77" s="8">
        <v>261.67</v>
      </c>
      <c r="AA77" s="8">
        <v>261.67</v>
      </c>
      <c r="AB77" s="8">
        <v>261.67</v>
      </c>
      <c r="AC77" s="8">
        <v>261.67</v>
      </c>
      <c r="AD77" s="8">
        <v>261.67</v>
      </c>
      <c r="AE77" s="38">
        <f t="shared" si="1"/>
        <v>3140.0400000000004</v>
      </c>
    </row>
    <row r="78" spans="1:31" x14ac:dyDescent="0.25">
      <c r="A78" s="6">
        <v>1032</v>
      </c>
      <c r="B78" s="6" t="s">
        <v>329</v>
      </c>
      <c r="C78" s="6">
        <v>131027</v>
      </c>
      <c r="D78" s="6" t="s">
        <v>364</v>
      </c>
      <c r="E78">
        <v>630130</v>
      </c>
      <c r="F78" t="s">
        <v>195</v>
      </c>
      <c r="G78" t="s">
        <v>189</v>
      </c>
      <c r="H78" s="6">
        <v>1700008528</v>
      </c>
      <c r="I78" s="6" t="s">
        <v>339</v>
      </c>
      <c r="J78">
        <v>1</v>
      </c>
      <c r="K78" s="6">
        <v>5</v>
      </c>
      <c r="L78" s="7">
        <v>44431</v>
      </c>
      <c r="M78" s="8">
        <v>6790</v>
      </c>
      <c r="N78" s="8">
        <v>3281.84</v>
      </c>
      <c r="O78" s="8">
        <v>3508.16</v>
      </c>
      <c r="P78" s="8" t="s">
        <v>332</v>
      </c>
      <c r="Q78" s="8">
        <v>113.17</v>
      </c>
      <c r="S78" s="8">
        <v>113.17</v>
      </c>
      <c r="T78" s="8">
        <v>113.17</v>
      </c>
      <c r="U78" s="8">
        <v>113.17</v>
      </c>
      <c r="V78" s="8">
        <v>113.17</v>
      </c>
      <c r="W78" s="8">
        <v>113.17</v>
      </c>
      <c r="X78" s="8">
        <v>113.17</v>
      </c>
      <c r="Y78" s="8">
        <v>113.17</v>
      </c>
      <c r="Z78" s="8">
        <v>113.17</v>
      </c>
      <c r="AA78" s="8">
        <v>113.17</v>
      </c>
      <c r="AB78" s="8">
        <v>113.17</v>
      </c>
      <c r="AC78" s="8">
        <v>113.17</v>
      </c>
      <c r="AD78" s="8">
        <v>113.17</v>
      </c>
      <c r="AE78" s="38">
        <f t="shared" si="1"/>
        <v>1358.04</v>
      </c>
    </row>
    <row r="79" spans="1:31" x14ac:dyDescent="0.25">
      <c r="A79" s="6">
        <v>1032</v>
      </c>
      <c r="B79" s="6" t="s">
        <v>329</v>
      </c>
      <c r="C79" s="6">
        <v>131027</v>
      </c>
      <c r="D79" s="6" t="s">
        <v>364</v>
      </c>
      <c r="E79">
        <v>630130</v>
      </c>
      <c r="F79" t="s">
        <v>195</v>
      </c>
      <c r="G79" t="s">
        <v>189</v>
      </c>
      <c r="H79" s="6">
        <v>1700034922</v>
      </c>
      <c r="I79" s="6" t="s">
        <v>334</v>
      </c>
      <c r="J79">
        <v>1</v>
      </c>
      <c r="K79" s="6">
        <v>5</v>
      </c>
      <c r="L79" s="7">
        <v>43731</v>
      </c>
      <c r="M79" s="8">
        <v>5400</v>
      </c>
      <c r="N79" s="8">
        <v>4680</v>
      </c>
      <c r="O79" s="8">
        <v>720</v>
      </c>
      <c r="P79" s="8" t="s">
        <v>332</v>
      </c>
      <c r="Q79" s="8">
        <v>90</v>
      </c>
      <c r="S79" s="8">
        <v>90</v>
      </c>
      <c r="T79" s="8">
        <v>90</v>
      </c>
      <c r="U79" s="8">
        <v>90</v>
      </c>
      <c r="V79" s="8">
        <v>90</v>
      </c>
      <c r="W79" s="8">
        <v>90</v>
      </c>
      <c r="X79" s="8">
        <v>90</v>
      </c>
      <c r="Y79" s="8">
        <v>90</v>
      </c>
      <c r="Z79" s="8">
        <v>90</v>
      </c>
      <c r="AA79" s="8">
        <v>90</v>
      </c>
      <c r="AB79" s="8">
        <v>90</v>
      </c>
      <c r="AC79" s="8">
        <v>90</v>
      </c>
      <c r="AD79" s="8">
        <v>90</v>
      </c>
      <c r="AE79" s="38">
        <f t="shared" si="1"/>
        <v>1080</v>
      </c>
    </row>
    <row r="80" spans="1:31" x14ac:dyDescent="0.25">
      <c r="A80" s="6">
        <v>1032</v>
      </c>
      <c r="B80" s="6" t="s">
        <v>329</v>
      </c>
      <c r="C80" s="6">
        <v>131027</v>
      </c>
      <c r="D80" s="6" t="s">
        <v>364</v>
      </c>
      <c r="E80">
        <v>630130</v>
      </c>
      <c r="F80" t="s">
        <v>195</v>
      </c>
      <c r="G80" t="s">
        <v>189</v>
      </c>
      <c r="H80" s="6">
        <v>1700051691</v>
      </c>
      <c r="I80" s="6" t="s">
        <v>402</v>
      </c>
      <c r="J80">
        <v>1</v>
      </c>
      <c r="K80" s="6">
        <v>5</v>
      </c>
      <c r="L80" s="7">
        <v>44088</v>
      </c>
      <c r="M80" s="8">
        <v>18950</v>
      </c>
      <c r="N80" s="8">
        <v>12633.32</v>
      </c>
      <c r="O80" s="8">
        <v>6316.68</v>
      </c>
      <c r="P80" s="8" t="s">
        <v>332</v>
      </c>
      <c r="Q80" s="8">
        <v>315.83</v>
      </c>
      <c r="S80" s="8">
        <v>315.83</v>
      </c>
      <c r="T80" s="8">
        <v>315.83</v>
      </c>
      <c r="U80" s="8">
        <v>315.83</v>
      </c>
      <c r="V80" s="8">
        <v>315.83</v>
      </c>
      <c r="W80" s="8">
        <v>315.83</v>
      </c>
      <c r="X80" s="8">
        <v>315.83</v>
      </c>
      <c r="Y80" s="8">
        <v>315.83</v>
      </c>
      <c r="Z80" s="8">
        <v>315.83</v>
      </c>
      <c r="AA80" s="8">
        <v>315.83</v>
      </c>
      <c r="AB80" s="8">
        <v>315.83</v>
      </c>
      <c r="AC80" s="8">
        <v>315.83</v>
      </c>
      <c r="AD80" s="8">
        <v>315.83</v>
      </c>
      <c r="AE80" s="38">
        <f t="shared" si="1"/>
        <v>3789.9599999999996</v>
      </c>
    </row>
    <row r="81" spans="1:31" x14ac:dyDescent="0.25">
      <c r="A81" s="6">
        <v>1032</v>
      </c>
      <c r="B81" s="6" t="s">
        <v>329</v>
      </c>
      <c r="C81" s="6">
        <v>131027</v>
      </c>
      <c r="D81" s="6" t="s">
        <v>364</v>
      </c>
      <c r="E81">
        <v>630130</v>
      </c>
      <c r="F81" t="s">
        <v>195</v>
      </c>
      <c r="G81" t="s">
        <v>189</v>
      </c>
      <c r="H81" s="6">
        <v>1700052696</v>
      </c>
      <c r="I81" s="6" t="s">
        <v>328</v>
      </c>
      <c r="J81">
        <v>1</v>
      </c>
      <c r="K81" s="6">
        <v>2</v>
      </c>
      <c r="L81" s="7">
        <v>44263</v>
      </c>
      <c r="M81" s="8">
        <v>23927</v>
      </c>
      <c r="N81" s="8">
        <v>23927</v>
      </c>
      <c r="O81" s="8">
        <v>0</v>
      </c>
      <c r="P81" s="8" t="s">
        <v>332</v>
      </c>
      <c r="Q81" s="8">
        <v>996.96</v>
      </c>
      <c r="S81" s="8">
        <v>996.96</v>
      </c>
      <c r="T81" s="8">
        <v>996.96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38">
        <f t="shared" si="1"/>
        <v>1993.92</v>
      </c>
    </row>
    <row r="82" spans="1:31" x14ac:dyDescent="0.25">
      <c r="A82" s="6">
        <v>1032</v>
      </c>
      <c r="B82" s="6" t="s">
        <v>329</v>
      </c>
      <c r="C82" s="6">
        <v>131028</v>
      </c>
      <c r="D82" s="6" t="s">
        <v>365</v>
      </c>
      <c r="E82">
        <v>630050</v>
      </c>
      <c r="F82" t="s">
        <v>188</v>
      </c>
      <c r="G82" t="s">
        <v>189</v>
      </c>
      <c r="H82" s="6">
        <v>1000009615</v>
      </c>
      <c r="I82" s="6" t="s">
        <v>403</v>
      </c>
      <c r="J82">
        <v>1</v>
      </c>
      <c r="K82" s="6">
        <v>5</v>
      </c>
      <c r="L82" s="7">
        <v>43585</v>
      </c>
      <c r="M82" s="8">
        <v>46400</v>
      </c>
      <c r="N82" s="8">
        <v>44080</v>
      </c>
      <c r="O82" s="8">
        <v>2320</v>
      </c>
      <c r="P82" s="8" t="s">
        <v>332</v>
      </c>
      <c r="Q82" s="8">
        <v>773.33</v>
      </c>
      <c r="S82" s="8">
        <v>773.33</v>
      </c>
      <c r="T82" s="8">
        <v>773.33</v>
      </c>
      <c r="U82" s="8">
        <v>773.33</v>
      </c>
      <c r="V82" s="8">
        <v>773.33</v>
      </c>
      <c r="W82" s="8">
        <v>773.33</v>
      </c>
      <c r="X82" s="8">
        <v>773.33</v>
      </c>
      <c r="Y82" s="8">
        <v>773.33</v>
      </c>
      <c r="Z82" s="8">
        <v>773.33</v>
      </c>
      <c r="AA82" s="8">
        <v>773.33</v>
      </c>
      <c r="AB82" s="8">
        <v>773.33</v>
      </c>
      <c r="AC82" s="8">
        <v>773.33</v>
      </c>
      <c r="AD82" s="8">
        <v>773.33</v>
      </c>
      <c r="AE82" s="38">
        <f t="shared" si="1"/>
        <v>9279.9600000000009</v>
      </c>
    </row>
    <row r="83" spans="1:31" x14ac:dyDescent="0.25">
      <c r="A83" s="6">
        <v>1032</v>
      </c>
      <c r="B83" s="6" t="s">
        <v>329</v>
      </c>
      <c r="C83" s="6">
        <v>131028</v>
      </c>
      <c r="D83" s="6" t="s">
        <v>365</v>
      </c>
      <c r="E83">
        <v>630050</v>
      </c>
      <c r="F83" t="s">
        <v>188</v>
      </c>
      <c r="G83" t="s">
        <v>189</v>
      </c>
      <c r="H83" s="6">
        <v>1000012080</v>
      </c>
      <c r="I83" s="6" t="s">
        <v>404</v>
      </c>
      <c r="J83">
        <v>1</v>
      </c>
      <c r="K83" s="6">
        <v>3</v>
      </c>
      <c r="L83" s="7">
        <v>44610</v>
      </c>
      <c r="M83" s="8">
        <v>264500</v>
      </c>
      <c r="N83" s="8">
        <v>168986.11</v>
      </c>
      <c r="O83" s="8">
        <v>95513.89</v>
      </c>
      <c r="P83" s="8" t="s">
        <v>332</v>
      </c>
      <c r="Q83" s="8">
        <v>7347.22</v>
      </c>
      <c r="S83" s="8">
        <v>7347.22</v>
      </c>
      <c r="T83" s="8">
        <v>7347.22</v>
      </c>
      <c r="U83" s="8">
        <v>7347.22</v>
      </c>
      <c r="V83" s="8">
        <v>7347.22</v>
      </c>
      <c r="W83" s="8">
        <v>7347.22</v>
      </c>
      <c r="X83" s="8">
        <v>7347.22</v>
      </c>
      <c r="Y83" s="8">
        <v>7347.22</v>
      </c>
      <c r="Z83" s="8">
        <v>7347.22</v>
      </c>
      <c r="AA83" s="8">
        <v>7347.22</v>
      </c>
      <c r="AB83" s="8">
        <v>7347.22</v>
      </c>
      <c r="AC83" s="8">
        <v>7347.22</v>
      </c>
      <c r="AD83" s="8">
        <v>7347.22</v>
      </c>
      <c r="AE83" s="38">
        <f t="shared" si="1"/>
        <v>88166.64</v>
      </c>
    </row>
    <row r="84" spans="1:31" x14ac:dyDescent="0.25">
      <c r="A84" s="6">
        <v>1032</v>
      </c>
      <c r="B84" s="6" t="s">
        <v>329</v>
      </c>
      <c r="C84" s="6">
        <v>131028</v>
      </c>
      <c r="D84" s="6" t="s">
        <v>365</v>
      </c>
      <c r="E84">
        <v>630050</v>
      </c>
      <c r="F84" t="s">
        <v>188</v>
      </c>
      <c r="G84" t="s">
        <v>189</v>
      </c>
      <c r="H84" s="6">
        <v>1000012081</v>
      </c>
      <c r="I84" s="6" t="s">
        <v>405</v>
      </c>
      <c r="J84">
        <v>1</v>
      </c>
      <c r="K84" s="6">
        <v>5</v>
      </c>
      <c r="L84" s="7">
        <v>44610</v>
      </c>
      <c r="M84" s="8">
        <v>86000</v>
      </c>
      <c r="N84" s="8">
        <v>32966.65</v>
      </c>
      <c r="O84" s="8">
        <v>53033.35</v>
      </c>
      <c r="P84" s="8" t="s">
        <v>332</v>
      </c>
      <c r="Q84" s="8">
        <v>1433.33</v>
      </c>
      <c r="S84" s="8">
        <v>1433.33</v>
      </c>
      <c r="T84" s="8">
        <v>1433.33</v>
      </c>
      <c r="U84" s="8">
        <v>1433.33</v>
      </c>
      <c r="V84" s="8">
        <v>1433.33</v>
      </c>
      <c r="W84" s="8">
        <v>1433.33</v>
      </c>
      <c r="X84" s="8">
        <v>1433.33</v>
      </c>
      <c r="Y84" s="8">
        <v>1433.33</v>
      </c>
      <c r="Z84" s="8">
        <v>1433.33</v>
      </c>
      <c r="AA84" s="8">
        <v>1433.33</v>
      </c>
      <c r="AB84" s="8">
        <v>1433.33</v>
      </c>
      <c r="AC84" s="8">
        <v>1433.33</v>
      </c>
      <c r="AD84" s="8">
        <v>1433.33</v>
      </c>
      <c r="AE84" s="38">
        <f t="shared" si="1"/>
        <v>17199.96</v>
      </c>
    </row>
    <row r="85" spans="1:31" x14ac:dyDescent="0.25">
      <c r="A85" s="6">
        <v>1032</v>
      </c>
      <c r="B85" s="6" t="s">
        <v>329</v>
      </c>
      <c r="C85" s="6">
        <v>131028</v>
      </c>
      <c r="D85" s="6" t="s">
        <v>365</v>
      </c>
      <c r="E85">
        <v>630130</v>
      </c>
      <c r="F85" t="s">
        <v>195</v>
      </c>
      <c r="G85" t="s">
        <v>189</v>
      </c>
      <c r="H85" s="6">
        <v>1700034923</v>
      </c>
      <c r="I85" s="6" t="s">
        <v>334</v>
      </c>
      <c r="J85">
        <v>1</v>
      </c>
      <c r="K85" s="6">
        <v>5</v>
      </c>
      <c r="L85" s="7">
        <v>43731</v>
      </c>
      <c r="M85" s="8">
        <v>5400</v>
      </c>
      <c r="N85" s="8">
        <v>4680</v>
      </c>
      <c r="O85" s="8">
        <v>720</v>
      </c>
      <c r="P85" s="8" t="s">
        <v>332</v>
      </c>
      <c r="Q85" s="8">
        <v>90</v>
      </c>
      <c r="S85" s="8">
        <v>90</v>
      </c>
      <c r="T85" s="8">
        <v>90</v>
      </c>
      <c r="U85" s="8">
        <v>90</v>
      </c>
      <c r="V85" s="8">
        <v>90</v>
      </c>
      <c r="W85" s="8">
        <v>90</v>
      </c>
      <c r="X85" s="8">
        <v>90</v>
      </c>
      <c r="Y85" s="8">
        <v>90</v>
      </c>
      <c r="Z85" s="8">
        <v>90</v>
      </c>
      <c r="AA85" s="8">
        <v>90</v>
      </c>
      <c r="AB85" s="8">
        <v>90</v>
      </c>
      <c r="AC85" s="8">
        <v>90</v>
      </c>
      <c r="AD85" s="8">
        <v>90</v>
      </c>
      <c r="AE85" s="38">
        <f t="shared" si="1"/>
        <v>1080</v>
      </c>
    </row>
    <row r="86" spans="1:31" x14ac:dyDescent="0.25">
      <c r="A86" s="6">
        <v>1032</v>
      </c>
      <c r="B86" s="6" t="s">
        <v>329</v>
      </c>
      <c r="C86" s="6">
        <v>131028</v>
      </c>
      <c r="D86" s="6" t="s">
        <v>365</v>
      </c>
      <c r="E86">
        <v>630130</v>
      </c>
      <c r="F86" t="s">
        <v>195</v>
      </c>
      <c r="G86" t="s">
        <v>189</v>
      </c>
      <c r="H86" s="6">
        <v>1700051689</v>
      </c>
      <c r="I86" s="6" t="s">
        <v>333</v>
      </c>
      <c r="J86">
        <v>1</v>
      </c>
      <c r="K86" s="6">
        <v>5</v>
      </c>
      <c r="L86" s="7">
        <v>44088</v>
      </c>
      <c r="M86" s="8">
        <v>18950</v>
      </c>
      <c r="N86" s="8">
        <v>12633.32</v>
      </c>
      <c r="O86" s="8">
        <v>6316.68</v>
      </c>
      <c r="P86" s="8" t="s">
        <v>332</v>
      </c>
      <c r="Q86" s="8">
        <v>315.83</v>
      </c>
      <c r="S86" s="8">
        <v>315.83</v>
      </c>
      <c r="T86" s="8">
        <v>315.83</v>
      </c>
      <c r="U86" s="8">
        <v>315.83</v>
      </c>
      <c r="V86" s="8">
        <v>315.83</v>
      </c>
      <c r="W86" s="8">
        <v>315.83</v>
      </c>
      <c r="X86" s="8">
        <v>315.83</v>
      </c>
      <c r="Y86" s="8">
        <v>315.83</v>
      </c>
      <c r="Z86" s="8">
        <v>315.83</v>
      </c>
      <c r="AA86" s="8">
        <v>315.83</v>
      </c>
      <c r="AB86" s="8">
        <v>315.83</v>
      </c>
      <c r="AC86" s="8">
        <v>315.83</v>
      </c>
      <c r="AD86" s="8">
        <v>315.83</v>
      </c>
      <c r="AE86" s="38">
        <f t="shared" si="1"/>
        <v>3789.9599999999996</v>
      </c>
    </row>
    <row r="87" spans="1:31" x14ac:dyDescent="0.25">
      <c r="A87" s="6">
        <v>1032</v>
      </c>
      <c r="B87" s="6" t="s">
        <v>329</v>
      </c>
      <c r="C87" s="6">
        <v>131029</v>
      </c>
      <c r="D87" s="6" t="s">
        <v>366</v>
      </c>
      <c r="E87">
        <v>630050</v>
      </c>
      <c r="F87" t="s">
        <v>188</v>
      </c>
      <c r="G87" t="s">
        <v>189</v>
      </c>
      <c r="H87" s="6">
        <v>1000006485</v>
      </c>
      <c r="I87" s="6" t="s">
        <v>406</v>
      </c>
      <c r="J87">
        <v>1</v>
      </c>
      <c r="K87" s="6">
        <v>3</v>
      </c>
      <c r="L87" s="7">
        <v>43570</v>
      </c>
      <c r="M87" s="8">
        <v>142896.31</v>
      </c>
      <c r="N87" s="8">
        <v>142896.31</v>
      </c>
      <c r="O87" s="8">
        <v>0</v>
      </c>
      <c r="P87" s="8" t="s">
        <v>332</v>
      </c>
      <c r="Q87" s="8">
        <v>3731.18</v>
      </c>
      <c r="S87" s="8">
        <v>3731.18</v>
      </c>
      <c r="T87" s="8">
        <v>3731.18</v>
      </c>
      <c r="U87" s="8">
        <v>3731.18</v>
      </c>
      <c r="V87" s="8">
        <v>3731.18</v>
      </c>
      <c r="W87" s="8">
        <v>3731.18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38">
        <f t="shared" si="1"/>
        <v>18655.899999999998</v>
      </c>
    </row>
    <row r="88" spans="1:31" x14ac:dyDescent="0.25">
      <c r="A88" s="6">
        <v>1032</v>
      </c>
      <c r="B88" s="6" t="s">
        <v>329</v>
      </c>
      <c r="C88" s="6">
        <v>131029</v>
      </c>
      <c r="D88" s="6" t="s">
        <v>366</v>
      </c>
      <c r="E88">
        <v>630130</v>
      </c>
      <c r="F88" t="s">
        <v>195</v>
      </c>
      <c r="G88" t="s">
        <v>189</v>
      </c>
      <c r="H88" s="6">
        <v>1700005095</v>
      </c>
      <c r="I88" s="6" t="s">
        <v>344</v>
      </c>
      <c r="J88">
        <v>1</v>
      </c>
      <c r="K88" s="6">
        <v>5</v>
      </c>
      <c r="L88" s="7">
        <v>44292</v>
      </c>
      <c r="M88" s="8">
        <v>15700</v>
      </c>
      <c r="N88" s="8">
        <v>8635.01</v>
      </c>
      <c r="O88" s="8">
        <v>7064.99</v>
      </c>
      <c r="P88" s="8" t="s">
        <v>332</v>
      </c>
      <c r="Q88" s="8">
        <v>261.67</v>
      </c>
      <c r="S88" s="8">
        <v>261.67</v>
      </c>
      <c r="T88" s="8">
        <v>261.67</v>
      </c>
      <c r="U88" s="8">
        <v>261.67</v>
      </c>
      <c r="V88" s="8">
        <v>261.67</v>
      </c>
      <c r="W88" s="8">
        <v>261.67</v>
      </c>
      <c r="X88" s="8">
        <v>261.67</v>
      </c>
      <c r="Y88" s="8">
        <v>261.67</v>
      </c>
      <c r="Z88" s="8">
        <v>261.67</v>
      </c>
      <c r="AA88" s="8">
        <v>261.67</v>
      </c>
      <c r="AB88" s="8">
        <v>261.67</v>
      </c>
      <c r="AC88" s="8">
        <v>261.67</v>
      </c>
      <c r="AD88" s="8">
        <v>261.67</v>
      </c>
      <c r="AE88" s="38">
        <f t="shared" si="1"/>
        <v>3140.0400000000004</v>
      </c>
    </row>
    <row r="89" spans="1:31" x14ac:dyDescent="0.25">
      <c r="A89" s="6">
        <v>1032</v>
      </c>
      <c r="B89" s="6" t="s">
        <v>329</v>
      </c>
      <c r="C89" s="6">
        <v>131029</v>
      </c>
      <c r="D89" s="6" t="s">
        <v>366</v>
      </c>
      <c r="E89">
        <v>630130</v>
      </c>
      <c r="F89" t="s">
        <v>195</v>
      </c>
      <c r="G89" t="s">
        <v>189</v>
      </c>
      <c r="H89" s="6">
        <v>1700038095</v>
      </c>
      <c r="I89" s="6" t="s">
        <v>333</v>
      </c>
      <c r="J89">
        <v>1</v>
      </c>
      <c r="K89" s="6">
        <v>5</v>
      </c>
      <c r="L89" s="7">
        <v>43791</v>
      </c>
      <c r="M89" s="8">
        <v>22995</v>
      </c>
      <c r="N89" s="8">
        <v>19162.5</v>
      </c>
      <c r="O89" s="8">
        <v>3832.5</v>
      </c>
      <c r="P89" s="8" t="s">
        <v>332</v>
      </c>
      <c r="Q89" s="8">
        <v>383.25</v>
      </c>
      <c r="S89" s="8">
        <v>383.25</v>
      </c>
      <c r="T89" s="8">
        <v>383.25</v>
      </c>
      <c r="U89" s="8">
        <v>383.25</v>
      </c>
      <c r="V89" s="8">
        <v>383.25</v>
      </c>
      <c r="W89" s="8">
        <v>383.25</v>
      </c>
      <c r="X89" s="8">
        <v>383.25</v>
      </c>
      <c r="Y89" s="8">
        <v>383.25</v>
      </c>
      <c r="Z89" s="8">
        <v>383.25</v>
      </c>
      <c r="AA89" s="8">
        <v>383.25</v>
      </c>
      <c r="AB89" s="8">
        <v>383.25</v>
      </c>
      <c r="AC89" s="8">
        <v>383.25</v>
      </c>
      <c r="AD89" s="8">
        <v>383.25</v>
      </c>
      <c r="AE89" s="38">
        <f t="shared" si="1"/>
        <v>4599</v>
      </c>
    </row>
    <row r="90" spans="1:31" x14ac:dyDescent="0.25">
      <c r="A90" s="6">
        <v>1032</v>
      </c>
      <c r="B90" s="6" t="s">
        <v>329</v>
      </c>
      <c r="C90" s="6">
        <v>131031</v>
      </c>
      <c r="D90" s="6" t="s">
        <v>466</v>
      </c>
      <c r="E90">
        <v>630050</v>
      </c>
      <c r="F90" t="s">
        <v>188</v>
      </c>
      <c r="G90" t="s">
        <v>189</v>
      </c>
      <c r="H90" s="6">
        <v>1000009710</v>
      </c>
      <c r="I90" s="6" t="s">
        <v>467</v>
      </c>
      <c r="J90">
        <v>1</v>
      </c>
      <c r="K90" s="6">
        <v>3</v>
      </c>
      <c r="L90" s="7">
        <v>43616</v>
      </c>
      <c r="M90" s="8">
        <v>93877.55</v>
      </c>
      <c r="N90" s="8">
        <v>93877.55</v>
      </c>
      <c r="O90" s="8">
        <v>0</v>
      </c>
      <c r="P90" s="8" t="s">
        <v>332</v>
      </c>
      <c r="Q90" s="8">
        <v>2503.4</v>
      </c>
      <c r="S90" s="8">
        <v>2503.4</v>
      </c>
      <c r="T90" s="8">
        <v>2503.4</v>
      </c>
      <c r="U90" s="8">
        <v>2503.4</v>
      </c>
      <c r="V90" s="8">
        <v>2503.4</v>
      </c>
      <c r="W90" s="8">
        <v>2503.4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38">
        <f t="shared" si="1"/>
        <v>12517</v>
      </c>
    </row>
    <row r="91" spans="1:31" x14ac:dyDescent="0.25">
      <c r="A91" s="6">
        <v>1032</v>
      </c>
      <c r="B91" s="6" t="s">
        <v>329</v>
      </c>
      <c r="C91" s="6">
        <v>131032</v>
      </c>
      <c r="D91" s="6" t="s">
        <v>466</v>
      </c>
      <c r="E91">
        <v>630050</v>
      </c>
      <c r="F91" t="s">
        <v>188</v>
      </c>
      <c r="G91" t="s">
        <v>189</v>
      </c>
      <c r="H91" s="6">
        <v>1000009711</v>
      </c>
      <c r="I91" s="6" t="s">
        <v>468</v>
      </c>
      <c r="J91">
        <v>1</v>
      </c>
      <c r="K91" s="6">
        <v>3</v>
      </c>
      <c r="L91" s="7">
        <v>43616</v>
      </c>
      <c r="M91" s="8">
        <v>27653.06</v>
      </c>
      <c r="N91" s="8">
        <v>27653.06</v>
      </c>
      <c r="O91" s="8">
        <v>0</v>
      </c>
      <c r="P91" s="8" t="s">
        <v>332</v>
      </c>
      <c r="Q91" s="8">
        <v>737.41</v>
      </c>
      <c r="S91" s="8">
        <v>737.41</v>
      </c>
      <c r="T91" s="8">
        <v>737.41</v>
      </c>
      <c r="U91" s="8">
        <v>737.41</v>
      </c>
      <c r="V91" s="8">
        <v>737.41</v>
      </c>
      <c r="W91" s="8">
        <v>737.41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38">
        <f t="shared" si="1"/>
        <v>3687.0499999999997</v>
      </c>
    </row>
    <row r="92" spans="1:31" x14ac:dyDescent="0.25">
      <c r="A92" s="6">
        <v>1032</v>
      </c>
      <c r="B92" s="6" t="s">
        <v>329</v>
      </c>
      <c r="C92" s="6">
        <v>131033</v>
      </c>
      <c r="D92" s="6" t="s">
        <v>466</v>
      </c>
      <c r="E92">
        <v>630130</v>
      </c>
      <c r="F92" t="s">
        <v>195</v>
      </c>
      <c r="G92" t="s">
        <v>189</v>
      </c>
      <c r="H92" s="6">
        <v>1700034934</v>
      </c>
      <c r="I92" s="6" t="s">
        <v>334</v>
      </c>
      <c r="J92">
        <v>1</v>
      </c>
      <c r="K92" s="6">
        <v>5</v>
      </c>
      <c r="L92" s="7">
        <v>43731</v>
      </c>
      <c r="M92" s="8">
        <v>5400</v>
      </c>
      <c r="N92" s="8">
        <v>4680</v>
      </c>
      <c r="O92" s="8">
        <v>720</v>
      </c>
      <c r="P92" s="8" t="s">
        <v>332</v>
      </c>
      <c r="Q92" s="8">
        <v>90</v>
      </c>
      <c r="S92" s="8">
        <v>90</v>
      </c>
      <c r="T92" s="8">
        <v>90</v>
      </c>
      <c r="U92" s="8">
        <v>90</v>
      </c>
      <c r="V92" s="8">
        <v>90</v>
      </c>
      <c r="W92" s="8">
        <v>90</v>
      </c>
      <c r="X92" s="8">
        <v>90</v>
      </c>
      <c r="Y92" s="8">
        <v>90</v>
      </c>
      <c r="Z92" s="8">
        <v>90</v>
      </c>
      <c r="AA92" s="8">
        <v>90</v>
      </c>
      <c r="AB92" s="8">
        <v>90</v>
      </c>
      <c r="AC92" s="8">
        <v>90</v>
      </c>
      <c r="AD92" s="8">
        <v>90</v>
      </c>
      <c r="AE92" s="38">
        <f t="shared" si="1"/>
        <v>1080</v>
      </c>
    </row>
    <row r="93" spans="1:31" x14ac:dyDescent="0.25">
      <c r="A93" s="6">
        <v>1032</v>
      </c>
      <c r="B93" s="6" t="s">
        <v>329</v>
      </c>
      <c r="C93" s="6">
        <v>131034</v>
      </c>
      <c r="D93" s="6" t="s">
        <v>466</v>
      </c>
      <c r="E93">
        <v>630130</v>
      </c>
      <c r="F93" t="s">
        <v>195</v>
      </c>
      <c r="G93" t="s">
        <v>189</v>
      </c>
      <c r="H93" s="6">
        <v>1700038097</v>
      </c>
      <c r="I93" s="6" t="s">
        <v>333</v>
      </c>
      <c r="J93">
        <v>1</v>
      </c>
      <c r="K93" s="6">
        <v>5</v>
      </c>
      <c r="L93" s="7">
        <v>43791</v>
      </c>
      <c r="M93" s="8">
        <v>22995</v>
      </c>
      <c r="N93" s="8">
        <v>19162.5</v>
      </c>
      <c r="O93" s="8">
        <v>3832.5</v>
      </c>
      <c r="P93" s="8" t="s">
        <v>332</v>
      </c>
      <c r="Q93" s="8">
        <v>383.25</v>
      </c>
      <c r="S93" s="8">
        <v>383.25</v>
      </c>
      <c r="T93" s="8">
        <v>383.25</v>
      </c>
      <c r="U93" s="8">
        <v>383.25</v>
      </c>
      <c r="V93" s="8">
        <v>383.25</v>
      </c>
      <c r="W93" s="8">
        <v>383.25</v>
      </c>
      <c r="X93" s="8">
        <v>383.25</v>
      </c>
      <c r="Y93" s="8">
        <v>383.25</v>
      </c>
      <c r="Z93" s="8">
        <v>383.25</v>
      </c>
      <c r="AA93" s="8">
        <v>383.25</v>
      </c>
      <c r="AB93" s="8">
        <v>383.25</v>
      </c>
      <c r="AC93" s="8">
        <v>383.25</v>
      </c>
      <c r="AD93" s="8">
        <v>383.25</v>
      </c>
      <c r="AE93" s="38">
        <f t="shared" si="1"/>
        <v>4599</v>
      </c>
    </row>
    <row r="94" spans="1:31" x14ac:dyDescent="0.25">
      <c r="A94" s="6">
        <v>1032</v>
      </c>
      <c r="B94" s="6" t="s">
        <v>329</v>
      </c>
      <c r="C94" s="6">
        <v>131032</v>
      </c>
      <c r="D94" s="6" t="s">
        <v>367</v>
      </c>
      <c r="E94">
        <v>630050</v>
      </c>
      <c r="F94" t="s">
        <v>188</v>
      </c>
      <c r="G94" t="s">
        <v>189</v>
      </c>
      <c r="H94" s="6">
        <v>1000009712</v>
      </c>
      <c r="I94" s="6" t="s">
        <v>407</v>
      </c>
      <c r="J94">
        <v>1</v>
      </c>
      <c r="K94" s="6">
        <v>3</v>
      </c>
      <c r="L94" s="7">
        <v>43616</v>
      </c>
      <c r="M94" s="8">
        <v>166761.22</v>
      </c>
      <c r="N94" s="8">
        <v>166761.22</v>
      </c>
      <c r="O94" s="8">
        <v>0</v>
      </c>
      <c r="P94" s="8" t="s">
        <v>332</v>
      </c>
      <c r="Q94" s="8">
        <v>4446.96</v>
      </c>
      <c r="S94" s="8">
        <v>4446.96</v>
      </c>
      <c r="T94" s="8">
        <v>4446.96</v>
      </c>
      <c r="U94" s="8">
        <v>4446.96</v>
      </c>
      <c r="V94" s="8">
        <v>4446.96</v>
      </c>
      <c r="W94" s="8">
        <v>4446.96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38">
        <f t="shared" si="1"/>
        <v>22234.799999999999</v>
      </c>
    </row>
    <row r="95" spans="1:31" x14ac:dyDescent="0.25">
      <c r="A95" s="6">
        <v>1032</v>
      </c>
      <c r="B95" s="6" t="s">
        <v>329</v>
      </c>
      <c r="C95" s="6">
        <v>131032</v>
      </c>
      <c r="D95" s="6" t="s">
        <v>367</v>
      </c>
      <c r="E95">
        <v>630050</v>
      </c>
      <c r="F95" t="s">
        <v>188</v>
      </c>
      <c r="G95" t="s">
        <v>189</v>
      </c>
      <c r="H95" s="6">
        <v>1000009713</v>
      </c>
      <c r="I95" s="6" t="s">
        <v>408</v>
      </c>
      <c r="J95">
        <v>1</v>
      </c>
      <c r="K95" s="6">
        <v>3</v>
      </c>
      <c r="L95" s="7">
        <v>43616</v>
      </c>
      <c r="M95" s="8">
        <v>52346.94</v>
      </c>
      <c r="N95" s="8">
        <v>52346.94</v>
      </c>
      <c r="O95" s="8">
        <v>0</v>
      </c>
      <c r="P95" s="8" t="s">
        <v>332</v>
      </c>
      <c r="Q95" s="8">
        <v>1395.92</v>
      </c>
      <c r="S95" s="8">
        <v>1395.92</v>
      </c>
      <c r="T95" s="8">
        <v>1395.92</v>
      </c>
      <c r="U95" s="8">
        <v>1395.92</v>
      </c>
      <c r="V95" s="8">
        <v>1395.92</v>
      </c>
      <c r="W95" s="8">
        <v>1395.92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38">
        <f t="shared" si="1"/>
        <v>6979.6</v>
      </c>
    </row>
    <row r="96" spans="1:31" x14ac:dyDescent="0.25">
      <c r="A96" s="6">
        <v>1032</v>
      </c>
      <c r="B96" s="6" t="s">
        <v>329</v>
      </c>
      <c r="C96" s="6">
        <v>131032</v>
      </c>
      <c r="D96" s="6" t="s">
        <v>367</v>
      </c>
      <c r="E96">
        <v>630130</v>
      </c>
      <c r="F96" t="s">
        <v>195</v>
      </c>
      <c r="G96" t="s">
        <v>189</v>
      </c>
      <c r="H96" s="6">
        <v>1700034928</v>
      </c>
      <c r="I96" s="6" t="s">
        <v>334</v>
      </c>
      <c r="J96">
        <v>1</v>
      </c>
      <c r="K96" s="6">
        <v>5</v>
      </c>
      <c r="L96" s="7">
        <v>43731</v>
      </c>
      <c r="M96" s="8">
        <v>5400</v>
      </c>
      <c r="N96" s="8">
        <v>4680</v>
      </c>
      <c r="O96" s="8">
        <v>720</v>
      </c>
      <c r="P96" s="8" t="s">
        <v>332</v>
      </c>
      <c r="Q96" s="8">
        <v>90</v>
      </c>
      <c r="S96" s="8">
        <v>90</v>
      </c>
      <c r="T96" s="8">
        <v>90</v>
      </c>
      <c r="U96" s="8">
        <v>90</v>
      </c>
      <c r="V96" s="8">
        <v>90</v>
      </c>
      <c r="W96" s="8">
        <v>90</v>
      </c>
      <c r="X96" s="8">
        <v>90</v>
      </c>
      <c r="Y96" s="8">
        <v>90</v>
      </c>
      <c r="Z96" s="8">
        <v>90</v>
      </c>
      <c r="AA96" s="8">
        <v>90</v>
      </c>
      <c r="AB96" s="8">
        <v>90</v>
      </c>
      <c r="AC96" s="8">
        <v>90</v>
      </c>
      <c r="AD96" s="8">
        <v>90</v>
      </c>
      <c r="AE96" s="38">
        <f t="shared" si="1"/>
        <v>1080</v>
      </c>
    </row>
    <row r="97" spans="1:31" x14ac:dyDescent="0.25">
      <c r="A97" s="6">
        <v>1032</v>
      </c>
      <c r="B97" s="6" t="s">
        <v>329</v>
      </c>
      <c r="C97" s="6">
        <v>131032</v>
      </c>
      <c r="D97" s="6" t="s">
        <v>367</v>
      </c>
      <c r="E97">
        <v>630130</v>
      </c>
      <c r="F97" t="s">
        <v>195</v>
      </c>
      <c r="G97" t="s">
        <v>189</v>
      </c>
      <c r="H97" s="6">
        <v>1700038096</v>
      </c>
      <c r="I97" s="6" t="s">
        <v>333</v>
      </c>
      <c r="J97">
        <v>1</v>
      </c>
      <c r="K97" s="6">
        <v>5</v>
      </c>
      <c r="L97" s="7">
        <v>43791</v>
      </c>
      <c r="M97" s="8">
        <v>22995</v>
      </c>
      <c r="N97" s="8">
        <v>19162.5</v>
      </c>
      <c r="O97" s="8">
        <v>3832.5</v>
      </c>
      <c r="P97" s="8" t="s">
        <v>332</v>
      </c>
      <c r="Q97" s="8">
        <v>383.25</v>
      </c>
      <c r="S97" s="8">
        <v>383.25</v>
      </c>
      <c r="T97" s="8">
        <v>383.25</v>
      </c>
      <c r="U97" s="8">
        <v>383.25</v>
      </c>
      <c r="V97" s="8">
        <v>383.25</v>
      </c>
      <c r="W97" s="8">
        <v>383.25</v>
      </c>
      <c r="X97" s="8">
        <v>383.25</v>
      </c>
      <c r="Y97" s="8">
        <v>383.25</v>
      </c>
      <c r="Z97" s="8">
        <v>383.25</v>
      </c>
      <c r="AA97" s="8">
        <v>383.25</v>
      </c>
      <c r="AB97" s="8">
        <v>383.25</v>
      </c>
      <c r="AC97" s="8">
        <v>383.25</v>
      </c>
      <c r="AD97" s="8">
        <v>383.25</v>
      </c>
      <c r="AE97" s="38">
        <f t="shared" si="1"/>
        <v>4599</v>
      </c>
    </row>
    <row r="98" spans="1:31" x14ac:dyDescent="0.25">
      <c r="A98" s="6">
        <v>1032</v>
      </c>
      <c r="B98" s="6" t="s">
        <v>329</v>
      </c>
      <c r="C98" s="6">
        <v>131032</v>
      </c>
      <c r="D98" s="6" t="s">
        <v>367</v>
      </c>
      <c r="E98">
        <v>630130</v>
      </c>
      <c r="F98" t="s">
        <v>195</v>
      </c>
      <c r="G98" t="s">
        <v>189</v>
      </c>
      <c r="H98" s="6">
        <v>1700051700</v>
      </c>
      <c r="I98" s="6" t="s">
        <v>336</v>
      </c>
      <c r="J98">
        <v>1</v>
      </c>
      <c r="K98" s="6">
        <v>5</v>
      </c>
      <c r="L98" s="7">
        <v>44088</v>
      </c>
      <c r="M98" s="8">
        <v>19175</v>
      </c>
      <c r="N98" s="8">
        <v>12783.33</v>
      </c>
      <c r="O98" s="8">
        <v>6391.67</v>
      </c>
      <c r="P98" s="8" t="s">
        <v>332</v>
      </c>
      <c r="Q98" s="8">
        <v>319.58</v>
      </c>
      <c r="S98" s="8">
        <v>319.58</v>
      </c>
      <c r="T98" s="8">
        <v>319.58</v>
      </c>
      <c r="U98" s="8">
        <v>319.58</v>
      </c>
      <c r="V98" s="8">
        <v>319.58</v>
      </c>
      <c r="W98" s="8">
        <v>319.58</v>
      </c>
      <c r="X98" s="8">
        <v>319.58</v>
      </c>
      <c r="Y98" s="8">
        <v>319.58</v>
      </c>
      <c r="Z98" s="8">
        <v>319.58</v>
      </c>
      <c r="AA98" s="8">
        <v>319.58</v>
      </c>
      <c r="AB98" s="8">
        <v>319.58</v>
      </c>
      <c r="AC98" s="8">
        <v>319.58</v>
      </c>
      <c r="AD98" s="8">
        <v>319.58</v>
      </c>
      <c r="AE98" s="38">
        <f t="shared" si="1"/>
        <v>3834.9599999999996</v>
      </c>
    </row>
    <row r="99" spans="1:31" x14ac:dyDescent="0.25">
      <c r="A99" s="6">
        <v>1032</v>
      </c>
      <c r="B99" s="6" t="s">
        <v>329</v>
      </c>
      <c r="C99" s="6">
        <v>131032</v>
      </c>
      <c r="D99" s="6" t="s">
        <v>367</v>
      </c>
      <c r="E99">
        <v>630130</v>
      </c>
      <c r="F99" t="s">
        <v>195</v>
      </c>
      <c r="G99" t="s">
        <v>189</v>
      </c>
      <c r="H99" s="6">
        <v>1700051712</v>
      </c>
      <c r="I99" s="6" t="s">
        <v>336</v>
      </c>
      <c r="J99">
        <v>1</v>
      </c>
      <c r="K99" s="6">
        <v>5</v>
      </c>
      <c r="L99" s="7">
        <v>44088</v>
      </c>
      <c r="M99" s="8">
        <v>19175</v>
      </c>
      <c r="N99" s="8">
        <v>12783.33</v>
      </c>
      <c r="O99" s="8">
        <v>6391.67</v>
      </c>
      <c r="P99" s="8" t="s">
        <v>332</v>
      </c>
      <c r="Q99" s="8">
        <v>319.58</v>
      </c>
      <c r="S99" s="8">
        <v>319.58</v>
      </c>
      <c r="T99" s="8">
        <v>319.58</v>
      </c>
      <c r="U99" s="8">
        <v>319.58</v>
      </c>
      <c r="V99" s="8">
        <v>319.58</v>
      </c>
      <c r="W99" s="8">
        <v>319.58</v>
      </c>
      <c r="X99" s="8">
        <v>319.58</v>
      </c>
      <c r="Y99" s="8">
        <v>319.58</v>
      </c>
      <c r="Z99" s="8">
        <v>319.58</v>
      </c>
      <c r="AA99" s="8">
        <v>319.58</v>
      </c>
      <c r="AB99" s="8">
        <v>319.58</v>
      </c>
      <c r="AC99" s="8">
        <v>319.58</v>
      </c>
      <c r="AD99" s="8">
        <v>319.58</v>
      </c>
      <c r="AE99" s="38">
        <f t="shared" si="1"/>
        <v>3834.9599999999996</v>
      </c>
    </row>
    <row r="100" spans="1:31" x14ac:dyDescent="0.25">
      <c r="A100" s="6">
        <v>1032</v>
      </c>
      <c r="B100" s="6" t="s">
        <v>329</v>
      </c>
      <c r="C100" s="6">
        <v>131033</v>
      </c>
      <c r="D100" s="6" t="s">
        <v>368</v>
      </c>
      <c r="E100">
        <v>630130</v>
      </c>
      <c r="F100" t="s">
        <v>195</v>
      </c>
      <c r="G100" t="s">
        <v>189</v>
      </c>
      <c r="H100" s="6">
        <v>1700004999</v>
      </c>
      <c r="I100" s="6" t="s">
        <v>333</v>
      </c>
      <c r="J100">
        <v>1</v>
      </c>
      <c r="K100" s="6">
        <v>5</v>
      </c>
      <c r="L100" s="7">
        <v>44291</v>
      </c>
      <c r="M100" s="8">
        <v>18950</v>
      </c>
      <c r="N100" s="8">
        <v>10422.49</v>
      </c>
      <c r="O100" s="8">
        <v>8527.51</v>
      </c>
      <c r="P100" s="8" t="s">
        <v>332</v>
      </c>
      <c r="Q100" s="8">
        <v>315.83</v>
      </c>
      <c r="S100" s="8">
        <v>315.83</v>
      </c>
      <c r="T100" s="8">
        <v>315.83</v>
      </c>
      <c r="U100" s="8">
        <v>315.83</v>
      </c>
      <c r="V100" s="8">
        <v>315.83</v>
      </c>
      <c r="W100" s="8">
        <v>315.83</v>
      </c>
      <c r="X100" s="8">
        <v>315.83</v>
      </c>
      <c r="Y100" s="8">
        <v>315.83</v>
      </c>
      <c r="Z100" s="8">
        <v>315.83</v>
      </c>
      <c r="AA100" s="8">
        <v>315.83</v>
      </c>
      <c r="AB100" s="8">
        <v>315.83</v>
      </c>
      <c r="AC100" s="8">
        <v>315.83</v>
      </c>
      <c r="AD100" s="8">
        <v>315.83</v>
      </c>
      <c r="AE100" s="38">
        <f t="shared" si="1"/>
        <v>3789.9599999999996</v>
      </c>
    </row>
    <row r="101" spans="1:31" x14ac:dyDescent="0.25">
      <c r="A101" s="6">
        <v>1032</v>
      </c>
      <c r="B101" s="6" t="s">
        <v>329</v>
      </c>
      <c r="C101" s="6">
        <v>131033</v>
      </c>
      <c r="D101" s="6" t="s">
        <v>368</v>
      </c>
      <c r="E101">
        <v>630130</v>
      </c>
      <c r="F101" t="s">
        <v>195</v>
      </c>
      <c r="G101" t="s">
        <v>189</v>
      </c>
      <c r="H101" s="6">
        <v>1700034937</v>
      </c>
      <c r="I101" s="6" t="s">
        <v>334</v>
      </c>
      <c r="J101">
        <v>1</v>
      </c>
      <c r="K101" s="6">
        <v>5</v>
      </c>
      <c r="L101" s="7">
        <v>43731</v>
      </c>
      <c r="M101" s="8">
        <v>5400</v>
      </c>
      <c r="N101" s="8">
        <v>4680</v>
      </c>
      <c r="O101" s="8">
        <v>720</v>
      </c>
      <c r="P101" s="8" t="s">
        <v>332</v>
      </c>
      <c r="Q101" s="8">
        <v>90</v>
      </c>
      <c r="S101" s="8">
        <v>90</v>
      </c>
      <c r="T101" s="8">
        <v>90</v>
      </c>
      <c r="U101" s="8">
        <v>90</v>
      </c>
      <c r="V101" s="8">
        <v>90</v>
      </c>
      <c r="W101" s="8">
        <v>90</v>
      </c>
      <c r="X101" s="8">
        <v>90</v>
      </c>
      <c r="Y101" s="8">
        <v>90</v>
      </c>
      <c r="Z101" s="8">
        <v>90</v>
      </c>
      <c r="AA101" s="8">
        <v>90</v>
      </c>
      <c r="AB101" s="8">
        <v>90</v>
      </c>
      <c r="AC101" s="8">
        <v>90</v>
      </c>
      <c r="AD101" s="8">
        <v>90</v>
      </c>
      <c r="AE101" s="38">
        <f t="shared" si="1"/>
        <v>1080</v>
      </c>
    </row>
    <row r="102" spans="1:31" x14ac:dyDescent="0.25">
      <c r="A102" s="6">
        <v>1032</v>
      </c>
      <c r="B102" s="6" t="s">
        <v>329</v>
      </c>
      <c r="C102" s="6">
        <v>131033</v>
      </c>
      <c r="D102" s="6" t="s">
        <v>368</v>
      </c>
      <c r="E102">
        <v>630130</v>
      </c>
      <c r="F102" t="s">
        <v>195</v>
      </c>
      <c r="G102" t="s">
        <v>189</v>
      </c>
      <c r="H102" s="6">
        <v>1700038099</v>
      </c>
      <c r="I102" s="6" t="s">
        <v>333</v>
      </c>
      <c r="J102">
        <v>1</v>
      </c>
      <c r="K102" s="6">
        <v>5</v>
      </c>
      <c r="L102" s="7">
        <v>43791</v>
      </c>
      <c r="M102" s="8">
        <v>22995</v>
      </c>
      <c r="N102" s="8">
        <v>19162.5</v>
      </c>
      <c r="O102" s="8">
        <v>3832.5</v>
      </c>
      <c r="P102" s="8" t="s">
        <v>332</v>
      </c>
      <c r="Q102" s="8">
        <v>383.25</v>
      </c>
      <c r="S102" s="8">
        <v>383.25</v>
      </c>
      <c r="T102" s="8">
        <v>383.25</v>
      </c>
      <c r="U102" s="8">
        <v>383.25</v>
      </c>
      <c r="V102" s="8">
        <v>383.25</v>
      </c>
      <c r="W102" s="8">
        <v>383.25</v>
      </c>
      <c r="X102" s="8">
        <v>383.25</v>
      </c>
      <c r="Y102" s="8">
        <v>383.25</v>
      </c>
      <c r="Z102" s="8">
        <v>383.25</v>
      </c>
      <c r="AA102" s="8">
        <v>383.25</v>
      </c>
      <c r="AB102" s="8">
        <v>383.25</v>
      </c>
      <c r="AC102" s="8">
        <v>383.25</v>
      </c>
      <c r="AD102" s="8">
        <v>383.25</v>
      </c>
      <c r="AE102" s="38">
        <f t="shared" si="1"/>
        <v>4599</v>
      </c>
    </row>
    <row r="103" spans="1:31" x14ac:dyDescent="0.25">
      <c r="A103" s="6">
        <v>1032</v>
      </c>
      <c r="B103" s="6" t="s">
        <v>329</v>
      </c>
      <c r="C103" s="6">
        <v>131033</v>
      </c>
      <c r="D103" s="6" t="s">
        <v>368</v>
      </c>
      <c r="E103">
        <v>630130</v>
      </c>
      <c r="F103" t="s">
        <v>195</v>
      </c>
      <c r="G103" t="s">
        <v>189</v>
      </c>
      <c r="H103" s="6">
        <v>1700052701</v>
      </c>
      <c r="I103" s="6" t="s">
        <v>339</v>
      </c>
      <c r="J103">
        <v>1</v>
      </c>
      <c r="K103" s="6">
        <v>2</v>
      </c>
      <c r="L103" s="7">
        <v>44236</v>
      </c>
      <c r="M103" s="8">
        <v>6790</v>
      </c>
      <c r="N103" s="8">
        <v>6790</v>
      </c>
      <c r="O103" s="8">
        <v>0</v>
      </c>
      <c r="P103" s="8" t="s">
        <v>332</v>
      </c>
      <c r="Q103" s="8">
        <v>282.91000000000003</v>
      </c>
      <c r="S103" s="8">
        <v>282.91000000000003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38">
        <f t="shared" si="1"/>
        <v>282.91000000000003</v>
      </c>
    </row>
    <row r="104" spans="1:31" x14ac:dyDescent="0.25">
      <c r="A104" s="6">
        <v>1032</v>
      </c>
      <c r="B104" s="6" t="s">
        <v>329</v>
      </c>
      <c r="C104" s="6">
        <v>131034</v>
      </c>
      <c r="D104" s="6" t="s">
        <v>369</v>
      </c>
      <c r="E104">
        <v>630050</v>
      </c>
      <c r="F104" t="s">
        <v>188</v>
      </c>
      <c r="G104" t="s">
        <v>189</v>
      </c>
      <c r="H104" s="6">
        <v>1000010171</v>
      </c>
      <c r="I104" s="6" t="s">
        <v>409</v>
      </c>
      <c r="J104">
        <v>1</v>
      </c>
      <c r="K104" s="6">
        <v>5</v>
      </c>
      <c r="L104" s="7">
        <v>43769</v>
      </c>
      <c r="M104" s="8">
        <v>48100</v>
      </c>
      <c r="N104" s="8">
        <v>48100</v>
      </c>
      <c r="O104" s="8">
        <v>0</v>
      </c>
      <c r="P104" s="8" t="s">
        <v>332</v>
      </c>
      <c r="Q104" s="8">
        <v>843.31</v>
      </c>
      <c r="S104" s="8">
        <v>843.31</v>
      </c>
      <c r="T104" s="8">
        <v>843.31</v>
      </c>
      <c r="U104" s="8">
        <v>843.31</v>
      </c>
      <c r="V104" s="8">
        <v>843.31</v>
      </c>
      <c r="W104" s="8">
        <v>843.31</v>
      </c>
      <c r="X104" s="8">
        <v>843.31</v>
      </c>
      <c r="Y104" s="8">
        <v>843.31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38">
        <f t="shared" si="1"/>
        <v>5903.1699999999983</v>
      </c>
    </row>
    <row r="105" spans="1:31" x14ac:dyDescent="0.25">
      <c r="A105" s="6">
        <v>1032</v>
      </c>
      <c r="B105" s="6" t="s">
        <v>329</v>
      </c>
      <c r="C105" s="6">
        <v>131034</v>
      </c>
      <c r="D105" s="6" t="s">
        <v>369</v>
      </c>
      <c r="E105">
        <v>630050</v>
      </c>
      <c r="F105" t="s">
        <v>188</v>
      </c>
      <c r="G105" t="s">
        <v>189</v>
      </c>
      <c r="H105" s="6">
        <v>1000010327</v>
      </c>
      <c r="I105" s="6" t="s">
        <v>410</v>
      </c>
      <c r="J105">
        <v>1</v>
      </c>
      <c r="K105" s="6">
        <v>3</v>
      </c>
      <c r="L105" s="7">
        <v>44026</v>
      </c>
      <c r="M105" s="8">
        <v>30500</v>
      </c>
      <c r="N105" s="8">
        <v>30500</v>
      </c>
      <c r="O105" s="8">
        <v>0</v>
      </c>
      <c r="P105" s="8" t="s">
        <v>332</v>
      </c>
      <c r="Q105" s="8">
        <v>847.22</v>
      </c>
      <c r="S105" s="8">
        <v>847.22</v>
      </c>
      <c r="T105" s="8">
        <v>847.22</v>
      </c>
      <c r="U105" s="8">
        <v>847.22</v>
      </c>
      <c r="V105" s="8">
        <v>847.22</v>
      </c>
      <c r="W105" s="8">
        <v>847.22</v>
      </c>
      <c r="X105" s="8">
        <v>847.22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38">
        <f t="shared" si="1"/>
        <v>5083.3200000000006</v>
      </c>
    </row>
    <row r="106" spans="1:31" x14ac:dyDescent="0.25">
      <c r="A106" s="6">
        <v>1032</v>
      </c>
      <c r="B106" s="6" t="s">
        <v>329</v>
      </c>
      <c r="C106" s="6">
        <v>131034</v>
      </c>
      <c r="D106" s="6" t="s">
        <v>369</v>
      </c>
      <c r="E106">
        <v>630130</v>
      </c>
      <c r="F106" t="s">
        <v>195</v>
      </c>
      <c r="G106" t="s">
        <v>189</v>
      </c>
      <c r="H106" s="6">
        <v>1700034938</v>
      </c>
      <c r="I106" s="6" t="s">
        <v>334</v>
      </c>
      <c r="J106">
        <v>1</v>
      </c>
      <c r="K106" s="6">
        <v>5</v>
      </c>
      <c r="L106" s="7">
        <v>43731</v>
      </c>
      <c r="M106" s="8">
        <v>5400</v>
      </c>
      <c r="N106" s="8">
        <v>4680</v>
      </c>
      <c r="O106" s="8">
        <v>720</v>
      </c>
      <c r="P106" s="8" t="s">
        <v>332</v>
      </c>
      <c r="Q106" s="8">
        <v>90</v>
      </c>
      <c r="S106" s="8">
        <v>90</v>
      </c>
      <c r="T106" s="8">
        <v>90</v>
      </c>
      <c r="U106" s="8">
        <v>90</v>
      </c>
      <c r="V106" s="8">
        <v>90</v>
      </c>
      <c r="W106" s="8">
        <v>90</v>
      </c>
      <c r="X106" s="8">
        <v>90</v>
      </c>
      <c r="Y106" s="8">
        <v>90</v>
      </c>
      <c r="Z106" s="8">
        <v>90</v>
      </c>
      <c r="AA106" s="8">
        <v>90</v>
      </c>
      <c r="AB106" s="8">
        <v>90</v>
      </c>
      <c r="AC106" s="8">
        <v>90</v>
      </c>
      <c r="AD106" s="8">
        <v>90</v>
      </c>
      <c r="AE106" s="38">
        <f t="shared" si="1"/>
        <v>1080</v>
      </c>
    </row>
    <row r="107" spans="1:31" x14ac:dyDescent="0.25">
      <c r="A107" s="6">
        <v>1032</v>
      </c>
      <c r="B107" s="6" t="s">
        <v>329</v>
      </c>
      <c r="C107" s="6">
        <v>131034</v>
      </c>
      <c r="D107" s="6" t="s">
        <v>369</v>
      </c>
      <c r="E107">
        <v>630130</v>
      </c>
      <c r="F107" t="s">
        <v>195</v>
      </c>
      <c r="G107" t="s">
        <v>189</v>
      </c>
      <c r="H107" s="6">
        <v>1700038100</v>
      </c>
      <c r="I107" s="6" t="s">
        <v>333</v>
      </c>
      <c r="J107">
        <v>1</v>
      </c>
      <c r="K107" s="6">
        <v>5</v>
      </c>
      <c r="L107" s="7">
        <v>43791</v>
      </c>
      <c r="M107" s="8">
        <v>22995</v>
      </c>
      <c r="N107" s="8">
        <v>19162.5</v>
      </c>
      <c r="O107" s="8">
        <v>3832.5</v>
      </c>
      <c r="P107" s="8" t="s">
        <v>332</v>
      </c>
      <c r="Q107" s="8">
        <v>383.25</v>
      </c>
      <c r="S107" s="8">
        <v>383.25</v>
      </c>
      <c r="T107" s="8">
        <v>383.25</v>
      </c>
      <c r="U107" s="8">
        <v>383.25</v>
      </c>
      <c r="V107" s="8">
        <v>383.25</v>
      </c>
      <c r="W107" s="8">
        <v>383.25</v>
      </c>
      <c r="X107" s="8">
        <v>383.25</v>
      </c>
      <c r="Y107" s="8">
        <v>383.25</v>
      </c>
      <c r="Z107" s="8">
        <v>383.25</v>
      </c>
      <c r="AA107" s="8">
        <v>383.25</v>
      </c>
      <c r="AB107" s="8">
        <v>383.25</v>
      </c>
      <c r="AC107" s="8">
        <v>383.25</v>
      </c>
      <c r="AD107" s="8">
        <v>383.25</v>
      </c>
      <c r="AE107" s="38">
        <f t="shared" si="1"/>
        <v>4599</v>
      </c>
    </row>
    <row r="108" spans="1:31" x14ac:dyDescent="0.25">
      <c r="A108" s="6">
        <v>1032</v>
      </c>
      <c r="B108" s="6" t="s">
        <v>329</v>
      </c>
      <c r="C108" s="6">
        <v>131034</v>
      </c>
      <c r="D108" s="6" t="s">
        <v>369</v>
      </c>
      <c r="E108">
        <v>630130</v>
      </c>
      <c r="F108" t="s">
        <v>195</v>
      </c>
      <c r="G108" t="s">
        <v>189</v>
      </c>
      <c r="H108" s="6">
        <v>1700051710</v>
      </c>
      <c r="I108" s="6" t="s">
        <v>396</v>
      </c>
      <c r="J108">
        <v>1</v>
      </c>
      <c r="K108" s="6">
        <v>5</v>
      </c>
      <c r="L108" s="7">
        <v>44088</v>
      </c>
      <c r="M108" s="8">
        <v>19175</v>
      </c>
      <c r="N108" s="8">
        <v>12783.33</v>
      </c>
      <c r="O108" s="8">
        <v>6391.67</v>
      </c>
      <c r="P108" s="8" t="s">
        <v>332</v>
      </c>
      <c r="Q108" s="8">
        <v>319.58</v>
      </c>
      <c r="S108" s="8">
        <v>319.58</v>
      </c>
      <c r="T108" s="8">
        <v>319.58</v>
      </c>
      <c r="U108" s="8">
        <v>319.58</v>
      </c>
      <c r="V108" s="8">
        <v>319.58</v>
      </c>
      <c r="W108" s="8">
        <v>319.58</v>
      </c>
      <c r="X108" s="8">
        <v>319.58</v>
      </c>
      <c r="Y108" s="8">
        <v>319.58</v>
      </c>
      <c r="Z108" s="8">
        <v>319.58</v>
      </c>
      <c r="AA108" s="8">
        <v>319.58</v>
      </c>
      <c r="AB108" s="8">
        <v>319.58</v>
      </c>
      <c r="AC108" s="8">
        <v>319.58</v>
      </c>
      <c r="AD108" s="8">
        <v>319.58</v>
      </c>
      <c r="AE108" s="38">
        <f t="shared" si="1"/>
        <v>3834.9599999999996</v>
      </c>
    </row>
    <row r="109" spans="1:31" x14ac:dyDescent="0.25">
      <c r="A109" s="6">
        <v>1032</v>
      </c>
      <c r="B109" s="6" t="s">
        <v>329</v>
      </c>
      <c r="C109" s="6">
        <v>131035</v>
      </c>
      <c r="D109" s="6" t="s">
        <v>370</v>
      </c>
      <c r="E109">
        <v>630050</v>
      </c>
      <c r="F109" t="s">
        <v>188</v>
      </c>
      <c r="G109" t="s">
        <v>189</v>
      </c>
      <c r="H109" s="6">
        <v>1000010152</v>
      </c>
      <c r="I109" s="6" t="s">
        <v>411</v>
      </c>
      <c r="J109">
        <v>1</v>
      </c>
      <c r="K109" s="6">
        <v>5</v>
      </c>
      <c r="L109" s="7">
        <v>43769</v>
      </c>
      <c r="M109" s="8">
        <v>51938.78</v>
      </c>
      <c r="N109" s="8">
        <v>51938.78</v>
      </c>
      <c r="O109" s="8">
        <v>0</v>
      </c>
      <c r="P109" s="8" t="s">
        <v>332</v>
      </c>
      <c r="Q109" s="8">
        <v>910.61</v>
      </c>
      <c r="S109" s="8">
        <v>910.61</v>
      </c>
      <c r="T109" s="8">
        <v>910.61</v>
      </c>
      <c r="U109" s="8">
        <v>910.61</v>
      </c>
      <c r="V109" s="8">
        <v>910.61</v>
      </c>
      <c r="W109" s="8">
        <v>910.61</v>
      </c>
      <c r="X109" s="8">
        <v>910.61</v>
      </c>
      <c r="Y109" s="8">
        <v>910.61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38">
        <f t="shared" si="1"/>
        <v>6374.2699999999995</v>
      </c>
    </row>
    <row r="110" spans="1:31" x14ac:dyDescent="0.25">
      <c r="A110" s="6">
        <v>1032</v>
      </c>
      <c r="B110" s="6" t="s">
        <v>329</v>
      </c>
      <c r="C110" s="6">
        <v>131035</v>
      </c>
      <c r="D110" s="6" t="s">
        <v>370</v>
      </c>
      <c r="E110">
        <v>630130</v>
      </c>
      <c r="F110" t="s">
        <v>195</v>
      </c>
      <c r="G110" t="s">
        <v>189</v>
      </c>
      <c r="H110" s="6">
        <v>1700034935</v>
      </c>
      <c r="I110" s="6" t="s">
        <v>334</v>
      </c>
      <c r="J110">
        <v>1</v>
      </c>
      <c r="K110" s="6">
        <v>5</v>
      </c>
      <c r="L110" s="7">
        <v>43731</v>
      </c>
      <c r="M110" s="8">
        <v>5400</v>
      </c>
      <c r="N110" s="8">
        <v>4680</v>
      </c>
      <c r="O110" s="8">
        <v>720</v>
      </c>
      <c r="P110" s="8" t="s">
        <v>332</v>
      </c>
      <c r="Q110" s="8">
        <v>90</v>
      </c>
      <c r="S110" s="8">
        <v>90</v>
      </c>
      <c r="T110" s="8">
        <v>90</v>
      </c>
      <c r="U110" s="8">
        <v>90</v>
      </c>
      <c r="V110" s="8">
        <v>90</v>
      </c>
      <c r="W110" s="8">
        <v>90</v>
      </c>
      <c r="X110" s="8">
        <v>90</v>
      </c>
      <c r="Y110" s="8">
        <v>90</v>
      </c>
      <c r="Z110" s="8">
        <v>90</v>
      </c>
      <c r="AA110" s="8">
        <v>90</v>
      </c>
      <c r="AB110" s="8">
        <v>90</v>
      </c>
      <c r="AC110" s="8">
        <v>90</v>
      </c>
      <c r="AD110" s="8">
        <v>90</v>
      </c>
      <c r="AE110" s="38">
        <f t="shared" si="1"/>
        <v>1080</v>
      </c>
    </row>
    <row r="111" spans="1:31" x14ac:dyDescent="0.25">
      <c r="A111" s="6">
        <v>1032</v>
      </c>
      <c r="B111" s="6" t="s">
        <v>329</v>
      </c>
      <c r="C111" s="6">
        <v>131035</v>
      </c>
      <c r="D111" s="6" t="s">
        <v>370</v>
      </c>
      <c r="E111">
        <v>630130</v>
      </c>
      <c r="F111" t="s">
        <v>195</v>
      </c>
      <c r="G111" t="s">
        <v>189</v>
      </c>
      <c r="H111" s="6">
        <v>1700038098</v>
      </c>
      <c r="I111" s="6" t="s">
        <v>333</v>
      </c>
      <c r="J111">
        <v>1</v>
      </c>
      <c r="K111" s="6">
        <v>5</v>
      </c>
      <c r="L111" s="7">
        <v>43791</v>
      </c>
      <c r="M111" s="8">
        <v>22995</v>
      </c>
      <c r="N111" s="8">
        <v>19162.5</v>
      </c>
      <c r="O111" s="8">
        <v>3832.5</v>
      </c>
      <c r="P111" s="8" t="s">
        <v>332</v>
      </c>
      <c r="Q111" s="8">
        <v>383.25</v>
      </c>
      <c r="S111" s="8">
        <v>383.25</v>
      </c>
      <c r="T111" s="8">
        <v>383.25</v>
      </c>
      <c r="U111" s="8">
        <v>383.25</v>
      </c>
      <c r="V111" s="8">
        <v>383.25</v>
      </c>
      <c r="W111" s="8">
        <v>383.25</v>
      </c>
      <c r="X111" s="8">
        <v>383.25</v>
      </c>
      <c r="Y111" s="8">
        <v>383.25</v>
      </c>
      <c r="Z111" s="8">
        <v>383.25</v>
      </c>
      <c r="AA111" s="8">
        <v>383.25</v>
      </c>
      <c r="AB111" s="8">
        <v>383.25</v>
      </c>
      <c r="AC111" s="8">
        <v>383.25</v>
      </c>
      <c r="AD111" s="8">
        <v>383.25</v>
      </c>
      <c r="AE111" s="38">
        <f t="shared" si="1"/>
        <v>4599</v>
      </c>
    </row>
    <row r="112" spans="1:31" x14ac:dyDescent="0.25">
      <c r="A112" s="6">
        <v>1032</v>
      </c>
      <c r="B112" s="6" t="s">
        <v>329</v>
      </c>
      <c r="C112" s="6">
        <v>131035</v>
      </c>
      <c r="D112" s="6" t="s">
        <v>370</v>
      </c>
      <c r="E112">
        <v>630130</v>
      </c>
      <c r="F112" t="s">
        <v>195</v>
      </c>
      <c r="G112" t="s">
        <v>189</v>
      </c>
      <c r="H112" s="6">
        <v>1700051692</v>
      </c>
      <c r="I112" s="6" t="s">
        <v>336</v>
      </c>
      <c r="J112">
        <v>1</v>
      </c>
      <c r="K112" s="6">
        <v>5</v>
      </c>
      <c r="L112" s="7">
        <v>44088</v>
      </c>
      <c r="M112" s="8">
        <v>18950</v>
      </c>
      <c r="N112" s="8">
        <v>12633.32</v>
      </c>
      <c r="O112" s="8">
        <v>6316.68</v>
      </c>
      <c r="P112" s="8" t="s">
        <v>332</v>
      </c>
      <c r="Q112" s="8">
        <v>315.83</v>
      </c>
      <c r="S112" s="8">
        <v>315.83</v>
      </c>
      <c r="T112" s="8">
        <v>315.83</v>
      </c>
      <c r="U112" s="8">
        <v>315.83</v>
      </c>
      <c r="V112" s="8">
        <v>315.83</v>
      </c>
      <c r="W112" s="8">
        <v>315.83</v>
      </c>
      <c r="X112" s="8">
        <v>315.83</v>
      </c>
      <c r="Y112" s="8">
        <v>315.83</v>
      </c>
      <c r="Z112" s="8">
        <v>315.83</v>
      </c>
      <c r="AA112" s="8">
        <v>315.83</v>
      </c>
      <c r="AB112" s="8">
        <v>315.83</v>
      </c>
      <c r="AC112" s="8">
        <v>315.83</v>
      </c>
      <c r="AD112" s="8">
        <v>315.83</v>
      </c>
      <c r="AE112" s="38">
        <f t="shared" si="1"/>
        <v>3789.9599999999996</v>
      </c>
    </row>
    <row r="113" spans="1:31" x14ac:dyDescent="0.25">
      <c r="A113" s="6">
        <v>1032</v>
      </c>
      <c r="B113" s="6" t="s">
        <v>329</v>
      </c>
      <c r="C113" s="6">
        <v>131036</v>
      </c>
      <c r="D113" s="6" t="s">
        <v>371</v>
      </c>
      <c r="E113">
        <v>630130</v>
      </c>
      <c r="F113" t="s">
        <v>195</v>
      </c>
      <c r="G113" t="s">
        <v>189</v>
      </c>
      <c r="H113" s="6">
        <v>1700034921</v>
      </c>
      <c r="I113" s="6" t="s">
        <v>334</v>
      </c>
      <c r="J113">
        <v>1</v>
      </c>
      <c r="K113" s="6">
        <v>5</v>
      </c>
      <c r="L113" s="7">
        <v>43731</v>
      </c>
      <c r="M113" s="8">
        <v>5400</v>
      </c>
      <c r="N113" s="8">
        <v>4680</v>
      </c>
      <c r="O113" s="8">
        <v>720</v>
      </c>
      <c r="P113" s="8" t="s">
        <v>332</v>
      </c>
      <c r="Q113" s="8">
        <v>90</v>
      </c>
      <c r="S113" s="8">
        <v>90</v>
      </c>
      <c r="T113" s="8">
        <v>90</v>
      </c>
      <c r="U113" s="8">
        <v>90</v>
      </c>
      <c r="V113" s="8">
        <v>90</v>
      </c>
      <c r="W113" s="8">
        <v>90</v>
      </c>
      <c r="X113" s="8">
        <v>90</v>
      </c>
      <c r="Y113" s="8">
        <v>90</v>
      </c>
      <c r="Z113" s="8">
        <v>90</v>
      </c>
      <c r="AA113" s="8">
        <v>90</v>
      </c>
      <c r="AB113" s="8">
        <v>90</v>
      </c>
      <c r="AC113" s="8">
        <v>90</v>
      </c>
      <c r="AD113" s="8">
        <v>90</v>
      </c>
      <c r="AE113" s="38">
        <f t="shared" si="1"/>
        <v>1080</v>
      </c>
    </row>
    <row r="114" spans="1:31" x14ac:dyDescent="0.25">
      <c r="A114" s="6">
        <v>1032</v>
      </c>
      <c r="B114" s="6" t="s">
        <v>329</v>
      </c>
      <c r="C114" s="6">
        <v>131036</v>
      </c>
      <c r="D114" s="6" t="s">
        <v>371</v>
      </c>
      <c r="E114">
        <v>630130</v>
      </c>
      <c r="F114" t="s">
        <v>195</v>
      </c>
      <c r="G114" t="s">
        <v>189</v>
      </c>
      <c r="H114" s="6">
        <v>1700038101</v>
      </c>
      <c r="I114" s="6" t="s">
        <v>333</v>
      </c>
      <c r="J114">
        <v>1</v>
      </c>
      <c r="K114" s="6">
        <v>5</v>
      </c>
      <c r="L114" s="7">
        <v>43791</v>
      </c>
      <c r="M114" s="8">
        <v>22995</v>
      </c>
      <c r="N114" s="8">
        <v>19162.5</v>
      </c>
      <c r="O114" s="8">
        <v>3832.5</v>
      </c>
      <c r="P114" s="8" t="s">
        <v>332</v>
      </c>
      <c r="Q114" s="8">
        <v>383.25</v>
      </c>
      <c r="S114" s="8">
        <v>383.25</v>
      </c>
      <c r="T114" s="8">
        <v>383.25</v>
      </c>
      <c r="U114" s="8">
        <v>383.25</v>
      </c>
      <c r="V114" s="8">
        <v>383.25</v>
      </c>
      <c r="W114" s="8">
        <v>383.25</v>
      </c>
      <c r="X114" s="8">
        <v>383.25</v>
      </c>
      <c r="Y114" s="8">
        <v>383.25</v>
      </c>
      <c r="Z114" s="8">
        <v>383.25</v>
      </c>
      <c r="AA114" s="8">
        <v>383.25</v>
      </c>
      <c r="AB114" s="8">
        <v>383.25</v>
      </c>
      <c r="AC114" s="8">
        <v>383.25</v>
      </c>
      <c r="AD114" s="8">
        <v>383.25</v>
      </c>
      <c r="AE114" s="38">
        <f t="shared" si="1"/>
        <v>4599</v>
      </c>
    </row>
    <row r="115" spans="1:31" x14ac:dyDescent="0.25">
      <c r="A115" s="6">
        <v>1032</v>
      </c>
      <c r="B115" s="6" t="s">
        <v>329</v>
      </c>
      <c r="C115" s="6">
        <v>131036</v>
      </c>
      <c r="D115" s="6" t="s">
        <v>371</v>
      </c>
      <c r="E115">
        <v>630130</v>
      </c>
      <c r="F115" t="s">
        <v>195</v>
      </c>
      <c r="G115" t="s">
        <v>189</v>
      </c>
      <c r="H115" s="6">
        <v>1700051696</v>
      </c>
      <c r="I115" s="6" t="s">
        <v>333</v>
      </c>
      <c r="J115">
        <v>1</v>
      </c>
      <c r="K115" s="6">
        <v>5</v>
      </c>
      <c r="L115" s="7">
        <v>44088</v>
      </c>
      <c r="M115" s="8">
        <v>18950</v>
      </c>
      <c r="N115" s="8">
        <v>12633.32</v>
      </c>
      <c r="O115" s="8">
        <v>6316.68</v>
      </c>
      <c r="P115" s="8" t="s">
        <v>332</v>
      </c>
      <c r="Q115" s="8">
        <v>315.83</v>
      </c>
      <c r="S115" s="8">
        <v>315.83</v>
      </c>
      <c r="T115" s="8">
        <v>315.83</v>
      </c>
      <c r="U115" s="8">
        <v>315.83</v>
      </c>
      <c r="V115" s="8">
        <v>315.83</v>
      </c>
      <c r="W115" s="8">
        <v>315.83</v>
      </c>
      <c r="X115" s="8">
        <v>315.83</v>
      </c>
      <c r="Y115" s="8">
        <v>315.83</v>
      </c>
      <c r="Z115" s="8">
        <v>315.83</v>
      </c>
      <c r="AA115" s="8">
        <v>315.83</v>
      </c>
      <c r="AB115" s="8">
        <v>315.83</v>
      </c>
      <c r="AC115" s="8">
        <v>315.83</v>
      </c>
      <c r="AD115" s="8">
        <v>315.83</v>
      </c>
      <c r="AE115" s="38">
        <f t="shared" si="1"/>
        <v>3789.9599999999996</v>
      </c>
    </row>
    <row r="116" spans="1:31" x14ac:dyDescent="0.25">
      <c r="A116" s="6">
        <v>1032</v>
      </c>
      <c r="B116" s="6" t="s">
        <v>329</v>
      </c>
      <c r="C116" s="6">
        <v>131036</v>
      </c>
      <c r="D116" s="6" t="s">
        <v>371</v>
      </c>
      <c r="E116">
        <v>630130</v>
      </c>
      <c r="F116" t="s">
        <v>195</v>
      </c>
      <c r="G116" t="s">
        <v>189</v>
      </c>
      <c r="H116" s="6">
        <v>1700051706</v>
      </c>
      <c r="I116" s="6" t="s">
        <v>396</v>
      </c>
      <c r="J116">
        <v>1</v>
      </c>
      <c r="K116" s="6">
        <v>5</v>
      </c>
      <c r="L116" s="7">
        <v>44088</v>
      </c>
      <c r="M116" s="8">
        <v>19175</v>
      </c>
      <c r="N116" s="8">
        <v>12783.33</v>
      </c>
      <c r="O116" s="8">
        <v>6391.67</v>
      </c>
      <c r="P116" s="8" t="s">
        <v>332</v>
      </c>
      <c r="Q116" s="8">
        <v>319.58</v>
      </c>
      <c r="S116" s="8">
        <v>319.58</v>
      </c>
      <c r="T116" s="8">
        <v>319.58</v>
      </c>
      <c r="U116" s="8">
        <v>319.58</v>
      </c>
      <c r="V116" s="8">
        <v>319.58</v>
      </c>
      <c r="W116" s="8">
        <v>319.58</v>
      </c>
      <c r="X116" s="8">
        <v>319.58</v>
      </c>
      <c r="Y116" s="8">
        <v>319.58</v>
      </c>
      <c r="Z116" s="8">
        <v>319.58</v>
      </c>
      <c r="AA116" s="8">
        <v>319.58</v>
      </c>
      <c r="AB116" s="8">
        <v>319.58</v>
      </c>
      <c r="AC116" s="8">
        <v>319.58</v>
      </c>
      <c r="AD116" s="8">
        <v>319.58</v>
      </c>
      <c r="AE116" s="38">
        <f t="shared" si="1"/>
        <v>3834.9599999999996</v>
      </c>
    </row>
    <row r="117" spans="1:31" x14ac:dyDescent="0.25">
      <c r="A117" s="6">
        <v>1032</v>
      </c>
      <c r="B117" s="6" t="s">
        <v>329</v>
      </c>
      <c r="C117" s="6">
        <v>131036</v>
      </c>
      <c r="D117" s="6" t="s">
        <v>371</v>
      </c>
      <c r="E117">
        <v>630130</v>
      </c>
      <c r="F117" t="s">
        <v>195</v>
      </c>
      <c r="G117" t="s">
        <v>189</v>
      </c>
      <c r="H117" s="6">
        <v>1700051707</v>
      </c>
      <c r="I117" s="6" t="s">
        <v>396</v>
      </c>
      <c r="J117">
        <v>1</v>
      </c>
      <c r="K117" s="6">
        <v>5</v>
      </c>
      <c r="L117" s="7">
        <v>44088</v>
      </c>
      <c r="M117" s="8">
        <v>19175</v>
      </c>
      <c r="N117" s="8">
        <v>12783.33</v>
      </c>
      <c r="O117" s="8">
        <v>6391.67</v>
      </c>
      <c r="P117" s="8" t="s">
        <v>332</v>
      </c>
      <c r="Q117" s="8">
        <v>319.58</v>
      </c>
      <c r="S117" s="8">
        <v>319.58</v>
      </c>
      <c r="T117" s="8">
        <v>319.58</v>
      </c>
      <c r="U117" s="8">
        <v>319.58</v>
      </c>
      <c r="V117" s="8">
        <v>319.58</v>
      </c>
      <c r="W117" s="8">
        <v>319.58</v>
      </c>
      <c r="X117" s="8">
        <v>319.58</v>
      </c>
      <c r="Y117" s="8">
        <v>319.58</v>
      </c>
      <c r="Z117" s="8">
        <v>319.58</v>
      </c>
      <c r="AA117" s="8">
        <v>319.58</v>
      </c>
      <c r="AB117" s="8">
        <v>319.58</v>
      </c>
      <c r="AC117" s="8">
        <v>319.58</v>
      </c>
      <c r="AD117" s="8">
        <v>319.58</v>
      </c>
      <c r="AE117" s="38">
        <f t="shared" si="1"/>
        <v>3834.9599999999996</v>
      </c>
    </row>
    <row r="118" spans="1:31" x14ac:dyDescent="0.25">
      <c r="A118" s="6">
        <v>1032</v>
      </c>
      <c r="B118" s="6" t="s">
        <v>329</v>
      </c>
      <c r="C118" s="6">
        <v>131037</v>
      </c>
      <c r="D118" s="6" t="s">
        <v>372</v>
      </c>
      <c r="E118">
        <v>630130</v>
      </c>
      <c r="F118" t="s">
        <v>195</v>
      </c>
      <c r="G118" t="s">
        <v>189</v>
      </c>
      <c r="H118" s="6">
        <v>1700037446</v>
      </c>
      <c r="I118" s="6" t="s">
        <v>412</v>
      </c>
      <c r="J118">
        <v>1</v>
      </c>
      <c r="K118" s="6">
        <v>5</v>
      </c>
      <c r="L118" s="7">
        <v>43895</v>
      </c>
      <c r="M118" s="8">
        <v>33000</v>
      </c>
      <c r="N118" s="8">
        <v>25300</v>
      </c>
      <c r="O118" s="8">
        <v>7700</v>
      </c>
      <c r="P118" s="8" t="s">
        <v>332</v>
      </c>
      <c r="Q118" s="8">
        <v>550</v>
      </c>
      <c r="S118" s="8">
        <v>550</v>
      </c>
      <c r="T118" s="8">
        <v>550</v>
      </c>
      <c r="U118" s="8">
        <v>550</v>
      </c>
      <c r="V118" s="8">
        <v>550</v>
      </c>
      <c r="W118" s="8">
        <v>550</v>
      </c>
      <c r="X118" s="8">
        <v>550</v>
      </c>
      <c r="Y118" s="8">
        <v>550</v>
      </c>
      <c r="Z118" s="8">
        <v>550</v>
      </c>
      <c r="AA118" s="8">
        <v>550</v>
      </c>
      <c r="AB118" s="8">
        <v>550</v>
      </c>
      <c r="AC118" s="8">
        <v>550</v>
      </c>
      <c r="AD118" s="8">
        <v>550</v>
      </c>
      <c r="AE118" s="38">
        <f t="shared" si="1"/>
        <v>6600</v>
      </c>
    </row>
    <row r="119" spans="1:31" x14ac:dyDescent="0.25">
      <c r="A119" s="6">
        <v>1032</v>
      </c>
      <c r="B119" s="6" t="s">
        <v>329</v>
      </c>
      <c r="C119" s="6">
        <v>131037</v>
      </c>
      <c r="D119" s="6" t="s">
        <v>372</v>
      </c>
      <c r="E119">
        <v>630130</v>
      </c>
      <c r="F119" t="s">
        <v>195</v>
      </c>
      <c r="G119" t="s">
        <v>189</v>
      </c>
      <c r="H119" s="6">
        <v>1700038106</v>
      </c>
      <c r="I119" s="6" t="s">
        <v>333</v>
      </c>
      <c r="J119">
        <v>1</v>
      </c>
      <c r="K119" s="6">
        <v>5</v>
      </c>
      <c r="L119" s="7">
        <v>43791</v>
      </c>
      <c r="M119" s="8">
        <v>22995</v>
      </c>
      <c r="N119" s="8">
        <v>19162.5</v>
      </c>
      <c r="O119" s="8">
        <v>3832.5</v>
      </c>
      <c r="P119" s="8" t="s">
        <v>332</v>
      </c>
      <c r="Q119" s="8">
        <v>383.25</v>
      </c>
      <c r="S119" s="8">
        <v>383.25</v>
      </c>
      <c r="T119" s="8">
        <v>383.25</v>
      </c>
      <c r="U119" s="8">
        <v>383.25</v>
      </c>
      <c r="V119" s="8">
        <v>383.25</v>
      </c>
      <c r="W119" s="8">
        <v>383.25</v>
      </c>
      <c r="X119" s="8">
        <v>383.25</v>
      </c>
      <c r="Y119" s="8">
        <v>383.25</v>
      </c>
      <c r="Z119" s="8">
        <v>383.25</v>
      </c>
      <c r="AA119" s="8">
        <v>383.25</v>
      </c>
      <c r="AB119" s="8">
        <v>383.25</v>
      </c>
      <c r="AC119" s="8">
        <v>383.25</v>
      </c>
      <c r="AD119" s="8">
        <v>383.25</v>
      </c>
      <c r="AE119" s="38">
        <f t="shared" si="1"/>
        <v>4599</v>
      </c>
    </row>
    <row r="120" spans="1:31" x14ac:dyDescent="0.25">
      <c r="A120" s="6">
        <v>1032</v>
      </c>
      <c r="B120" s="6" t="s">
        <v>329</v>
      </c>
      <c r="C120" s="6">
        <v>131037</v>
      </c>
      <c r="D120" s="6" t="s">
        <v>372</v>
      </c>
      <c r="E120">
        <v>630130</v>
      </c>
      <c r="F120" t="s">
        <v>195</v>
      </c>
      <c r="G120" t="s">
        <v>189</v>
      </c>
      <c r="H120" s="6">
        <v>1700051686</v>
      </c>
      <c r="I120" s="6" t="s">
        <v>333</v>
      </c>
      <c r="J120">
        <v>1</v>
      </c>
      <c r="K120" s="6">
        <v>5</v>
      </c>
      <c r="L120" s="7">
        <v>44088</v>
      </c>
      <c r="M120" s="8">
        <v>18949.62</v>
      </c>
      <c r="N120" s="8">
        <v>12633.08</v>
      </c>
      <c r="O120" s="8">
        <v>6316.54</v>
      </c>
      <c r="P120" s="8" t="s">
        <v>332</v>
      </c>
      <c r="Q120" s="8">
        <v>315.83</v>
      </c>
      <c r="S120" s="8">
        <v>315.83</v>
      </c>
      <c r="T120" s="8">
        <v>315.83</v>
      </c>
      <c r="U120" s="8">
        <v>315.83</v>
      </c>
      <c r="V120" s="8">
        <v>315.83</v>
      </c>
      <c r="W120" s="8">
        <v>315.83</v>
      </c>
      <c r="X120" s="8">
        <v>315.83</v>
      </c>
      <c r="Y120" s="8">
        <v>315.83</v>
      </c>
      <c r="Z120" s="8">
        <v>315.83</v>
      </c>
      <c r="AA120" s="8">
        <v>315.83</v>
      </c>
      <c r="AB120" s="8">
        <v>315.83</v>
      </c>
      <c r="AC120" s="8">
        <v>315.83</v>
      </c>
      <c r="AD120" s="8">
        <v>315.83</v>
      </c>
      <c r="AE120" s="38">
        <f t="shared" si="1"/>
        <v>3789.9599999999996</v>
      </c>
    </row>
    <row r="121" spans="1:31" x14ac:dyDescent="0.25">
      <c r="A121" s="6">
        <v>1032</v>
      </c>
      <c r="B121" s="6" t="s">
        <v>329</v>
      </c>
      <c r="C121" s="6">
        <v>131037</v>
      </c>
      <c r="D121" s="6" t="s">
        <v>372</v>
      </c>
      <c r="E121">
        <v>630130</v>
      </c>
      <c r="F121" t="s">
        <v>195</v>
      </c>
      <c r="G121" t="s">
        <v>189</v>
      </c>
      <c r="H121" s="6">
        <v>1700051701</v>
      </c>
      <c r="I121" s="6" t="s">
        <v>396</v>
      </c>
      <c r="J121">
        <v>1</v>
      </c>
      <c r="K121" s="6">
        <v>5</v>
      </c>
      <c r="L121" s="7">
        <v>44088</v>
      </c>
      <c r="M121" s="8">
        <v>19175</v>
      </c>
      <c r="N121" s="8">
        <v>12783.33</v>
      </c>
      <c r="O121" s="8">
        <v>6391.67</v>
      </c>
      <c r="P121" s="8" t="s">
        <v>332</v>
      </c>
      <c r="Q121" s="8">
        <v>319.58</v>
      </c>
      <c r="S121" s="8">
        <v>319.58</v>
      </c>
      <c r="T121" s="8">
        <v>319.58</v>
      </c>
      <c r="U121" s="8">
        <v>319.58</v>
      </c>
      <c r="V121" s="8">
        <v>319.58</v>
      </c>
      <c r="W121" s="8">
        <v>319.58</v>
      </c>
      <c r="X121" s="8">
        <v>319.58</v>
      </c>
      <c r="Y121" s="8">
        <v>319.58</v>
      </c>
      <c r="Z121" s="8">
        <v>319.58</v>
      </c>
      <c r="AA121" s="8">
        <v>319.58</v>
      </c>
      <c r="AB121" s="8">
        <v>319.58</v>
      </c>
      <c r="AC121" s="8">
        <v>319.58</v>
      </c>
      <c r="AD121" s="8">
        <v>319.58</v>
      </c>
      <c r="AE121" s="38">
        <f t="shared" si="1"/>
        <v>3834.9599999999996</v>
      </c>
    </row>
    <row r="122" spans="1:31" x14ac:dyDescent="0.25">
      <c r="A122" s="6">
        <v>1032</v>
      </c>
      <c r="B122" s="6" t="s">
        <v>329</v>
      </c>
      <c r="C122" s="6">
        <v>131037</v>
      </c>
      <c r="D122" s="6" t="s">
        <v>372</v>
      </c>
      <c r="E122">
        <v>630130</v>
      </c>
      <c r="F122" t="s">
        <v>195</v>
      </c>
      <c r="G122" t="s">
        <v>189</v>
      </c>
      <c r="H122" s="6">
        <v>1700051708</v>
      </c>
      <c r="I122" s="6" t="s">
        <v>396</v>
      </c>
      <c r="J122">
        <v>1</v>
      </c>
      <c r="K122" s="6">
        <v>5</v>
      </c>
      <c r="L122" s="7">
        <v>44088</v>
      </c>
      <c r="M122" s="8">
        <v>19175</v>
      </c>
      <c r="N122" s="8">
        <v>12783.33</v>
      </c>
      <c r="O122" s="8">
        <v>6391.67</v>
      </c>
      <c r="P122" s="8" t="s">
        <v>332</v>
      </c>
      <c r="Q122" s="8">
        <v>319.58</v>
      </c>
      <c r="S122" s="8">
        <v>319.58</v>
      </c>
      <c r="T122" s="8">
        <v>319.58</v>
      </c>
      <c r="U122" s="8">
        <v>319.58</v>
      </c>
      <c r="V122" s="8">
        <v>319.58</v>
      </c>
      <c r="W122" s="8">
        <v>319.58</v>
      </c>
      <c r="X122" s="8">
        <v>319.58</v>
      </c>
      <c r="Y122" s="8">
        <v>319.58</v>
      </c>
      <c r="Z122" s="8">
        <v>319.58</v>
      </c>
      <c r="AA122" s="8">
        <v>319.58</v>
      </c>
      <c r="AB122" s="8">
        <v>319.58</v>
      </c>
      <c r="AC122" s="8">
        <v>319.58</v>
      </c>
      <c r="AD122" s="8">
        <v>319.58</v>
      </c>
      <c r="AE122" s="38">
        <f t="shared" si="1"/>
        <v>3834.9599999999996</v>
      </c>
    </row>
    <row r="123" spans="1:31" x14ac:dyDescent="0.25">
      <c r="A123" s="6">
        <v>1032</v>
      </c>
      <c r="B123" s="6" t="s">
        <v>329</v>
      </c>
      <c r="C123" s="6">
        <v>131038</v>
      </c>
      <c r="D123" s="6" t="s">
        <v>373</v>
      </c>
      <c r="E123">
        <v>630130</v>
      </c>
      <c r="F123" t="s">
        <v>195</v>
      </c>
      <c r="G123" t="s">
        <v>189</v>
      </c>
      <c r="H123" s="6">
        <v>1700037447</v>
      </c>
      <c r="I123" s="6" t="s">
        <v>412</v>
      </c>
      <c r="J123">
        <v>1</v>
      </c>
      <c r="K123" s="6">
        <v>5</v>
      </c>
      <c r="L123" s="7">
        <v>43895</v>
      </c>
      <c r="M123" s="8">
        <v>33000</v>
      </c>
      <c r="N123" s="8">
        <v>25300</v>
      </c>
      <c r="O123" s="8">
        <v>7700</v>
      </c>
      <c r="P123" s="8" t="s">
        <v>332</v>
      </c>
      <c r="Q123" s="8">
        <v>550</v>
      </c>
      <c r="S123" s="8">
        <v>550</v>
      </c>
      <c r="T123" s="8">
        <v>550</v>
      </c>
      <c r="U123" s="8">
        <v>550</v>
      </c>
      <c r="V123" s="8">
        <v>550</v>
      </c>
      <c r="W123" s="8">
        <v>550</v>
      </c>
      <c r="X123" s="8">
        <v>550</v>
      </c>
      <c r="Y123" s="8">
        <v>550</v>
      </c>
      <c r="Z123" s="8">
        <v>550</v>
      </c>
      <c r="AA123" s="8">
        <v>550</v>
      </c>
      <c r="AB123" s="8">
        <v>550</v>
      </c>
      <c r="AC123" s="8">
        <v>550</v>
      </c>
      <c r="AD123" s="8">
        <v>550</v>
      </c>
      <c r="AE123" s="38">
        <f t="shared" si="1"/>
        <v>6600</v>
      </c>
    </row>
    <row r="124" spans="1:31" x14ac:dyDescent="0.25">
      <c r="A124" s="6">
        <v>1032</v>
      </c>
      <c r="B124" s="6" t="s">
        <v>329</v>
      </c>
      <c r="C124" s="6">
        <v>131038</v>
      </c>
      <c r="D124" s="6" t="s">
        <v>373</v>
      </c>
      <c r="E124">
        <v>630130</v>
      </c>
      <c r="F124" t="s">
        <v>195</v>
      </c>
      <c r="G124" t="s">
        <v>189</v>
      </c>
      <c r="H124" s="6">
        <v>1700038107</v>
      </c>
      <c r="I124" s="6" t="s">
        <v>333</v>
      </c>
      <c r="J124">
        <v>1</v>
      </c>
      <c r="K124" s="6">
        <v>5</v>
      </c>
      <c r="L124" s="7">
        <v>43791</v>
      </c>
      <c r="M124" s="8">
        <v>22995</v>
      </c>
      <c r="N124" s="8">
        <v>19162.5</v>
      </c>
      <c r="O124" s="8">
        <v>3832.5</v>
      </c>
      <c r="P124" s="8" t="s">
        <v>332</v>
      </c>
      <c r="Q124" s="8">
        <v>383.25</v>
      </c>
      <c r="S124" s="8">
        <v>383.25</v>
      </c>
      <c r="T124" s="8">
        <v>383.25</v>
      </c>
      <c r="U124" s="8">
        <v>383.25</v>
      </c>
      <c r="V124" s="8">
        <v>383.25</v>
      </c>
      <c r="W124" s="8">
        <v>383.25</v>
      </c>
      <c r="X124" s="8">
        <v>383.25</v>
      </c>
      <c r="Y124" s="8">
        <v>383.25</v>
      </c>
      <c r="Z124" s="8">
        <v>383.25</v>
      </c>
      <c r="AA124" s="8">
        <v>383.25</v>
      </c>
      <c r="AB124" s="8">
        <v>383.25</v>
      </c>
      <c r="AC124" s="8">
        <v>383.25</v>
      </c>
      <c r="AD124" s="8">
        <v>383.25</v>
      </c>
      <c r="AE124" s="38">
        <f t="shared" si="1"/>
        <v>4599</v>
      </c>
    </row>
    <row r="125" spans="1:31" x14ac:dyDescent="0.25">
      <c r="A125" s="6">
        <v>1032</v>
      </c>
      <c r="B125" s="6" t="s">
        <v>329</v>
      </c>
      <c r="C125" s="6">
        <v>131038</v>
      </c>
      <c r="D125" s="6" t="s">
        <v>373</v>
      </c>
      <c r="E125">
        <v>630130</v>
      </c>
      <c r="F125" t="s">
        <v>195</v>
      </c>
      <c r="G125" t="s">
        <v>189</v>
      </c>
      <c r="H125" s="6">
        <v>1700051702</v>
      </c>
      <c r="I125" s="6" t="s">
        <v>396</v>
      </c>
      <c r="J125">
        <v>1</v>
      </c>
      <c r="K125" s="6">
        <v>5</v>
      </c>
      <c r="L125" s="7">
        <v>44088</v>
      </c>
      <c r="M125" s="8">
        <v>19175</v>
      </c>
      <c r="N125" s="8">
        <v>12783.33</v>
      </c>
      <c r="O125" s="8">
        <v>6391.67</v>
      </c>
      <c r="P125" s="8" t="s">
        <v>332</v>
      </c>
      <c r="Q125" s="8">
        <v>319.58</v>
      </c>
      <c r="S125" s="8">
        <v>319.58</v>
      </c>
      <c r="T125" s="8">
        <v>319.58</v>
      </c>
      <c r="U125" s="8">
        <v>319.58</v>
      </c>
      <c r="V125" s="8">
        <v>319.58</v>
      </c>
      <c r="W125" s="8">
        <v>319.58</v>
      </c>
      <c r="X125" s="8">
        <v>319.58</v>
      </c>
      <c r="Y125" s="8">
        <v>319.58</v>
      </c>
      <c r="Z125" s="8">
        <v>319.58</v>
      </c>
      <c r="AA125" s="8">
        <v>319.58</v>
      </c>
      <c r="AB125" s="8">
        <v>319.58</v>
      </c>
      <c r="AC125" s="8">
        <v>319.58</v>
      </c>
      <c r="AD125" s="8">
        <v>319.58</v>
      </c>
      <c r="AE125" s="38">
        <f t="shared" si="1"/>
        <v>3834.9599999999996</v>
      </c>
    </row>
    <row r="126" spans="1:31" x14ac:dyDescent="0.25">
      <c r="A126" s="6">
        <v>1032</v>
      </c>
      <c r="B126" s="6" t="s">
        <v>329</v>
      </c>
      <c r="C126" s="6">
        <v>131038</v>
      </c>
      <c r="D126" s="6" t="s">
        <v>373</v>
      </c>
      <c r="E126">
        <v>630130</v>
      </c>
      <c r="F126" t="s">
        <v>195</v>
      </c>
      <c r="G126" t="s">
        <v>189</v>
      </c>
      <c r="H126" s="6">
        <v>1700051703</v>
      </c>
      <c r="I126" s="6" t="s">
        <v>396</v>
      </c>
      <c r="J126">
        <v>1</v>
      </c>
      <c r="K126" s="6">
        <v>5</v>
      </c>
      <c r="L126" s="7">
        <v>44088</v>
      </c>
      <c r="M126" s="8">
        <v>19175</v>
      </c>
      <c r="N126" s="8">
        <v>12783.33</v>
      </c>
      <c r="O126" s="8">
        <v>6391.67</v>
      </c>
      <c r="P126" s="8" t="s">
        <v>332</v>
      </c>
      <c r="Q126" s="8">
        <v>319.58</v>
      </c>
      <c r="S126" s="8">
        <v>319.58</v>
      </c>
      <c r="T126" s="8">
        <v>319.58</v>
      </c>
      <c r="U126" s="8">
        <v>319.58</v>
      </c>
      <c r="V126" s="8">
        <v>319.58</v>
      </c>
      <c r="W126" s="8">
        <v>319.58</v>
      </c>
      <c r="X126" s="8">
        <v>319.58</v>
      </c>
      <c r="Y126" s="8">
        <v>319.58</v>
      </c>
      <c r="Z126" s="8">
        <v>319.58</v>
      </c>
      <c r="AA126" s="8">
        <v>319.58</v>
      </c>
      <c r="AB126" s="8">
        <v>319.58</v>
      </c>
      <c r="AC126" s="8">
        <v>319.58</v>
      </c>
      <c r="AD126" s="8">
        <v>319.58</v>
      </c>
      <c r="AE126" s="38">
        <f t="shared" si="1"/>
        <v>3834.9599999999996</v>
      </c>
    </row>
    <row r="127" spans="1:31" x14ac:dyDescent="0.25">
      <c r="A127" s="6">
        <v>1032</v>
      </c>
      <c r="B127" s="6" t="s">
        <v>329</v>
      </c>
      <c r="C127" s="6">
        <v>131038</v>
      </c>
      <c r="D127" s="6" t="s">
        <v>373</v>
      </c>
      <c r="E127">
        <v>630130</v>
      </c>
      <c r="F127" t="s">
        <v>195</v>
      </c>
      <c r="G127" t="s">
        <v>189</v>
      </c>
      <c r="H127" s="6">
        <v>1700052693</v>
      </c>
      <c r="I127" s="6" t="s">
        <v>328</v>
      </c>
      <c r="J127">
        <v>1</v>
      </c>
      <c r="K127" s="6">
        <v>2</v>
      </c>
      <c r="L127" s="7">
        <v>44263</v>
      </c>
      <c r="M127" s="8">
        <v>23927</v>
      </c>
      <c r="N127" s="8">
        <v>23927</v>
      </c>
      <c r="O127" s="8">
        <v>0</v>
      </c>
      <c r="P127" s="8" t="s">
        <v>332</v>
      </c>
      <c r="Q127" s="8">
        <v>996.96</v>
      </c>
      <c r="S127" s="8">
        <v>996.96</v>
      </c>
      <c r="T127" s="8">
        <v>996.96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38">
        <f t="shared" si="1"/>
        <v>1993.92</v>
      </c>
    </row>
    <row r="128" spans="1:31" x14ac:dyDescent="0.25">
      <c r="A128" s="6">
        <v>1032</v>
      </c>
      <c r="B128" s="6" t="s">
        <v>329</v>
      </c>
      <c r="C128" s="6">
        <v>131039</v>
      </c>
      <c r="D128" s="6" t="s">
        <v>374</v>
      </c>
      <c r="E128">
        <v>630050</v>
      </c>
      <c r="F128" t="s">
        <v>188</v>
      </c>
      <c r="G128" t="s">
        <v>189</v>
      </c>
      <c r="H128" s="6">
        <v>1000010398</v>
      </c>
      <c r="I128" s="6" t="s">
        <v>413</v>
      </c>
      <c r="J128">
        <v>1</v>
      </c>
      <c r="K128" s="6">
        <v>3</v>
      </c>
      <c r="L128" s="7">
        <v>44074</v>
      </c>
      <c r="M128" s="8">
        <v>148400</v>
      </c>
      <c r="N128" s="8">
        <v>148400</v>
      </c>
      <c r="O128" s="8">
        <v>0</v>
      </c>
      <c r="P128" s="8" t="s">
        <v>332</v>
      </c>
      <c r="Q128" s="8">
        <v>4122.22</v>
      </c>
      <c r="S128" s="8">
        <v>4122.22</v>
      </c>
      <c r="T128" s="8">
        <v>4122.22</v>
      </c>
      <c r="U128" s="8">
        <v>4122.22</v>
      </c>
      <c r="V128" s="8">
        <v>4122.22</v>
      </c>
      <c r="W128" s="8">
        <v>4122.22</v>
      </c>
      <c r="X128" s="8">
        <v>4122.22</v>
      </c>
      <c r="Y128" s="8">
        <v>4122.22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38">
        <f t="shared" si="1"/>
        <v>28855.540000000005</v>
      </c>
    </row>
    <row r="129" spans="1:31" x14ac:dyDescent="0.25">
      <c r="A129" s="6">
        <v>1032</v>
      </c>
      <c r="B129" s="6" t="s">
        <v>329</v>
      </c>
      <c r="C129" s="6">
        <v>131039</v>
      </c>
      <c r="D129" s="6" t="s">
        <v>374</v>
      </c>
      <c r="E129">
        <v>630130</v>
      </c>
      <c r="F129" t="s">
        <v>195</v>
      </c>
      <c r="G129" t="s">
        <v>189</v>
      </c>
      <c r="H129" s="6">
        <v>1700034918</v>
      </c>
      <c r="I129" s="6" t="s">
        <v>334</v>
      </c>
      <c r="J129">
        <v>1</v>
      </c>
      <c r="K129" s="6">
        <v>5</v>
      </c>
      <c r="L129" s="7">
        <v>43731</v>
      </c>
      <c r="M129" s="8">
        <v>5400</v>
      </c>
      <c r="N129" s="8">
        <v>4680</v>
      </c>
      <c r="O129" s="8">
        <v>720</v>
      </c>
      <c r="P129" s="8" t="s">
        <v>332</v>
      </c>
      <c r="Q129" s="8">
        <v>90</v>
      </c>
      <c r="S129" s="8">
        <v>90</v>
      </c>
      <c r="T129" s="8">
        <v>90</v>
      </c>
      <c r="U129" s="8">
        <v>90</v>
      </c>
      <c r="V129" s="8">
        <v>90</v>
      </c>
      <c r="W129" s="8">
        <v>90</v>
      </c>
      <c r="X129" s="8">
        <v>90</v>
      </c>
      <c r="Y129" s="8">
        <v>90</v>
      </c>
      <c r="Z129" s="8">
        <v>90</v>
      </c>
      <c r="AA129" s="8">
        <v>90</v>
      </c>
      <c r="AB129" s="8">
        <v>90</v>
      </c>
      <c r="AC129" s="8">
        <v>90</v>
      </c>
      <c r="AD129" s="8">
        <v>90</v>
      </c>
      <c r="AE129" s="38">
        <f t="shared" si="1"/>
        <v>1080</v>
      </c>
    </row>
    <row r="130" spans="1:31" x14ac:dyDescent="0.25">
      <c r="A130" s="6">
        <v>1032</v>
      </c>
      <c r="B130" s="6" t="s">
        <v>329</v>
      </c>
      <c r="C130" s="6">
        <v>131039</v>
      </c>
      <c r="D130" s="6" t="s">
        <v>374</v>
      </c>
      <c r="E130">
        <v>630130</v>
      </c>
      <c r="F130" t="s">
        <v>195</v>
      </c>
      <c r="G130" t="s">
        <v>189</v>
      </c>
      <c r="H130" s="6">
        <v>1700038105</v>
      </c>
      <c r="I130" s="6" t="s">
        <v>333</v>
      </c>
      <c r="J130">
        <v>1</v>
      </c>
      <c r="K130" s="6">
        <v>5</v>
      </c>
      <c r="L130" s="7">
        <v>43791</v>
      </c>
      <c r="M130" s="8">
        <v>22995</v>
      </c>
      <c r="N130" s="8">
        <v>19162.5</v>
      </c>
      <c r="O130" s="8">
        <v>3832.5</v>
      </c>
      <c r="P130" s="8" t="s">
        <v>332</v>
      </c>
      <c r="Q130" s="8">
        <v>383.25</v>
      </c>
      <c r="S130" s="8">
        <v>383.25</v>
      </c>
      <c r="T130" s="8">
        <v>383.25</v>
      </c>
      <c r="U130" s="8">
        <v>383.25</v>
      </c>
      <c r="V130" s="8">
        <v>383.25</v>
      </c>
      <c r="W130" s="8">
        <v>383.25</v>
      </c>
      <c r="X130" s="8">
        <v>383.25</v>
      </c>
      <c r="Y130" s="8">
        <v>383.25</v>
      </c>
      <c r="Z130" s="8">
        <v>383.25</v>
      </c>
      <c r="AA130" s="8">
        <v>383.25</v>
      </c>
      <c r="AB130" s="8">
        <v>383.25</v>
      </c>
      <c r="AC130" s="8">
        <v>383.25</v>
      </c>
      <c r="AD130" s="8">
        <v>383.25</v>
      </c>
      <c r="AE130" s="38">
        <f t="shared" si="1"/>
        <v>4599</v>
      </c>
    </row>
    <row r="131" spans="1:31" x14ac:dyDescent="0.25">
      <c r="A131" s="6">
        <v>1032</v>
      </c>
      <c r="B131" s="6" t="s">
        <v>329</v>
      </c>
      <c r="C131" s="6">
        <v>131039</v>
      </c>
      <c r="D131" s="6" t="s">
        <v>374</v>
      </c>
      <c r="E131">
        <v>630130</v>
      </c>
      <c r="F131" t="s">
        <v>195</v>
      </c>
      <c r="G131" t="s">
        <v>189</v>
      </c>
      <c r="H131" s="6">
        <v>1700051697</v>
      </c>
      <c r="I131" s="6" t="s">
        <v>333</v>
      </c>
      <c r="J131">
        <v>1</v>
      </c>
      <c r="K131" s="6">
        <v>5</v>
      </c>
      <c r="L131" s="7">
        <v>44088</v>
      </c>
      <c r="M131" s="8">
        <v>18950</v>
      </c>
      <c r="N131" s="8">
        <v>12633.32</v>
      </c>
      <c r="O131" s="8">
        <v>6316.68</v>
      </c>
      <c r="P131" s="8" t="s">
        <v>332</v>
      </c>
      <c r="Q131" s="8">
        <v>315.83</v>
      </c>
      <c r="S131" s="8">
        <v>315.83</v>
      </c>
      <c r="T131" s="8">
        <v>315.83</v>
      </c>
      <c r="U131" s="8">
        <v>315.83</v>
      </c>
      <c r="V131" s="8">
        <v>315.83</v>
      </c>
      <c r="W131" s="8">
        <v>315.83</v>
      </c>
      <c r="X131" s="8">
        <v>315.83</v>
      </c>
      <c r="Y131" s="8">
        <v>315.83</v>
      </c>
      <c r="Z131" s="8">
        <v>315.83</v>
      </c>
      <c r="AA131" s="8">
        <v>315.83</v>
      </c>
      <c r="AB131" s="8">
        <v>315.83</v>
      </c>
      <c r="AC131" s="8">
        <v>315.83</v>
      </c>
      <c r="AD131" s="8">
        <v>315.83</v>
      </c>
      <c r="AE131" s="38">
        <f t="shared" si="1"/>
        <v>3789.9599999999996</v>
      </c>
    </row>
    <row r="132" spans="1:31" x14ac:dyDescent="0.25">
      <c r="A132" s="6">
        <v>1032</v>
      </c>
      <c r="B132" s="6" t="s">
        <v>329</v>
      </c>
      <c r="C132" s="6">
        <v>131039</v>
      </c>
      <c r="D132" s="6" t="s">
        <v>374</v>
      </c>
      <c r="E132">
        <v>630130</v>
      </c>
      <c r="F132" t="s">
        <v>195</v>
      </c>
      <c r="G132" t="s">
        <v>189</v>
      </c>
      <c r="H132" s="6">
        <v>1700051709</v>
      </c>
      <c r="I132" s="6" t="s">
        <v>396</v>
      </c>
      <c r="J132">
        <v>1</v>
      </c>
      <c r="K132" s="6">
        <v>5</v>
      </c>
      <c r="L132" s="7">
        <v>44088</v>
      </c>
      <c r="M132" s="8">
        <v>19175</v>
      </c>
      <c r="N132" s="8">
        <v>12783.33</v>
      </c>
      <c r="O132" s="8">
        <v>6391.67</v>
      </c>
      <c r="P132" s="8" t="s">
        <v>332</v>
      </c>
      <c r="Q132" s="8">
        <v>319.58</v>
      </c>
      <c r="S132" s="8">
        <v>319.58</v>
      </c>
      <c r="T132" s="8">
        <v>319.58</v>
      </c>
      <c r="U132" s="8">
        <v>319.58</v>
      </c>
      <c r="V132" s="8">
        <v>319.58</v>
      </c>
      <c r="W132" s="8">
        <v>319.58</v>
      </c>
      <c r="X132" s="8">
        <v>319.58</v>
      </c>
      <c r="Y132" s="8">
        <v>319.58</v>
      </c>
      <c r="Z132" s="8">
        <v>319.58</v>
      </c>
      <c r="AA132" s="8">
        <v>319.58</v>
      </c>
      <c r="AB132" s="8">
        <v>319.58</v>
      </c>
      <c r="AC132" s="8">
        <v>319.58</v>
      </c>
      <c r="AD132" s="8">
        <v>319.58</v>
      </c>
      <c r="AE132" s="38">
        <f t="shared" ref="AE132:AE195" si="2">SUM(S132:AD132)</f>
        <v>3834.9599999999996</v>
      </c>
    </row>
    <row r="133" spans="1:31" x14ac:dyDescent="0.25">
      <c r="A133" s="6">
        <v>1032</v>
      </c>
      <c r="B133" s="6" t="s">
        <v>329</v>
      </c>
      <c r="C133" s="6">
        <v>131040</v>
      </c>
      <c r="D133" s="6" t="s">
        <v>375</v>
      </c>
      <c r="E133">
        <v>630050</v>
      </c>
      <c r="F133" t="s">
        <v>188</v>
      </c>
      <c r="G133" t="s">
        <v>189</v>
      </c>
      <c r="H133" s="6">
        <v>1000010451</v>
      </c>
      <c r="I133" s="6" t="s">
        <v>414</v>
      </c>
      <c r="J133">
        <v>1</v>
      </c>
      <c r="K133" s="6">
        <v>3</v>
      </c>
      <c r="L133" s="7">
        <v>44134</v>
      </c>
      <c r="M133" s="8">
        <v>206600</v>
      </c>
      <c r="N133" s="8">
        <v>206600</v>
      </c>
      <c r="O133" s="8">
        <v>0</v>
      </c>
      <c r="P133" s="8" t="s">
        <v>332</v>
      </c>
      <c r="Q133" s="8">
        <v>5738.89</v>
      </c>
      <c r="S133" s="8">
        <v>5738.89</v>
      </c>
      <c r="T133" s="8">
        <v>5738.89</v>
      </c>
      <c r="U133" s="8">
        <v>5738.89</v>
      </c>
      <c r="V133" s="8">
        <v>5738.89</v>
      </c>
      <c r="W133" s="8">
        <v>5738.89</v>
      </c>
      <c r="X133" s="8">
        <v>5738.89</v>
      </c>
      <c r="Y133" s="8">
        <v>5738.89</v>
      </c>
      <c r="Z133" s="8">
        <v>5738.89</v>
      </c>
      <c r="AA133" s="8">
        <v>5738.89</v>
      </c>
      <c r="AB133" s="8">
        <v>0</v>
      </c>
      <c r="AC133" s="8">
        <v>0</v>
      </c>
      <c r="AD133" s="8">
        <v>0</v>
      </c>
      <c r="AE133" s="38">
        <f t="shared" si="2"/>
        <v>51650.01</v>
      </c>
    </row>
    <row r="134" spans="1:31" x14ac:dyDescent="0.25">
      <c r="A134" s="6">
        <v>1032</v>
      </c>
      <c r="B134" s="6" t="s">
        <v>329</v>
      </c>
      <c r="C134" s="6">
        <v>131040</v>
      </c>
      <c r="D134" s="6" t="s">
        <v>375</v>
      </c>
      <c r="E134">
        <v>630130</v>
      </c>
      <c r="F134" t="s">
        <v>195</v>
      </c>
      <c r="G134" t="s">
        <v>189</v>
      </c>
      <c r="H134" s="6">
        <v>1700005009</v>
      </c>
      <c r="I134" s="6" t="s">
        <v>333</v>
      </c>
      <c r="J134">
        <v>1</v>
      </c>
      <c r="K134" s="6">
        <v>5</v>
      </c>
      <c r="L134" s="7">
        <v>44291</v>
      </c>
      <c r="M134" s="8">
        <v>18950</v>
      </c>
      <c r="N134" s="8">
        <v>10422.49</v>
      </c>
      <c r="O134" s="8">
        <v>8527.51</v>
      </c>
      <c r="P134" s="8" t="s">
        <v>332</v>
      </c>
      <c r="Q134" s="8">
        <v>315.83</v>
      </c>
      <c r="S134" s="8">
        <v>315.83</v>
      </c>
      <c r="T134" s="8">
        <v>315.83</v>
      </c>
      <c r="U134" s="8">
        <v>315.83</v>
      </c>
      <c r="V134" s="8">
        <v>315.83</v>
      </c>
      <c r="W134" s="8">
        <v>315.83</v>
      </c>
      <c r="X134" s="8">
        <v>315.83</v>
      </c>
      <c r="Y134" s="8">
        <v>315.83</v>
      </c>
      <c r="Z134" s="8">
        <v>315.83</v>
      </c>
      <c r="AA134" s="8">
        <v>315.83</v>
      </c>
      <c r="AB134" s="8">
        <v>315.83</v>
      </c>
      <c r="AC134" s="8">
        <v>315.83</v>
      </c>
      <c r="AD134" s="8">
        <v>315.83</v>
      </c>
      <c r="AE134" s="38">
        <f t="shared" si="2"/>
        <v>3789.9599999999996</v>
      </c>
    </row>
    <row r="135" spans="1:31" x14ac:dyDescent="0.25">
      <c r="A135" s="6">
        <v>1032</v>
      </c>
      <c r="B135" s="6" t="s">
        <v>329</v>
      </c>
      <c r="C135" s="6">
        <v>131040</v>
      </c>
      <c r="D135" s="6" t="s">
        <v>375</v>
      </c>
      <c r="E135">
        <v>630130</v>
      </c>
      <c r="F135" t="s">
        <v>195</v>
      </c>
      <c r="G135" t="s">
        <v>189</v>
      </c>
      <c r="H135" s="6">
        <v>1700037445</v>
      </c>
      <c r="I135" s="6" t="s">
        <v>412</v>
      </c>
      <c r="J135">
        <v>1</v>
      </c>
      <c r="K135" s="6">
        <v>5</v>
      </c>
      <c r="L135" s="7">
        <v>43895</v>
      </c>
      <c r="M135" s="8">
        <v>33000</v>
      </c>
      <c r="N135" s="8">
        <v>25300</v>
      </c>
      <c r="O135" s="8">
        <v>7700</v>
      </c>
      <c r="P135" s="8" t="s">
        <v>332</v>
      </c>
      <c r="Q135" s="8">
        <v>550</v>
      </c>
      <c r="S135" s="8">
        <v>550</v>
      </c>
      <c r="T135" s="8">
        <v>550</v>
      </c>
      <c r="U135" s="8">
        <v>550</v>
      </c>
      <c r="V135" s="8">
        <v>550</v>
      </c>
      <c r="W135" s="8">
        <v>550</v>
      </c>
      <c r="X135" s="8">
        <v>550</v>
      </c>
      <c r="Y135" s="8">
        <v>550</v>
      </c>
      <c r="Z135" s="8">
        <v>550</v>
      </c>
      <c r="AA135" s="8">
        <v>550</v>
      </c>
      <c r="AB135" s="8">
        <v>550</v>
      </c>
      <c r="AC135" s="8">
        <v>550</v>
      </c>
      <c r="AD135" s="8">
        <v>550</v>
      </c>
      <c r="AE135" s="38">
        <f t="shared" si="2"/>
        <v>6600</v>
      </c>
    </row>
    <row r="136" spans="1:31" x14ac:dyDescent="0.25">
      <c r="A136" s="6">
        <v>1032</v>
      </c>
      <c r="B136" s="6" t="s">
        <v>329</v>
      </c>
      <c r="C136" s="6">
        <v>131040</v>
      </c>
      <c r="D136" s="6" t="s">
        <v>375</v>
      </c>
      <c r="E136">
        <v>630130</v>
      </c>
      <c r="F136" t="s">
        <v>195</v>
      </c>
      <c r="G136" t="s">
        <v>189</v>
      </c>
      <c r="H136" s="6">
        <v>1700051687</v>
      </c>
      <c r="I136" s="6" t="s">
        <v>333</v>
      </c>
      <c r="J136">
        <v>1</v>
      </c>
      <c r="K136" s="6">
        <v>5</v>
      </c>
      <c r="L136" s="7">
        <v>44088</v>
      </c>
      <c r="M136" s="8">
        <v>18950</v>
      </c>
      <c r="N136" s="8">
        <v>12633.32</v>
      </c>
      <c r="O136" s="8">
        <v>6316.68</v>
      </c>
      <c r="P136" s="8" t="s">
        <v>332</v>
      </c>
      <c r="Q136" s="8">
        <v>315.83</v>
      </c>
      <c r="S136" s="8">
        <v>315.83</v>
      </c>
      <c r="T136" s="8">
        <v>315.83</v>
      </c>
      <c r="U136" s="8">
        <v>315.83</v>
      </c>
      <c r="V136" s="8">
        <v>315.83</v>
      </c>
      <c r="W136" s="8">
        <v>315.83</v>
      </c>
      <c r="X136" s="8">
        <v>315.83</v>
      </c>
      <c r="Y136" s="8">
        <v>315.83</v>
      </c>
      <c r="Z136" s="8">
        <v>315.83</v>
      </c>
      <c r="AA136" s="8">
        <v>315.83</v>
      </c>
      <c r="AB136" s="8">
        <v>315.83</v>
      </c>
      <c r="AC136" s="8">
        <v>315.83</v>
      </c>
      <c r="AD136" s="8">
        <v>315.83</v>
      </c>
      <c r="AE136" s="38">
        <f t="shared" si="2"/>
        <v>3789.9599999999996</v>
      </c>
    </row>
    <row r="137" spans="1:31" x14ac:dyDescent="0.25">
      <c r="A137" s="6">
        <v>1032</v>
      </c>
      <c r="B137" s="6" t="s">
        <v>329</v>
      </c>
      <c r="C137" s="6">
        <v>131040</v>
      </c>
      <c r="D137" s="6" t="s">
        <v>375</v>
      </c>
      <c r="E137">
        <v>630130</v>
      </c>
      <c r="F137" t="s">
        <v>195</v>
      </c>
      <c r="G137" t="s">
        <v>189</v>
      </c>
      <c r="H137" s="6">
        <v>1700051704</v>
      </c>
      <c r="I137" s="6" t="s">
        <v>396</v>
      </c>
      <c r="J137">
        <v>1</v>
      </c>
      <c r="K137" s="6">
        <v>5</v>
      </c>
      <c r="L137" s="7">
        <v>44088</v>
      </c>
      <c r="M137" s="8">
        <v>19175</v>
      </c>
      <c r="N137" s="8">
        <v>12783.33</v>
      </c>
      <c r="O137" s="8">
        <v>6391.67</v>
      </c>
      <c r="P137" s="8" t="s">
        <v>332</v>
      </c>
      <c r="Q137" s="8">
        <v>319.58</v>
      </c>
      <c r="S137" s="8">
        <v>319.58</v>
      </c>
      <c r="T137" s="8">
        <v>319.58</v>
      </c>
      <c r="U137" s="8">
        <v>319.58</v>
      </c>
      <c r="V137" s="8">
        <v>319.58</v>
      </c>
      <c r="W137" s="8">
        <v>319.58</v>
      </c>
      <c r="X137" s="8">
        <v>319.58</v>
      </c>
      <c r="Y137" s="8">
        <v>319.58</v>
      </c>
      <c r="Z137" s="8">
        <v>319.58</v>
      </c>
      <c r="AA137" s="8">
        <v>319.58</v>
      </c>
      <c r="AB137" s="8">
        <v>319.58</v>
      </c>
      <c r="AC137" s="8">
        <v>319.58</v>
      </c>
      <c r="AD137" s="8">
        <v>319.58</v>
      </c>
      <c r="AE137" s="38">
        <f t="shared" si="2"/>
        <v>3834.9599999999996</v>
      </c>
    </row>
    <row r="138" spans="1:31" x14ac:dyDescent="0.25">
      <c r="A138" s="6">
        <v>1032</v>
      </c>
      <c r="B138" s="6" t="s">
        <v>329</v>
      </c>
      <c r="C138" s="6">
        <v>131040</v>
      </c>
      <c r="D138" s="6" t="s">
        <v>375</v>
      </c>
      <c r="E138">
        <v>630130</v>
      </c>
      <c r="F138" t="s">
        <v>195</v>
      </c>
      <c r="G138" t="s">
        <v>189</v>
      </c>
      <c r="H138" s="6">
        <v>1700051705</v>
      </c>
      <c r="I138" s="6" t="s">
        <v>396</v>
      </c>
      <c r="J138">
        <v>1</v>
      </c>
      <c r="K138" s="6">
        <v>5</v>
      </c>
      <c r="L138" s="7">
        <v>44088</v>
      </c>
      <c r="M138" s="8">
        <v>19175</v>
      </c>
      <c r="N138" s="8">
        <v>12783.33</v>
      </c>
      <c r="O138" s="8">
        <v>6391.67</v>
      </c>
      <c r="P138" s="8" t="s">
        <v>332</v>
      </c>
      <c r="Q138" s="8">
        <v>319.58</v>
      </c>
      <c r="S138" s="8">
        <v>319.58</v>
      </c>
      <c r="T138" s="8">
        <v>319.58</v>
      </c>
      <c r="U138" s="8">
        <v>319.58</v>
      </c>
      <c r="V138" s="8">
        <v>319.58</v>
      </c>
      <c r="W138" s="8">
        <v>319.58</v>
      </c>
      <c r="X138" s="8">
        <v>319.58</v>
      </c>
      <c r="Y138" s="8">
        <v>319.58</v>
      </c>
      <c r="Z138" s="8">
        <v>319.58</v>
      </c>
      <c r="AA138" s="8">
        <v>319.58</v>
      </c>
      <c r="AB138" s="8">
        <v>319.58</v>
      </c>
      <c r="AC138" s="8">
        <v>319.58</v>
      </c>
      <c r="AD138" s="8">
        <v>319.58</v>
      </c>
      <c r="AE138" s="38">
        <f t="shared" si="2"/>
        <v>3834.9599999999996</v>
      </c>
    </row>
    <row r="139" spans="1:31" x14ac:dyDescent="0.25">
      <c r="A139" s="6">
        <v>1032</v>
      </c>
      <c r="B139" s="6" t="s">
        <v>329</v>
      </c>
      <c r="C139" s="6">
        <v>131041</v>
      </c>
      <c r="D139" s="6" t="s">
        <v>376</v>
      </c>
      <c r="E139">
        <v>630050</v>
      </c>
      <c r="F139" t="s">
        <v>188</v>
      </c>
      <c r="G139" t="s">
        <v>189</v>
      </c>
      <c r="H139" s="6">
        <v>1000011368</v>
      </c>
      <c r="I139" s="6" t="s">
        <v>415</v>
      </c>
      <c r="J139">
        <v>1</v>
      </c>
      <c r="K139" s="6">
        <v>3</v>
      </c>
      <c r="L139" s="7">
        <v>44408</v>
      </c>
      <c r="M139" s="8">
        <v>177099.5</v>
      </c>
      <c r="N139" s="8">
        <v>147582.92000000001</v>
      </c>
      <c r="O139" s="8">
        <v>29516.58</v>
      </c>
      <c r="P139" s="8" t="s">
        <v>332</v>
      </c>
      <c r="Q139" s="8">
        <v>4919.43</v>
      </c>
      <c r="S139" s="8">
        <v>4919.43</v>
      </c>
      <c r="T139" s="8">
        <v>4919.43</v>
      </c>
      <c r="U139" s="8">
        <v>4919.43</v>
      </c>
      <c r="V139" s="8">
        <v>4919.43</v>
      </c>
      <c r="W139" s="8">
        <v>4919.43</v>
      </c>
      <c r="X139" s="8">
        <v>4919.43</v>
      </c>
      <c r="Y139" s="8">
        <v>4919.43</v>
      </c>
      <c r="Z139" s="8">
        <v>4919.43</v>
      </c>
      <c r="AA139" s="8">
        <v>4919.43</v>
      </c>
      <c r="AB139" s="8">
        <v>4919.43</v>
      </c>
      <c r="AC139" s="8">
        <v>4919.43</v>
      </c>
      <c r="AD139" s="8">
        <v>4919.43</v>
      </c>
      <c r="AE139" s="38">
        <f t="shared" si="2"/>
        <v>59033.16</v>
      </c>
    </row>
    <row r="140" spans="1:31" x14ac:dyDescent="0.25">
      <c r="A140" s="6">
        <v>1032</v>
      </c>
      <c r="B140" s="6" t="s">
        <v>329</v>
      </c>
      <c r="C140" s="6">
        <v>131041</v>
      </c>
      <c r="D140" s="6" t="s">
        <v>376</v>
      </c>
      <c r="E140">
        <v>630050</v>
      </c>
      <c r="F140" t="s">
        <v>188</v>
      </c>
      <c r="G140" t="s">
        <v>189</v>
      </c>
      <c r="H140" s="6">
        <v>1000011369</v>
      </c>
      <c r="I140" s="6" t="s">
        <v>416</v>
      </c>
      <c r="J140">
        <v>1</v>
      </c>
      <c r="K140" s="6">
        <v>5</v>
      </c>
      <c r="L140" s="7">
        <v>44408</v>
      </c>
      <c r="M140" s="8">
        <v>94900</v>
      </c>
      <c r="N140" s="8">
        <v>52641.120000000003</v>
      </c>
      <c r="O140" s="8">
        <v>42258.879999999997</v>
      </c>
      <c r="P140" s="8" t="s">
        <v>332</v>
      </c>
      <c r="Q140" s="8">
        <v>1565.14</v>
      </c>
      <c r="S140" s="8">
        <v>1565.14</v>
      </c>
      <c r="T140" s="8">
        <v>1565.14</v>
      </c>
      <c r="U140" s="8">
        <v>1565.14</v>
      </c>
      <c r="V140" s="8">
        <v>1565.14</v>
      </c>
      <c r="W140" s="8">
        <v>1565.14</v>
      </c>
      <c r="X140" s="8">
        <v>1565.14</v>
      </c>
      <c r="Y140" s="8">
        <v>1565.14</v>
      </c>
      <c r="Z140" s="8">
        <v>1565.14</v>
      </c>
      <c r="AA140" s="8">
        <v>1565.14</v>
      </c>
      <c r="AB140" s="8">
        <v>1565.14</v>
      </c>
      <c r="AC140" s="8">
        <v>1565.14</v>
      </c>
      <c r="AD140" s="8">
        <v>1565.14</v>
      </c>
      <c r="AE140" s="38">
        <f t="shared" si="2"/>
        <v>18781.679999999997</v>
      </c>
    </row>
    <row r="141" spans="1:31" x14ac:dyDescent="0.25">
      <c r="A141" s="6">
        <v>1032</v>
      </c>
      <c r="B141" s="6" t="s">
        <v>329</v>
      </c>
      <c r="C141" s="6">
        <v>131041</v>
      </c>
      <c r="D141" s="6" t="s">
        <v>376</v>
      </c>
      <c r="E141">
        <v>630130</v>
      </c>
      <c r="F141" t="s">
        <v>195</v>
      </c>
      <c r="G141" t="s">
        <v>189</v>
      </c>
      <c r="H141" s="6">
        <v>1700008517</v>
      </c>
      <c r="I141" s="6" t="s">
        <v>339</v>
      </c>
      <c r="J141">
        <v>1</v>
      </c>
      <c r="K141" s="6">
        <v>5</v>
      </c>
      <c r="L141" s="7">
        <v>44431</v>
      </c>
      <c r="M141" s="8">
        <v>6790</v>
      </c>
      <c r="N141" s="8">
        <v>3281.84</v>
      </c>
      <c r="O141" s="8">
        <v>3508.16</v>
      </c>
      <c r="P141" s="8" t="s">
        <v>332</v>
      </c>
      <c r="Q141" s="8">
        <v>113.17</v>
      </c>
      <c r="S141" s="8">
        <v>113.17</v>
      </c>
      <c r="T141" s="8">
        <v>113.17</v>
      </c>
      <c r="U141" s="8">
        <v>113.17</v>
      </c>
      <c r="V141" s="8">
        <v>113.17</v>
      </c>
      <c r="W141" s="8">
        <v>113.17</v>
      </c>
      <c r="X141" s="8">
        <v>113.17</v>
      </c>
      <c r="Y141" s="8">
        <v>113.17</v>
      </c>
      <c r="Z141" s="8">
        <v>113.17</v>
      </c>
      <c r="AA141" s="8">
        <v>113.17</v>
      </c>
      <c r="AB141" s="8">
        <v>113.17</v>
      </c>
      <c r="AC141" s="8">
        <v>113.17</v>
      </c>
      <c r="AD141" s="8">
        <v>113.17</v>
      </c>
      <c r="AE141" s="38">
        <f t="shared" si="2"/>
        <v>1358.04</v>
      </c>
    </row>
    <row r="142" spans="1:31" x14ac:dyDescent="0.25">
      <c r="A142" s="6">
        <v>1032</v>
      </c>
      <c r="B142" s="6" t="s">
        <v>329</v>
      </c>
      <c r="C142" s="6">
        <v>131041</v>
      </c>
      <c r="D142" s="6" t="s">
        <v>376</v>
      </c>
      <c r="E142">
        <v>630130</v>
      </c>
      <c r="F142" t="s">
        <v>195</v>
      </c>
      <c r="G142" t="s">
        <v>189</v>
      </c>
      <c r="H142" s="6">
        <v>1700054830</v>
      </c>
      <c r="I142" s="6" t="s">
        <v>335</v>
      </c>
      <c r="J142">
        <v>1</v>
      </c>
      <c r="K142" s="6">
        <v>2</v>
      </c>
      <c r="L142" s="7">
        <v>44767</v>
      </c>
      <c r="M142" s="8">
        <v>10000</v>
      </c>
      <c r="N142" s="8">
        <v>7500</v>
      </c>
      <c r="O142" s="8">
        <v>2500</v>
      </c>
      <c r="P142" s="8" t="s">
        <v>332</v>
      </c>
      <c r="Q142" s="8">
        <v>416.67</v>
      </c>
      <c r="S142" s="8">
        <v>416.67</v>
      </c>
      <c r="T142" s="8">
        <v>416.67</v>
      </c>
      <c r="U142" s="8">
        <v>416.67</v>
      </c>
      <c r="V142" s="8">
        <v>416.67</v>
      </c>
      <c r="W142" s="8">
        <v>416.67</v>
      </c>
      <c r="X142" s="8">
        <v>416.67</v>
      </c>
      <c r="Y142" s="8">
        <v>416.67</v>
      </c>
      <c r="Z142" s="8">
        <v>416.67</v>
      </c>
      <c r="AA142" s="8">
        <v>416.67</v>
      </c>
      <c r="AB142" s="8">
        <v>416.67</v>
      </c>
      <c r="AC142" s="8">
        <v>416.67</v>
      </c>
      <c r="AD142" s="8">
        <v>416.67</v>
      </c>
      <c r="AE142" s="38">
        <f t="shared" si="2"/>
        <v>5000.04</v>
      </c>
    </row>
    <row r="143" spans="1:31" x14ac:dyDescent="0.25">
      <c r="A143" s="6">
        <v>1032</v>
      </c>
      <c r="B143" s="6" t="s">
        <v>329</v>
      </c>
      <c r="C143" s="6">
        <v>131041</v>
      </c>
      <c r="D143" s="6" t="s">
        <v>376</v>
      </c>
      <c r="E143">
        <v>630130</v>
      </c>
      <c r="F143" t="s">
        <v>195</v>
      </c>
      <c r="G143" t="s">
        <v>189</v>
      </c>
      <c r="H143" s="6">
        <v>1700054844</v>
      </c>
      <c r="I143" s="6" t="s">
        <v>336</v>
      </c>
      <c r="J143">
        <v>1</v>
      </c>
      <c r="K143" s="6">
        <v>2</v>
      </c>
      <c r="L143" s="7">
        <v>44753</v>
      </c>
      <c r="M143" s="8">
        <v>5000</v>
      </c>
      <c r="N143" s="8">
        <v>3750</v>
      </c>
      <c r="O143" s="8">
        <v>1250</v>
      </c>
      <c r="P143" s="8" t="s">
        <v>332</v>
      </c>
      <c r="Q143" s="8">
        <v>208.33</v>
      </c>
      <c r="S143" s="8">
        <v>208.33</v>
      </c>
      <c r="T143" s="8">
        <v>208.33</v>
      </c>
      <c r="U143" s="8">
        <v>208.33</v>
      </c>
      <c r="V143" s="8">
        <v>208.33</v>
      </c>
      <c r="W143" s="8">
        <v>208.33</v>
      </c>
      <c r="X143" s="8">
        <v>208.33</v>
      </c>
      <c r="Y143" s="8">
        <v>208.33</v>
      </c>
      <c r="Z143" s="8">
        <v>208.33</v>
      </c>
      <c r="AA143" s="8">
        <v>208.33</v>
      </c>
      <c r="AB143" s="8">
        <v>208.33</v>
      </c>
      <c r="AC143" s="8">
        <v>208.33</v>
      </c>
      <c r="AD143" s="8">
        <v>208.33</v>
      </c>
      <c r="AE143" s="38">
        <f t="shared" si="2"/>
        <v>2499.9599999999996</v>
      </c>
    </row>
    <row r="144" spans="1:31" x14ac:dyDescent="0.25">
      <c r="A144" s="6">
        <v>1032</v>
      </c>
      <c r="B144" s="6" t="s">
        <v>329</v>
      </c>
      <c r="C144" s="6">
        <v>131043</v>
      </c>
      <c r="D144" s="6" t="s">
        <v>377</v>
      </c>
      <c r="E144">
        <v>630050</v>
      </c>
      <c r="F144" t="s">
        <v>188</v>
      </c>
      <c r="G144" t="s">
        <v>189</v>
      </c>
      <c r="H144" s="6">
        <v>1000011614</v>
      </c>
      <c r="I144" s="6" t="s">
        <v>417</v>
      </c>
      <c r="J144">
        <v>1</v>
      </c>
      <c r="K144" s="6">
        <v>3</v>
      </c>
      <c r="L144" s="7">
        <v>44469</v>
      </c>
      <c r="M144" s="8">
        <v>244837.96</v>
      </c>
      <c r="N144" s="8">
        <v>190429.52</v>
      </c>
      <c r="O144" s="8">
        <v>54408.44</v>
      </c>
      <c r="P144" s="8" t="s">
        <v>332</v>
      </c>
      <c r="Q144" s="8">
        <v>6801.06</v>
      </c>
      <c r="S144" s="8">
        <v>6801.06</v>
      </c>
      <c r="T144" s="8">
        <v>6801.06</v>
      </c>
      <c r="U144" s="8">
        <v>6801.06</v>
      </c>
      <c r="V144" s="8">
        <v>6801.06</v>
      </c>
      <c r="W144" s="8">
        <v>6801.06</v>
      </c>
      <c r="X144" s="8">
        <v>6801.06</v>
      </c>
      <c r="Y144" s="8">
        <v>6801.06</v>
      </c>
      <c r="Z144" s="8">
        <v>6801.06</v>
      </c>
      <c r="AA144" s="8">
        <v>6801.06</v>
      </c>
      <c r="AB144" s="8">
        <v>6801.06</v>
      </c>
      <c r="AC144" s="8">
        <v>6801.06</v>
      </c>
      <c r="AD144" s="8">
        <v>6801.06</v>
      </c>
      <c r="AE144" s="38">
        <f t="shared" si="2"/>
        <v>81612.719999999987</v>
      </c>
    </row>
    <row r="145" spans="1:31" x14ac:dyDescent="0.25">
      <c r="A145" s="6">
        <v>1032</v>
      </c>
      <c r="B145" s="6" t="s">
        <v>329</v>
      </c>
      <c r="C145" s="6">
        <v>131043</v>
      </c>
      <c r="D145" s="6" t="s">
        <v>377</v>
      </c>
      <c r="E145">
        <v>630050</v>
      </c>
      <c r="F145" t="s">
        <v>188</v>
      </c>
      <c r="G145" t="s">
        <v>189</v>
      </c>
      <c r="H145" s="6">
        <v>1000011615</v>
      </c>
      <c r="I145" s="6" t="s">
        <v>418</v>
      </c>
      <c r="J145">
        <v>1</v>
      </c>
      <c r="K145" s="6">
        <v>5</v>
      </c>
      <c r="L145" s="7">
        <v>44469</v>
      </c>
      <c r="M145" s="8">
        <v>111200</v>
      </c>
      <c r="N145" s="8">
        <v>55978.22</v>
      </c>
      <c r="O145" s="8">
        <v>55221.78</v>
      </c>
      <c r="P145" s="8" t="s">
        <v>332</v>
      </c>
      <c r="Q145" s="8">
        <v>1840.73</v>
      </c>
      <c r="S145" s="8">
        <v>1840.73</v>
      </c>
      <c r="T145" s="8">
        <v>1840.73</v>
      </c>
      <c r="U145" s="8">
        <v>1840.73</v>
      </c>
      <c r="V145" s="8">
        <v>1840.73</v>
      </c>
      <c r="W145" s="8">
        <v>1840.73</v>
      </c>
      <c r="X145" s="8">
        <v>1840.73</v>
      </c>
      <c r="Y145" s="8">
        <v>1840.73</v>
      </c>
      <c r="Z145" s="8">
        <v>1840.73</v>
      </c>
      <c r="AA145" s="8">
        <v>1840.73</v>
      </c>
      <c r="AB145" s="8">
        <v>1840.73</v>
      </c>
      <c r="AC145" s="8">
        <v>1840.73</v>
      </c>
      <c r="AD145" s="8">
        <v>1840.73</v>
      </c>
      <c r="AE145" s="38">
        <f t="shared" si="2"/>
        <v>22088.76</v>
      </c>
    </row>
    <row r="146" spans="1:31" x14ac:dyDescent="0.25">
      <c r="A146" s="6">
        <v>1032</v>
      </c>
      <c r="B146" s="6" t="s">
        <v>329</v>
      </c>
      <c r="C146" s="6">
        <v>131043</v>
      </c>
      <c r="D146" s="6" t="s">
        <v>377</v>
      </c>
      <c r="E146">
        <v>630130</v>
      </c>
      <c r="F146" t="s">
        <v>195</v>
      </c>
      <c r="G146" t="s">
        <v>189</v>
      </c>
      <c r="H146" s="6">
        <v>1700000362</v>
      </c>
      <c r="I146" s="6" t="s">
        <v>412</v>
      </c>
      <c r="J146">
        <v>1</v>
      </c>
      <c r="K146" s="6">
        <v>5</v>
      </c>
      <c r="L146" s="7">
        <v>44419</v>
      </c>
      <c r="M146" s="8">
        <v>33000</v>
      </c>
      <c r="N146" s="8">
        <v>15950</v>
      </c>
      <c r="O146" s="8">
        <v>17050</v>
      </c>
      <c r="P146" s="8" t="s">
        <v>332</v>
      </c>
      <c r="Q146" s="8">
        <v>550</v>
      </c>
      <c r="S146" s="8">
        <v>550</v>
      </c>
      <c r="T146" s="8">
        <v>550</v>
      </c>
      <c r="U146" s="8">
        <v>550</v>
      </c>
      <c r="V146" s="8">
        <v>550</v>
      </c>
      <c r="W146" s="8">
        <v>550</v>
      </c>
      <c r="X146" s="8">
        <v>550</v>
      </c>
      <c r="Y146" s="8">
        <v>550</v>
      </c>
      <c r="Z146" s="8">
        <v>550</v>
      </c>
      <c r="AA146" s="8">
        <v>550</v>
      </c>
      <c r="AB146" s="8">
        <v>550</v>
      </c>
      <c r="AC146" s="8">
        <v>550</v>
      </c>
      <c r="AD146" s="8">
        <v>550</v>
      </c>
      <c r="AE146" s="38">
        <f t="shared" si="2"/>
        <v>6600</v>
      </c>
    </row>
    <row r="147" spans="1:31" x14ac:dyDescent="0.25">
      <c r="A147" s="6">
        <v>1032</v>
      </c>
      <c r="B147" s="6" t="s">
        <v>329</v>
      </c>
      <c r="C147" s="6">
        <v>131043</v>
      </c>
      <c r="D147" s="6" t="s">
        <v>377</v>
      </c>
      <c r="E147">
        <v>630130</v>
      </c>
      <c r="F147" t="s">
        <v>195</v>
      </c>
      <c r="G147" t="s">
        <v>189</v>
      </c>
      <c r="H147" s="6">
        <v>1700013410</v>
      </c>
      <c r="I147" s="6" t="s">
        <v>419</v>
      </c>
      <c r="J147">
        <v>1</v>
      </c>
      <c r="K147" s="6">
        <v>3</v>
      </c>
      <c r="L147" s="7">
        <v>44434</v>
      </c>
      <c r="M147" s="8">
        <v>22000</v>
      </c>
      <c r="N147" s="8">
        <v>18918.349999999999</v>
      </c>
      <c r="O147" s="8">
        <v>3081.65</v>
      </c>
      <c r="P147" s="8" t="s">
        <v>332</v>
      </c>
      <c r="Q147" s="8">
        <v>616.33000000000004</v>
      </c>
      <c r="S147" s="8">
        <v>616.33000000000004</v>
      </c>
      <c r="T147" s="8">
        <v>616.33000000000004</v>
      </c>
      <c r="U147" s="8">
        <v>616.33000000000004</v>
      </c>
      <c r="V147" s="8">
        <v>616.33000000000004</v>
      </c>
      <c r="W147" s="8">
        <v>616.33000000000004</v>
      </c>
      <c r="X147" s="8">
        <v>616.33000000000004</v>
      </c>
      <c r="Y147" s="8">
        <v>616.33000000000004</v>
      </c>
      <c r="Z147" s="8">
        <v>616.33000000000004</v>
      </c>
      <c r="AA147" s="8">
        <v>616.33000000000004</v>
      </c>
      <c r="AB147" s="8">
        <v>616.33000000000004</v>
      </c>
      <c r="AC147" s="8">
        <v>616.33000000000004</v>
      </c>
      <c r="AD147" s="8">
        <v>616.33000000000004</v>
      </c>
      <c r="AE147" s="38">
        <f t="shared" si="2"/>
        <v>7395.96</v>
      </c>
    </row>
    <row r="148" spans="1:31" x14ac:dyDescent="0.25">
      <c r="A148" s="6">
        <v>1032</v>
      </c>
      <c r="B148" s="6" t="s">
        <v>329</v>
      </c>
      <c r="C148" s="6">
        <v>131043</v>
      </c>
      <c r="D148" s="6" t="s">
        <v>377</v>
      </c>
      <c r="E148">
        <v>630130</v>
      </c>
      <c r="F148" t="s">
        <v>195</v>
      </c>
      <c r="G148" t="s">
        <v>189</v>
      </c>
      <c r="H148" s="6">
        <v>1700053093</v>
      </c>
      <c r="I148" s="6" t="s">
        <v>339</v>
      </c>
      <c r="J148">
        <v>1</v>
      </c>
      <c r="K148" s="6">
        <v>2</v>
      </c>
      <c r="L148" s="7">
        <v>44581</v>
      </c>
      <c r="M148" s="8">
        <v>6700</v>
      </c>
      <c r="N148" s="8">
        <v>6700</v>
      </c>
      <c r="O148" s="8">
        <v>0</v>
      </c>
      <c r="P148" s="8" t="s">
        <v>332</v>
      </c>
      <c r="Q148" s="8">
        <v>279.17</v>
      </c>
      <c r="S148" s="8">
        <v>279.17</v>
      </c>
      <c r="T148" s="8">
        <v>279.17</v>
      </c>
      <c r="U148" s="8">
        <v>279.17</v>
      </c>
      <c r="V148" s="8">
        <v>279.17</v>
      </c>
      <c r="W148" s="8">
        <v>279.17</v>
      </c>
      <c r="X148" s="8">
        <v>279.17</v>
      </c>
      <c r="Y148" s="8">
        <v>279.17</v>
      </c>
      <c r="Z148" s="8">
        <v>279.17</v>
      </c>
      <c r="AA148" s="8">
        <v>279.17</v>
      </c>
      <c r="AB148" s="8">
        <v>279.17</v>
      </c>
      <c r="AC148" s="8">
        <v>279.17</v>
      </c>
      <c r="AD148" s="8">
        <v>279.17</v>
      </c>
      <c r="AE148" s="38">
        <f t="shared" si="2"/>
        <v>3350.0400000000004</v>
      </c>
    </row>
    <row r="149" spans="1:31" x14ac:dyDescent="0.25">
      <c r="A149" s="6">
        <v>1032</v>
      </c>
      <c r="B149" s="6" t="s">
        <v>329</v>
      </c>
      <c r="C149" s="6">
        <v>131044</v>
      </c>
      <c r="D149" s="6" t="s">
        <v>378</v>
      </c>
      <c r="E149">
        <v>630130</v>
      </c>
      <c r="F149" t="s">
        <v>195</v>
      </c>
      <c r="G149" t="s">
        <v>189</v>
      </c>
      <c r="H149" s="6">
        <v>1700013408</v>
      </c>
      <c r="I149" s="6" t="s">
        <v>419</v>
      </c>
      <c r="J149">
        <v>1</v>
      </c>
      <c r="K149" s="6">
        <v>3</v>
      </c>
      <c r="L149" s="7">
        <v>44434</v>
      </c>
      <c r="M149" s="8">
        <v>22000</v>
      </c>
      <c r="N149" s="8">
        <v>18918.349999999999</v>
      </c>
      <c r="O149" s="8">
        <v>3081.65</v>
      </c>
      <c r="P149" s="8" t="s">
        <v>332</v>
      </c>
      <c r="Q149" s="8">
        <v>616.33000000000004</v>
      </c>
      <c r="S149" s="8">
        <v>616.33000000000004</v>
      </c>
      <c r="T149" s="8">
        <v>616.33000000000004</v>
      </c>
      <c r="U149" s="8">
        <v>616.33000000000004</v>
      </c>
      <c r="V149" s="8">
        <v>616.33000000000004</v>
      </c>
      <c r="W149" s="8">
        <v>616.33000000000004</v>
      </c>
      <c r="X149" s="8">
        <v>616.33000000000004</v>
      </c>
      <c r="Y149" s="8">
        <v>616.33000000000004</v>
      </c>
      <c r="Z149" s="8">
        <v>616.33000000000004</v>
      </c>
      <c r="AA149" s="8">
        <v>616.33000000000004</v>
      </c>
      <c r="AB149" s="8">
        <v>616.33000000000004</v>
      </c>
      <c r="AC149" s="8">
        <v>616.33000000000004</v>
      </c>
      <c r="AD149" s="8">
        <v>616.33000000000004</v>
      </c>
      <c r="AE149" s="38">
        <f t="shared" si="2"/>
        <v>7395.96</v>
      </c>
    </row>
    <row r="150" spans="1:31" x14ac:dyDescent="0.25">
      <c r="A150" s="6">
        <v>1032</v>
      </c>
      <c r="B150" s="6" t="s">
        <v>329</v>
      </c>
      <c r="C150" s="6">
        <v>131044</v>
      </c>
      <c r="D150" s="6" t="s">
        <v>378</v>
      </c>
      <c r="E150">
        <v>630130</v>
      </c>
      <c r="F150" t="s">
        <v>195</v>
      </c>
      <c r="G150" t="s">
        <v>189</v>
      </c>
      <c r="H150" s="6">
        <v>1700013409</v>
      </c>
      <c r="I150" s="6" t="s">
        <v>419</v>
      </c>
      <c r="J150">
        <v>1</v>
      </c>
      <c r="K150" s="6">
        <v>3</v>
      </c>
      <c r="L150" s="7">
        <v>44434</v>
      </c>
      <c r="M150" s="8">
        <v>22000</v>
      </c>
      <c r="N150" s="8">
        <v>18918.349999999999</v>
      </c>
      <c r="O150" s="8">
        <v>3081.65</v>
      </c>
      <c r="P150" s="8" t="s">
        <v>332</v>
      </c>
      <c r="Q150" s="8">
        <v>616.33000000000004</v>
      </c>
      <c r="S150" s="8">
        <v>616.33000000000004</v>
      </c>
      <c r="T150" s="8">
        <v>616.33000000000004</v>
      </c>
      <c r="U150" s="8">
        <v>616.33000000000004</v>
      </c>
      <c r="V150" s="8">
        <v>616.33000000000004</v>
      </c>
      <c r="W150" s="8">
        <v>616.33000000000004</v>
      </c>
      <c r="X150" s="8">
        <v>616.33000000000004</v>
      </c>
      <c r="Y150" s="8">
        <v>616.33000000000004</v>
      </c>
      <c r="Z150" s="8">
        <v>616.33000000000004</v>
      </c>
      <c r="AA150" s="8">
        <v>616.33000000000004</v>
      </c>
      <c r="AB150" s="8">
        <v>616.33000000000004</v>
      </c>
      <c r="AC150" s="8">
        <v>616.33000000000004</v>
      </c>
      <c r="AD150" s="8">
        <v>616.33000000000004</v>
      </c>
      <c r="AE150" s="38">
        <f t="shared" si="2"/>
        <v>7395.96</v>
      </c>
    </row>
    <row r="151" spans="1:31" x14ac:dyDescent="0.25">
      <c r="A151" s="6">
        <v>1032</v>
      </c>
      <c r="B151" s="6" t="s">
        <v>329</v>
      </c>
      <c r="C151" s="6">
        <v>131044</v>
      </c>
      <c r="D151" s="6" t="s">
        <v>378</v>
      </c>
      <c r="E151">
        <v>630130</v>
      </c>
      <c r="F151" t="s">
        <v>195</v>
      </c>
      <c r="G151" t="s">
        <v>189</v>
      </c>
      <c r="H151" s="6">
        <v>1700052427</v>
      </c>
      <c r="I151" s="6" t="s">
        <v>420</v>
      </c>
      <c r="J151">
        <v>1</v>
      </c>
      <c r="K151" s="6">
        <v>5</v>
      </c>
      <c r="L151" s="7">
        <v>44370</v>
      </c>
      <c r="M151" s="8">
        <v>36400</v>
      </c>
      <c r="N151" s="8">
        <v>24234.49</v>
      </c>
      <c r="O151" s="8">
        <v>12165.51</v>
      </c>
      <c r="P151" s="8" t="s">
        <v>332</v>
      </c>
      <c r="Q151" s="8">
        <v>608.28</v>
      </c>
      <c r="S151" s="8">
        <v>608.28</v>
      </c>
      <c r="T151" s="8">
        <v>608.28</v>
      </c>
      <c r="U151" s="8">
        <v>608.28</v>
      </c>
      <c r="V151" s="8">
        <v>608.28</v>
      </c>
      <c r="W151" s="8">
        <v>608.28</v>
      </c>
      <c r="X151" s="8">
        <v>608.28</v>
      </c>
      <c r="Y151" s="8">
        <v>608.28</v>
      </c>
      <c r="Z151" s="8">
        <v>608.28</v>
      </c>
      <c r="AA151" s="8">
        <v>608.28</v>
      </c>
      <c r="AB151" s="8">
        <v>608.28</v>
      </c>
      <c r="AC151" s="8">
        <v>608.28</v>
      </c>
      <c r="AD151" s="8">
        <v>608.28</v>
      </c>
      <c r="AE151" s="38">
        <f t="shared" si="2"/>
        <v>7299.3599999999979</v>
      </c>
    </row>
    <row r="152" spans="1:31" x14ac:dyDescent="0.25">
      <c r="A152" s="6">
        <v>1032</v>
      </c>
      <c r="B152" s="6" t="s">
        <v>329</v>
      </c>
      <c r="C152" s="6">
        <v>131044</v>
      </c>
      <c r="D152" s="6" t="s">
        <v>378</v>
      </c>
      <c r="E152">
        <v>630130</v>
      </c>
      <c r="F152" t="s">
        <v>195</v>
      </c>
      <c r="G152" t="s">
        <v>189</v>
      </c>
      <c r="H152" s="6">
        <v>1700052428</v>
      </c>
      <c r="I152" s="6" t="s">
        <v>420</v>
      </c>
      <c r="J152">
        <v>1</v>
      </c>
      <c r="K152" s="6">
        <v>5</v>
      </c>
      <c r="L152" s="7">
        <v>44370</v>
      </c>
      <c r="M152" s="8">
        <v>36400</v>
      </c>
      <c r="N152" s="8">
        <v>24234.49</v>
      </c>
      <c r="O152" s="8">
        <v>12165.51</v>
      </c>
      <c r="P152" s="8" t="s">
        <v>332</v>
      </c>
      <c r="Q152" s="8">
        <v>608.28</v>
      </c>
      <c r="S152" s="8">
        <v>608.28</v>
      </c>
      <c r="T152" s="8">
        <v>608.28</v>
      </c>
      <c r="U152" s="8">
        <v>608.28</v>
      </c>
      <c r="V152" s="8">
        <v>608.28</v>
      </c>
      <c r="W152" s="8">
        <v>608.28</v>
      </c>
      <c r="X152" s="8">
        <v>608.28</v>
      </c>
      <c r="Y152" s="8">
        <v>608.28</v>
      </c>
      <c r="Z152" s="8">
        <v>608.28</v>
      </c>
      <c r="AA152" s="8">
        <v>608.28</v>
      </c>
      <c r="AB152" s="8">
        <v>608.28</v>
      </c>
      <c r="AC152" s="8">
        <v>608.28</v>
      </c>
      <c r="AD152" s="8">
        <v>608.28</v>
      </c>
      <c r="AE152" s="38">
        <f t="shared" si="2"/>
        <v>7299.3599999999979</v>
      </c>
    </row>
    <row r="153" spans="1:31" x14ac:dyDescent="0.25">
      <c r="A153" s="6">
        <v>1032</v>
      </c>
      <c r="B153" s="6" t="s">
        <v>329</v>
      </c>
      <c r="C153" s="6">
        <v>131044</v>
      </c>
      <c r="D153" s="6" t="s">
        <v>378</v>
      </c>
      <c r="E153">
        <v>630130</v>
      </c>
      <c r="F153" t="s">
        <v>195</v>
      </c>
      <c r="G153" t="s">
        <v>189</v>
      </c>
      <c r="H153" s="6">
        <v>1700052432</v>
      </c>
      <c r="I153" s="6" t="s">
        <v>420</v>
      </c>
      <c r="J153">
        <v>1</v>
      </c>
      <c r="K153" s="6">
        <v>5</v>
      </c>
      <c r="L153" s="7">
        <v>44341</v>
      </c>
      <c r="M153" s="8">
        <v>36400</v>
      </c>
      <c r="N153" s="8">
        <v>25536</v>
      </c>
      <c r="O153" s="8">
        <v>10864</v>
      </c>
      <c r="P153" s="8" t="s">
        <v>332</v>
      </c>
      <c r="Q153" s="8">
        <v>603.55999999999995</v>
      </c>
      <c r="S153" s="8">
        <v>603.55999999999995</v>
      </c>
      <c r="T153" s="8">
        <v>603.55999999999995</v>
      </c>
      <c r="U153" s="8">
        <v>603.55999999999995</v>
      </c>
      <c r="V153" s="8">
        <v>603.55999999999995</v>
      </c>
      <c r="W153" s="8">
        <v>603.55999999999995</v>
      </c>
      <c r="X153" s="8">
        <v>603.55999999999995</v>
      </c>
      <c r="Y153" s="8">
        <v>603.55999999999995</v>
      </c>
      <c r="Z153" s="8">
        <v>603.55999999999995</v>
      </c>
      <c r="AA153" s="8">
        <v>603.55999999999995</v>
      </c>
      <c r="AB153" s="8">
        <v>603.55999999999995</v>
      </c>
      <c r="AC153" s="8">
        <v>603.55999999999995</v>
      </c>
      <c r="AD153" s="8">
        <v>603.55999999999995</v>
      </c>
      <c r="AE153" s="38">
        <f t="shared" si="2"/>
        <v>7242.7199999999975</v>
      </c>
    </row>
    <row r="154" spans="1:31" x14ac:dyDescent="0.25">
      <c r="A154" s="6">
        <v>1032</v>
      </c>
      <c r="B154" s="6" t="s">
        <v>329</v>
      </c>
      <c r="C154" s="6">
        <v>131044</v>
      </c>
      <c r="D154" s="6" t="s">
        <v>378</v>
      </c>
      <c r="E154">
        <v>630130</v>
      </c>
      <c r="F154" t="s">
        <v>195</v>
      </c>
      <c r="G154" t="s">
        <v>189</v>
      </c>
      <c r="H154" s="6">
        <v>1700054834</v>
      </c>
      <c r="I154" s="6" t="s">
        <v>335</v>
      </c>
      <c r="J154">
        <v>1</v>
      </c>
      <c r="K154" s="6">
        <v>2</v>
      </c>
      <c r="L154" s="7">
        <v>44767</v>
      </c>
      <c r="M154" s="8">
        <v>10000</v>
      </c>
      <c r="N154" s="8">
        <v>7500</v>
      </c>
      <c r="O154" s="8">
        <v>2500</v>
      </c>
      <c r="P154" s="8" t="s">
        <v>332</v>
      </c>
      <c r="Q154" s="8">
        <v>416.67</v>
      </c>
      <c r="S154" s="8">
        <v>416.67</v>
      </c>
      <c r="T154" s="8">
        <v>416.67</v>
      </c>
      <c r="U154" s="8">
        <v>416.67</v>
      </c>
      <c r="V154" s="8">
        <v>416.67</v>
      </c>
      <c r="W154" s="8">
        <v>416.67</v>
      </c>
      <c r="X154" s="8">
        <v>416.67</v>
      </c>
      <c r="Y154" s="8">
        <v>416.67</v>
      </c>
      <c r="Z154" s="8">
        <v>416.67</v>
      </c>
      <c r="AA154" s="8">
        <v>416.67</v>
      </c>
      <c r="AB154" s="8">
        <v>416.67</v>
      </c>
      <c r="AC154" s="8">
        <v>416.67</v>
      </c>
      <c r="AD154" s="8">
        <v>416.67</v>
      </c>
      <c r="AE154" s="38">
        <f t="shared" si="2"/>
        <v>5000.04</v>
      </c>
    </row>
    <row r="155" spans="1:31" x14ac:dyDescent="0.25">
      <c r="A155" s="6">
        <v>1032</v>
      </c>
      <c r="B155" s="6" t="s">
        <v>329</v>
      </c>
      <c r="C155" s="6">
        <v>131044</v>
      </c>
      <c r="D155" s="6" t="s">
        <v>378</v>
      </c>
      <c r="E155">
        <v>630130</v>
      </c>
      <c r="F155" t="s">
        <v>195</v>
      </c>
      <c r="G155" t="s">
        <v>189</v>
      </c>
      <c r="H155" s="6">
        <v>1700054848</v>
      </c>
      <c r="I155" s="6" t="s">
        <v>336</v>
      </c>
      <c r="J155">
        <v>1</v>
      </c>
      <c r="K155" s="6">
        <v>2</v>
      </c>
      <c r="L155" s="7">
        <v>44753</v>
      </c>
      <c r="M155" s="8">
        <v>5000</v>
      </c>
      <c r="N155" s="8">
        <v>3750</v>
      </c>
      <c r="O155" s="8">
        <v>1250</v>
      </c>
      <c r="P155" s="8" t="s">
        <v>332</v>
      </c>
      <c r="Q155" s="8">
        <v>208.33</v>
      </c>
      <c r="S155" s="8">
        <v>208.33</v>
      </c>
      <c r="T155" s="8">
        <v>208.33</v>
      </c>
      <c r="U155" s="8">
        <v>208.33</v>
      </c>
      <c r="V155" s="8">
        <v>208.33</v>
      </c>
      <c r="W155" s="8">
        <v>208.33</v>
      </c>
      <c r="X155" s="8">
        <v>208.33</v>
      </c>
      <c r="Y155" s="8">
        <v>208.33</v>
      </c>
      <c r="Z155" s="8">
        <v>208.33</v>
      </c>
      <c r="AA155" s="8">
        <v>208.33</v>
      </c>
      <c r="AB155" s="8">
        <v>208.33</v>
      </c>
      <c r="AC155" s="8">
        <v>208.33</v>
      </c>
      <c r="AD155" s="8">
        <v>208.33</v>
      </c>
      <c r="AE155" s="38">
        <f t="shared" si="2"/>
        <v>2499.9599999999996</v>
      </c>
    </row>
    <row r="156" spans="1:31" x14ac:dyDescent="0.25">
      <c r="A156" s="6">
        <v>1032</v>
      </c>
      <c r="B156" s="6" t="s">
        <v>329</v>
      </c>
      <c r="C156" s="6">
        <v>131045</v>
      </c>
      <c r="D156" s="6" t="s">
        <v>379</v>
      </c>
      <c r="E156">
        <v>630050</v>
      </c>
      <c r="F156" t="s">
        <v>188</v>
      </c>
      <c r="G156" t="s">
        <v>189</v>
      </c>
      <c r="H156" s="6">
        <v>1000011757</v>
      </c>
      <c r="I156" s="6" t="s">
        <v>421</v>
      </c>
      <c r="J156">
        <v>1</v>
      </c>
      <c r="K156" s="6">
        <v>3</v>
      </c>
      <c r="L156" s="7">
        <v>44500</v>
      </c>
      <c r="M156" s="8">
        <v>219900</v>
      </c>
      <c r="N156" s="8">
        <v>164925</v>
      </c>
      <c r="O156" s="8">
        <v>54975</v>
      </c>
      <c r="P156" s="8" t="s">
        <v>332</v>
      </c>
      <c r="Q156" s="8">
        <v>6108.33</v>
      </c>
      <c r="S156" s="8">
        <v>6108.33</v>
      </c>
      <c r="T156" s="8">
        <v>6108.33</v>
      </c>
      <c r="U156" s="8">
        <v>6108.33</v>
      </c>
      <c r="V156" s="8">
        <v>6108.33</v>
      </c>
      <c r="W156" s="8">
        <v>6108.33</v>
      </c>
      <c r="X156" s="8">
        <v>6108.33</v>
      </c>
      <c r="Y156" s="8">
        <v>6108.33</v>
      </c>
      <c r="Z156" s="8">
        <v>6108.33</v>
      </c>
      <c r="AA156" s="8">
        <v>6108.33</v>
      </c>
      <c r="AB156" s="8">
        <v>6108.33</v>
      </c>
      <c r="AC156" s="8">
        <v>6108.33</v>
      </c>
      <c r="AD156" s="8">
        <v>6108.33</v>
      </c>
      <c r="AE156" s="38">
        <f t="shared" si="2"/>
        <v>73299.960000000006</v>
      </c>
    </row>
    <row r="157" spans="1:31" x14ac:dyDescent="0.25">
      <c r="A157" s="6">
        <v>1032</v>
      </c>
      <c r="B157" s="6" t="s">
        <v>329</v>
      </c>
      <c r="C157" s="6">
        <v>131045</v>
      </c>
      <c r="D157" s="6" t="s">
        <v>379</v>
      </c>
      <c r="E157">
        <v>630050</v>
      </c>
      <c r="F157" t="s">
        <v>188</v>
      </c>
      <c r="G157" t="s">
        <v>189</v>
      </c>
      <c r="H157" s="6">
        <v>1000011758</v>
      </c>
      <c r="I157" s="6" t="s">
        <v>422</v>
      </c>
      <c r="J157">
        <v>1</v>
      </c>
      <c r="K157" s="6">
        <v>5</v>
      </c>
      <c r="L157" s="7">
        <v>44500</v>
      </c>
      <c r="M157" s="8">
        <v>82700</v>
      </c>
      <c r="N157" s="8">
        <v>39692.730000000003</v>
      </c>
      <c r="O157" s="8">
        <v>43007.27</v>
      </c>
      <c r="P157" s="8" t="s">
        <v>332</v>
      </c>
      <c r="Q157" s="8">
        <v>1387.33</v>
      </c>
      <c r="S157" s="8">
        <v>1387.33</v>
      </c>
      <c r="T157" s="8">
        <v>1387.33</v>
      </c>
      <c r="U157" s="8">
        <v>1387.33</v>
      </c>
      <c r="V157" s="8">
        <v>1387.33</v>
      </c>
      <c r="W157" s="8">
        <v>1387.33</v>
      </c>
      <c r="X157" s="8">
        <v>1387.33</v>
      </c>
      <c r="Y157" s="8">
        <v>1387.33</v>
      </c>
      <c r="Z157" s="8">
        <v>1387.33</v>
      </c>
      <c r="AA157" s="8">
        <v>1387.33</v>
      </c>
      <c r="AB157" s="8">
        <v>1387.33</v>
      </c>
      <c r="AC157" s="8">
        <v>1387.33</v>
      </c>
      <c r="AD157" s="8">
        <v>1387.33</v>
      </c>
      <c r="AE157" s="38">
        <f t="shared" si="2"/>
        <v>16647.96</v>
      </c>
    </row>
    <row r="158" spans="1:31" x14ac:dyDescent="0.25">
      <c r="A158" s="6">
        <v>1032</v>
      </c>
      <c r="B158" s="6" t="s">
        <v>329</v>
      </c>
      <c r="C158" s="6">
        <v>131045</v>
      </c>
      <c r="D158" s="6" t="s">
        <v>379</v>
      </c>
      <c r="E158">
        <v>630130</v>
      </c>
      <c r="F158" t="s">
        <v>195</v>
      </c>
      <c r="G158" t="s">
        <v>189</v>
      </c>
      <c r="H158" s="6">
        <v>1700000363</v>
      </c>
      <c r="I158" s="6" t="s">
        <v>412</v>
      </c>
      <c r="J158">
        <v>1</v>
      </c>
      <c r="K158" s="6">
        <v>5</v>
      </c>
      <c r="L158" s="7">
        <v>44419</v>
      </c>
      <c r="M158" s="8">
        <v>33000</v>
      </c>
      <c r="N158" s="8">
        <v>15950</v>
      </c>
      <c r="O158" s="8">
        <v>17050</v>
      </c>
      <c r="P158" s="8" t="s">
        <v>332</v>
      </c>
      <c r="Q158" s="8">
        <v>550</v>
      </c>
      <c r="S158" s="8">
        <v>550</v>
      </c>
      <c r="T158" s="8">
        <v>550</v>
      </c>
      <c r="U158" s="8">
        <v>550</v>
      </c>
      <c r="V158" s="8">
        <v>550</v>
      </c>
      <c r="W158" s="8">
        <v>550</v>
      </c>
      <c r="X158" s="8">
        <v>550</v>
      </c>
      <c r="Y158" s="8">
        <v>550</v>
      </c>
      <c r="Z158" s="8">
        <v>550</v>
      </c>
      <c r="AA158" s="8">
        <v>550</v>
      </c>
      <c r="AB158" s="8">
        <v>550</v>
      </c>
      <c r="AC158" s="8">
        <v>550</v>
      </c>
      <c r="AD158" s="8">
        <v>550</v>
      </c>
      <c r="AE158" s="38">
        <f t="shared" si="2"/>
        <v>6600</v>
      </c>
    </row>
    <row r="159" spans="1:31" x14ac:dyDescent="0.25">
      <c r="A159" s="6">
        <v>1032</v>
      </c>
      <c r="B159" s="6" t="s">
        <v>329</v>
      </c>
      <c r="C159" s="6">
        <v>131045</v>
      </c>
      <c r="D159" s="6" t="s">
        <v>379</v>
      </c>
      <c r="E159">
        <v>630130</v>
      </c>
      <c r="F159" t="s">
        <v>195</v>
      </c>
      <c r="G159" t="s">
        <v>189</v>
      </c>
      <c r="H159" s="6">
        <v>1700013411</v>
      </c>
      <c r="I159" s="6" t="s">
        <v>419</v>
      </c>
      <c r="J159">
        <v>1</v>
      </c>
      <c r="K159" s="6">
        <v>3</v>
      </c>
      <c r="L159" s="7">
        <v>44434</v>
      </c>
      <c r="M159" s="8">
        <v>22000</v>
      </c>
      <c r="N159" s="8">
        <v>18918.349999999999</v>
      </c>
      <c r="O159" s="8">
        <v>3081.65</v>
      </c>
      <c r="P159" s="8" t="s">
        <v>332</v>
      </c>
      <c r="Q159" s="8">
        <v>616.33000000000004</v>
      </c>
      <c r="S159" s="8">
        <v>616.33000000000004</v>
      </c>
      <c r="T159" s="8">
        <v>616.33000000000004</v>
      </c>
      <c r="U159" s="8">
        <v>616.33000000000004</v>
      </c>
      <c r="V159" s="8">
        <v>616.33000000000004</v>
      </c>
      <c r="W159" s="8">
        <v>616.33000000000004</v>
      </c>
      <c r="X159" s="8">
        <v>616.33000000000004</v>
      </c>
      <c r="Y159" s="8">
        <v>616.33000000000004</v>
      </c>
      <c r="Z159" s="8">
        <v>616.33000000000004</v>
      </c>
      <c r="AA159" s="8">
        <v>616.33000000000004</v>
      </c>
      <c r="AB159" s="8">
        <v>616.33000000000004</v>
      </c>
      <c r="AC159" s="8">
        <v>616.33000000000004</v>
      </c>
      <c r="AD159" s="8">
        <v>616.33000000000004</v>
      </c>
      <c r="AE159" s="38">
        <f t="shared" si="2"/>
        <v>7395.96</v>
      </c>
    </row>
    <row r="160" spans="1:31" x14ac:dyDescent="0.25">
      <c r="A160" s="6">
        <v>1032</v>
      </c>
      <c r="B160" s="6" t="s">
        <v>329</v>
      </c>
      <c r="C160" s="6">
        <v>131045</v>
      </c>
      <c r="D160" s="6" t="s">
        <v>379</v>
      </c>
      <c r="E160">
        <v>630130</v>
      </c>
      <c r="F160" t="s">
        <v>195</v>
      </c>
      <c r="G160" t="s">
        <v>189</v>
      </c>
      <c r="H160" s="6">
        <v>1700032437</v>
      </c>
      <c r="I160" s="6" t="s">
        <v>328</v>
      </c>
      <c r="J160">
        <v>1</v>
      </c>
      <c r="K160" s="6">
        <v>5</v>
      </c>
      <c r="L160" s="7">
        <v>44581</v>
      </c>
      <c r="M160" s="8">
        <v>24500</v>
      </c>
      <c r="N160" s="8">
        <v>9799.99</v>
      </c>
      <c r="O160" s="8">
        <v>14700.01</v>
      </c>
      <c r="P160" s="8" t="s">
        <v>332</v>
      </c>
      <c r="Q160" s="8">
        <v>408.33</v>
      </c>
      <c r="S160" s="8">
        <v>408.33</v>
      </c>
      <c r="T160" s="8">
        <v>408.33</v>
      </c>
      <c r="U160" s="8">
        <v>408.33</v>
      </c>
      <c r="V160" s="8">
        <v>408.33</v>
      </c>
      <c r="W160" s="8">
        <v>408.33</v>
      </c>
      <c r="X160" s="8">
        <v>408.33</v>
      </c>
      <c r="Y160" s="8">
        <v>408.33</v>
      </c>
      <c r="Z160" s="8">
        <v>408.33</v>
      </c>
      <c r="AA160" s="8">
        <v>408.33</v>
      </c>
      <c r="AB160" s="8">
        <v>408.33</v>
      </c>
      <c r="AC160" s="8">
        <v>408.33</v>
      </c>
      <c r="AD160" s="8">
        <v>408.33</v>
      </c>
      <c r="AE160" s="38">
        <f t="shared" si="2"/>
        <v>4899.96</v>
      </c>
    </row>
    <row r="161" spans="1:31" x14ac:dyDescent="0.25">
      <c r="A161" s="6">
        <v>1032</v>
      </c>
      <c r="B161" s="6" t="s">
        <v>329</v>
      </c>
      <c r="C161" s="6">
        <v>131045</v>
      </c>
      <c r="D161" s="6" t="s">
        <v>379</v>
      </c>
      <c r="E161">
        <v>630130</v>
      </c>
      <c r="F161" t="s">
        <v>195</v>
      </c>
      <c r="G161" t="s">
        <v>189</v>
      </c>
      <c r="H161" s="6">
        <v>1700032456</v>
      </c>
      <c r="I161" s="6" t="s">
        <v>339</v>
      </c>
      <c r="J161">
        <v>1</v>
      </c>
      <c r="K161" s="6">
        <v>2</v>
      </c>
      <c r="L161" s="7">
        <v>44581</v>
      </c>
      <c r="M161" s="8">
        <v>6700</v>
      </c>
      <c r="N161" s="8">
        <v>6700</v>
      </c>
      <c r="O161" s="8">
        <v>0</v>
      </c>
      <c r="P161" s="8" t="s">
        <v>332</v>
      </c>
      <c r="Q161" s="8">
        <v>279.17</v>
      </c>
      <c r="S161" s="8">
        <v>279.17</v>
      </c>
      <c r="T161" s="8">
        <v>279.17</v>
      </c>
      <c r="U161" s="8">
        <v>279.17</v>
      </c>
      <c r="V161" s="8">
        <v>279.17</v>
      </c>
      <c r="W161" s="8">
        <v>279.17</v>
      </c>
      <c r="X161" s="8">
        <v>279.17</v>
      </c>
      <c r="Y161" s="8">
        <v>279.17</v>
      </c>
      <c r="Z161" s="8">
        <v>279.17</v>
      </c>
      <c r="AA161" s="8">
        <v>279.17</v>
      </c>
      <c r="AB161" s="8">
        <v>279.17</v>
      </c>
      <c r="AC161" s="8">
        <v>279.17</v>
      </c>
      <c r="AD161" s="8">
        <v>279.17</v>
      </c>
      <c r="AE161" s="38">
        <f t="shared" si="2"/>
        <v>3350.0400000000004</v>
      </c>
    </row>
    <row r="162" spans="1:31" x14ac:dyDescent="0.25">
      <c r="A162" s="6">
        <v>1032</v>
      </c>
      <c r="B162" s="6" t="s">
        <v>329</v>
      </c>
      <c r="C162" s="6">
        <v>131046</v>
      </c>
      <c r="D162" s="6" t="s">
        <v>380</v>
      </c>
      <c r="E162">
        <v>630050</v>
      </c>
      <c r="F162" t="s">
        <v>188</v>
      </c>
      <c r="G162" t="s">
        <v>189</v>
      </c>
      <c r="H162" s="6">
        <v>1000011759</v>
      </c>
      <c r="I162" s="6" t="s">
        <v>423</v>
      </c>
      <c r="J162">
        <v>1</v>
      </c>
      <c r="K162" s="6">
        <v>3</v>
      </c>
      <c r="L162" s="7">
        <v>44500</v>
      </c>
      <c r="M162" s="8">
        <v>164100</v>
      </c>
      <c r="N162" s="8">
        <v>123075</v>
      </c>
      <c r="O162" s="8">
        <v>41025</v>
      </c>
      <c r="P162" s="8" t="s">
        <v>332</v>
      </c>
      <c r="Q162" s="8">
        <v>4558.33</v>
      </c>
      <c r="S162" s="8">
        <v>4558.33</v>
      </c>
      <c r="T162" s="8">
        <v>4558.33</v>
      </c>
      <c r="U162" s="8">
        <v>4558.33</v>
      </c>
      <c r="V162" s="8">
        <v>4558.33</v>
      </c>
      <c r="W162" s="8">
        <v>4558.33</v>
      </c>
      <c r="X162" s="8">
        <v>4558.33</v>
      </c>
      <c r="Y162" s="8">
        <v>4558.33</v>
      </c>
      <c r="Z162" s="8">
        <v>4558.33</v>
      </c>
      <c r="AA162" s="8">
        <v>4558.33</v>
      </c>
      <c r="AB162" s="8">
        <v>4558.33</v>
      </c>
      <c r="AC162" s="8">
        <v>4558.33</v>
      </c>
      <c r="AD162" s="8">
        <v>4558.33</v>
      </c>
      <c r="AE162" s="38">
        <f t="shared" si="2"/>
        <v>54699.960000000014</v>
      </c>
    </row>
    <row r="163" spans="1:31" x14ac:dyDescent="0.25">
      <c r="A163" s="6">
        <v>1032</v>
      </c>
      <c r="B163" s="6" t="s">
        <v>329</v>
      </c>
      <c r="C163" s="6">
        <v>131046</v>
      </c>
      <c r="D163" s="6" t="s">
        <v>380</v>
      </c>
      <c r="E163">
        <v>630050</v>
      </c>
      <c r="F163" t="s">
        <v>188</v>
      </c>
      <c r="G163" t="s">
        <v>189</v>
      </c>
      <c r="H163" s="6">
        <v>1000011760</v>
      </c>
      <c r="I163" s="6" t="s">
        <v>424</v>
      </c>
      <c r="J163">
        <v>1</v>
      </c>
      <c r="K163" s="6">
        <v>5</v>
      </c>
      <c r="L163" s="7">
        <v>44500</v>
      </c>
      <c r="M163" s="8">
        <v>85600</v>
      </c>
      <c r="N163" s="8">
        <v>41084.629999999997</v>
      </c>
      <c r="O163" s="8">
        <v>44515.37</v>
      </c>
      <c r="P163" s="8" t="s">
        <v>332</v>
      </c>
      <c r="Q163" s="8">
        <v>1435.98</v>
      </c>
      <c r="S163" s="8">
        <v>1435.98</v>
      </c>
      <c r="T163" s="8">
        <v>1435.98</v>
      </c>
      <c r="U163" s="8">
        <v>1435.98</v>
      </c>
      <c r="V163" s="8">
        <v>1435.98</v>
      </c>
      <c r="W163" s="8">
        <v>1435.98</v>
      </c>
      <c r="X163" s="8">
        <v>1435.98</v>
      </c>
      <c r="Y163" s="8">
        <v>1435.98</v>
      </c>
      <c r="Z163" s="8">
        <v>1435.98</v>
      </c>
      <c r="AA163" s="8">
        <v>1435.98</v>
      </c>
      <c r="AB163" s="8">
        <v>1435.98</v>
      </c>
      <c r="AC163" s="8">
        <v>1435.98</v>
      </c>
      <c r="AD163" s="8">
        <v>1435.98</v>
      </c>
      <c r="AE163" s="38">
        <f t="shared" si="2"/>
        <v>17231.759999999998</v>
      </c>
    </row>
    <row r="164" spans="1:31" x14ac:dyDescent="0.25">
      <c r="A164" s="6">
        <v>1032</v>
      </c>
      <c r="B164" s="6" t="s">
        <v>329</v>
      </c>
      <c r="C164" s="6">
        <v>131046</v>
      </c>
      <c r="D164" s="6" t="s">
        <v>380</v>
      </c>
      <c r="E164">
        <v>630130</v>
      </c>
      <c r="F164" t="s">
        <v>195</v>
      </c>
      <c r="G164" t="s">
        <v>189</v>
      </c>
      <c r="H164" s="6">
        <v>1700000365</v>
      </c>
      <c r="I164" s="6" t="s">
        <v>412</v>
      </c>
      <c r="J164">
        <v>1</v>
      </c>
      <c r="K164" s="6">
        <v>5</v>
      </c>
      <c r="L164" s="7">
        <v>44419</v>
      </c>
      <c r="M164" s="8">
        <v>33000</v>
      </c>
      <c r="N164" s="8">
        <v>15950</v>
      </c>
      <c r="O164" s="8">
        <v>17050</v>
      </c>
      <c r="P164" s="8" t="s">
        <v>332</v>
      </c>
      <c r="Q164" s="8">
        <v>550</v>
      </c>
      <c r="S164" s="8">
        <v>550</v>
      </c>
      <c r="T164" s="8">
        <v>550</v>
      </c>
      <c r="U164" s="8">
        <v>550</v>
      </c>
      <c r="V164" s="8">
        <v>550</v>
      </c>
      <c r="W164" s="8">
        <v>550</v>
      </c>
      <c r="X164" s="8">
        <v>550</v>
      </c>
      <c r="Y164" s="8">
        <v>550</v>
      </c>
      <c r="Z164" s="8">
        <v>550</v>
      </c>
      <c r="AA164" s="8">
        <v>550</v>
      </c>
      <c r="AB164" s="8">
        <v>550</v>
      </c>
      <c r="AC164" s="8">
        <v>550</v>
      </c>
      <c r="AD164" s="8">
        <v>550</v>
      </c>
      <c r="AE164" s="38">
        <f t="shared" si="2"/>
        <v>6600</v>
      </c>
    </row>
    <row r="165" spans="1:31" x14ac:dyDescent="0.25">
      <c r="A165" s="6">
        <v>1032</v>
      </c>
      <c r="B165" s="6" t="s">
        <v>329</v>
      </c>
      <c r="C165" s="6">
        <v>131046</v>
      </c>
      <c r="D165" s="6" t="s">
        <v>380</v>
      </c>
      <c r="E165">
        <v>630130</v>
      </c>
      <c r="F165" t="s">
        <v>195</v>
      </c>
      <c r="G165" t="s">
        <v>189</v>
      </c>
      <c r="H165" s="6">
        <v>1700013413</v>
      </c>
      <c r="I165" s="6" t="s">
        <v>419</v>
      </c>
      <c r="J165">
        <v>1</v>
      </c>
      <c r="K165" s="6">
        <v>3</v>
      </c>
      <c r="L165" s="7">
        <v>44434</v>
      </c>
      <c r="M165" s="8">
        <v>22000</v>
      </c>
      <c r="N165" s="8">
        <v>18918.349999999999</v>
      </c>
      <c r="O165" s="8">
        <v>3081.65</v>
      </c>
      <c r="P165" s="8" t="s">
        <v>332</v>
      </c>
      <c r="Q165" s="8">
        <v>616.33000000000004</v>
      </c>
      <c r="S165" s="8">
        <v>616.33000000000004</v>
      </c>
      <c r="T165" s="8">
        <v>616.33000000000004</v>
      </c>
      <c r="U165" s="8">
        <v>616.33000000000004</v>
      </c>
      <c r="V165" s="8">
        <v>616.33000000000004</v>
      </c>
      <c r="W165" s="8">
        <v>616.33000000000004</v>
      </c>
      <c r="X165" s="8">
        <v>616.33000000000004</v>
      </c>
      <c r="Y165" s="8">
        <v>616.33000000000004</v>
      </c>
      <c r="Z165" s="8">
        <v>616.33000000000004</v>
      </c>
      <c r="AA165" s="8">
        <v>616.33000000000004</v>
      </c>
      <c r="AB165" s="8">
        <v>616.33000000000004</v>
      </c>
      <c r="AC165" s="8">
        <v>616.33000000000004</v>
      </c>
      <c r="AD165" s="8">
        <v>616.33000000000004</v>
      </c>
      <c r="AE165" s="38">
        <f t="shared" si="2"/>
        <v>7395.96</v>
      </c>
    </row>
    <row r="166" spans="1:31" x14ac:dyDescent="0.25">
      <c r="A166" s="6">
        <v>1032</v>
      </c>
      <c r="B166" s="6" t="s">
        <v>329</v>
      </c>
      <c r="C166" s="6">
        <v>131046</v>
      </c>
      <c r="D166" s="6" t="s">
        <v>380</v>
      </c>
      <c r="E166">
        <v>630130</v>
      </c>
      <c r="F166" t="s">
        <v>195</v>
      </c>
      <c r="G166" t="s">
        <v>189</v>
      </c>
      <c r="H166" s="6">
        <v>1700032441</v>
      </c>
      <c r="I166" s="6" t="s">
        <v>328</v>
      </c>
      <c r="J166">
        <v>1</v>
      </c>
      <c r="K166" s="6">
        <v>5</v>
      </c>
      <c r="L166" s="7">
        <v>44581</v>
      </c>
      <c r="M166" s="8">
        <v>24500</v>
      </c>
      <c r="N166" s="8">
        <v>9799.99</v>
      </c>
      <c r="O166" s="8">
        <v>14700.01</v>
      </c>
      <c r="P166" s="8" t="s">
        <v>332</v>
      </c>
      <c r="Q166" s="8">
        <v>408.33</v>
      </c>
      <c r="S166" s="8">
        <v>408.33</v>
      </c>
      <c r="T166" s="8">
        <v>408.33</v>
      </c>
      <c r="U166" s="8">
        <v>408.33</v>
      </c>
      <c r="V166" s="8">
        <v>408.33</v>
      </c>
      <c r="W166" s="8">
        <v>408.33</v>
      </c>
      <c r="X166" s="8">
        <v>408.33</v>
      </c>
      <c r="Y166" s="8">
        <v>408.33</v>
      </c>
      <c r="Z166" s="8">
        <v>408.33</v>
      </c>
      <c r="AA166" s="8">
        <v>408.33</v>
      </c>
      <c r="AB166" s="8">
        <v>408.33</v>
      </c>
      <c r="AC166" s="8">
        <v>408.33</v>
      </c>
      <c r="AD166" s="8">
        <v>408.33</v>
      </c>
      <c r="AE166" s="38">
        <f t="shared" si="2"/>
        <v>4899.96</v>
      </c>
    </row>
    <row r="167" spans="1:31" x14ac:dyDescent="0.25">
      <c r="A167" s="6">
        <v>1032</v>
      </c>
      <c r="B167" s="6" t="s">
        <v>329</v>
      </c>
      <c r="C167" s="6">
        <v>131046</v>
      </c>
      <c r="D167" s="6" t="s">
        <v>380</v>
      </c>
      <c r="E167">
        <v>630130</v>
      </c>
      <c r="F167" t="s">
        <v>195</v>
      </c>
      <c r="G167" t="s">
        <v>189</v>
      </c>
      <c r="H167" s="6">
        <v>1700032460</v>
      </c>
      <c r="I167" s="6" t="s">
        <v>339</v>
      </c>
      <c r="J167">
        <v>1</v>
      </c>
      <c r="K167" s="6">
        <v>2</v>
      </c>
      <c r="L167" s="7">
        <v>44581</v>
      </c>
      <c r="M167" s="8">
        <v>6700</v>
      </c>
      <c r="N167" s="8">
        <v>6700</v>
      </c>
      <c r="O167" s="8">
        <v>0</v>
      </c>
      <c r="P167" s="8" t="s">
        <v>332</v>
      </c>
      <c r="Q167" s="8">
        <v>279.17</v>
      </c>
      <c r="S167" s="8">
        <v>279.17</v>
      </c>
      <c r="T167" s="8">
        <v>279.17</v>
      </c>
      <c r="U167" s="8">
        <v>279.17</v>
      </c>
      <c r="V167" s="8">
        <v>279.17</v>
      </c>
      <c r="W167" s="8">
        <v>279.17</v>
      </c>
      <c r="X167" s="8">
        <v>279.17</v>
      </c>
      <c r="Y167" s="8">
        <v>279.17</v>
      </c>
      <c r="Z167" s="8">
        <v>279.17</v>
      </c>
      <c r="AA167" s="8">
        <v>279.17</v>
      </c>
      <c r="AB167" s="8">
        <v>279.17</v>
      </c>
      <c r="AC167" s="8">
        <v>279.17</v>
      </c>
      <c r="AD167" s="8">
        <v>279.17</v>
      </c>
      <c r="AE167" s="38">
        <f t="shared" si="2"/>
        <v>3350.0400000000004</v>
      </c>
    </row>
    <row r="168" spans="1:31" x14ac:dyDescent="0.25">
      <c r="A168" s="6">
        <v>1032</v>
      </c>
      <c r="B168" s="6" t="s">
        <v>329</v>
      </c>
      <c r="C168" s="6">
        <v>131047</v>
      </c>
      <c r="D168" s="6" t="s">
        <v>381</v>
      </c>
      <c r="E168">
        <v>630130</v>
      </c>
      <c r="F168" t="s">
        <v>195</v>
      </c>
      <c r="G168" t="s">
        <v>189</v>
      </c>
      <c r="H168" s="6">
        <v>1700000364</v>
      </c>
      <c r="I168" s="6" t="s">
        <v>412</v>
      </c>
      <c r="J168">
        <v>1</v>
      </c>
      <c r="K168" s="6">
        <v>5</v>
      </c>
      <c r="L168" s="7">
        <v>44419</v>
      </c>
      <c r="M168" s="8">
        <v>33000</v>
      </c>
      <c r="N168" s="8">
        <v>15950</v>
      </c>
      <c r="O168" s="8">
        <v>17050</v>
      </c>
      <c r="P168" s="8" t="s">
        <v>332</v>
      </c>
      <c r="Q168" s="8">
        <v>550</v>
      </c>
      <c r="S168" s="8">
        <v>550</v>
      </c>
      <c r="T168" s="8">
        <v>550</v>
      </c>
      <c r="U168" s="8">
        <v>550</v>
      </c>
      <c r="V168" s="8">
        <v>550</v>
      </c>
      <c r="W168" s="8">
        <v>550</v>
      </c>
      <c r="X168" s="8">
        <v>550</v>
      </c>
      <c r="Y168" s="8">
        <v>550</v>
      </c>
      <c r="Z168" s="8">
        <v>550</v>
      </c>
      <c r="AA168" s="8">
        <v>550</v>
      </c>
      <c r="AB168" s="8">
        <v>550</v>
      </c>
      <c r="AC168" s="8">
        <v>550</v>
      </c>
      <c r="AD168" s="8">
        <v>550</v>
      </c>
      <c r="AE168" s="38">
        <f t="shared" si="2"/>
        <v>6600</v>
      </c>
    </row>
    <row r="169" spans="1:31" x14ac:dyDescent="0.25">
      <c r="A169" s="6">
        <v>1032</v>
      </c>
      <c r="B169" s="6" t="s">
        <v>329</v>
      </c>
      <c r="C169" s="6">
        <v>131047</v>
      </c>
      <c r="D169" s="6" t="s">
        <v>381</v>
      </c>
      <c r="E169">
        <v>630130</v>
      </c>
      <c r="F169" t="s">
        <v>195</v>
      </c>
      <c r="G169" t="s">
        <v>189</v>
      </c>
      <c r="H169" s="6">
        <v>1700013412</v>
      </c>
      <c r="I169" s="6" t="s">
        <v>419</v>
      </c>
      <c r="J169">
        <v>1</v>
      </c>
      <c r="K169" s="6">
        <v>3</v>
      </c>
      <c r="L169" s="7">
        <v>44434</v>
      </c>
      <c r="M169" s="8">
        <v>22000</v>
      </c>
      <c r="N169" s="8">
        <v>18918.349999999999</v>
      </c>
      <c r="O169" s="8">
        <v>3081.65</v>
      </c>
      <c r="P169" s="8" t="s">
        <v>332</v>
      </c>
      <c r="Q169" s="8">
        <v>616.33000000000004</v>
      </c>
      <c r="S169" s="8">
        <v>616.33000000000004</v>
      </c>
      <c r="T169" s="8">
        <v>616.33000000000004</v>
      </c>
      <c r="U169" s="8">
        <v>616.33000000000004</v>
      </c>
      <c r="V169" s="8">
        <v>616.33000000000004</v>
      </c>
      <c r="W169" s="8">
        <v>616.33000000000004</v>
      </c>
      <c r="X169" s="8">
        <v>616.33000000000004</v>
      </c>
      <c r="Y169" s="8">
        <v>616.33000000000004</v>
      </c>
      <c r="Z169" s="8">
        <v>616.33000000000004</v>
      </c>
      <c r="AA169" s="8">
        <v>616.33000000000004</v>
      </c>
      <c r="AB169" s="8">
        <v>616.33000000000004</v>
      </c>
      <c r="AC169" s="8">
        <v>616.33000000000004</v>
      </c>
      <c r="AD169" s="8">
        <v>616.33000000000004</v>
      </c>
      <c r="AE169" s="38">
        <f t="shared" si="2"/>
        <v>7395.96</v>
      </c>
    </row>
    <row r="170" spans="1:31" x14ac:dyDescent="0.25">
      <c r="A170" s="6">
        <v>1032</v>
      </c>
      <c r="B170" s="6" t="s">
        <v>329</v>
      </c>
      <c r="C170" s="6">
        <v>131048</v>
      </c>
      <c r="D170" s="6" t="s">
        <v>382</v>
      </c>
      <c r="E170">
        <v>630050</v>
      </c>
      <c r="F170" t="s">
        <v>188</v>
      </c>
      <c r="G170" t="s">
        <v>189</v>
      </c>
      <c r="H170" s="6">
        <v>1000011893</v>
      </c>
      <c r="I170" s="6" t="s">
        <v>425</v>
      </c>
      <c r="J170">
        <v>1</v>
      </c>
      <c r="K170" s="6">
        <v>3</v>
      </c>
      <c r="L170" s="7">
        <v>44530</v>
      </c>
      <c r="M170" s="8">
        <v>207000</v>
      </c>
      <c r="N170" s="8">
        <v>149500</v>
      </c>
      <c r="O170" s="8">
        <v>57500</v>
      </c>
      <c r="P170" s="8" t="s">
        <v>332</v>
      </c>
      <c r="Q170" s="8">
        <v>5750</v>
      </c>
      <c r="S170" s="8">
        <v>5750</v>
      </c>
      <c r="T170" s="8">
        <v>5750</v>
      </c>
      <c r="U170" s="8">
        <v>5750</v>
      </c>
      <c r="V170" s="8">
        <v>5750</v>
      </c>
      <c r="W170" s="8">
        <v>5750</v>
      </c>
      <c r="X170" s="8">
        <v>5750</v>
      </c>
      <c r="Y170" s="8">
        <v>5750</v>
      </c>
      <c r="Z170" s="8">
        <v>5750</v>
      </c>
      <c r="AA170" s="8">
        <v>5750</v>
      </c>
      <c r="AB170" s="8">
        <v>5750</v>
      </c>
      <c r="AC170" s="8">
        <v>5750</v>
      </c>
      <c r="AD170" s="8">
        <v>5750</v>
      </c>
      <c r="AE170" s="38">
        <f t="shared" si="2"/>
        <v>69000</v>
      </c>
    </row>
    <row r="171" spans="1:31" x14ac:dyDescent="0.25">
      <c r="A171" s="6">
        <v>1032</v>
      </c>
      <c r="B171" s="6" t="s">
        <v>329</v>
      </c>
      <c r="C171" s="6">
        <v>131048</v>
      </c>
      <c r="D171" s="6" t="s">
        <v>382</v>
      </c>
      <c r="E171">
        <v>630050</v>
      </c>
      <c r="F171" t="s">
        <v>188</v>
      </c>
      <c r="G171" t="s">
        <v>189</v>
      </c>
      <c r="H171" s="6">
        <v>1000011894</v>
      </c>
      <c r="I171" s="6" t="s">
        <v>426</v>
      </c>
      <c r="J171">
        <v>1</v>
      </c>
      <c r="K171" s="6">
        <v>5</v>
      </c>
      <c r="L171" s="7">
        <v>44530</v>
      </c>
      <c r="M171" s="8">
        <v>82800</v>
      </c>
      <c r="N171" s="8">
        <v>37411.22</v>
      </c>
      <c r="O171" s="8">
        <v>45388.78</v>
      </c>
      <c r="P171" s="8" t="s">
        <v>332</v>
      </c>
      <c r="Q171" s="8">
        <v>1375.42</v>
      </c>
      <c r="S171" s="8">
        <v>1375.42</v>
      </c>
      <c r="T171" s="8">
        <v>1375.42</v>
      </c>
      <c r="U171" s="8">
        <v>1375.42</v>
      </c>
      <c r="V171" s="8">
        <v>1375.42</v>
      </c>
      <c r="W171" s="8">
        <v>1375.42</v>
      </c>
      <c r="X171" s="8">
        <v>1375.42</v>
      </c>
      <c r="Y171" s="8">
        <v>1375.42</v>
      </c>
      <c r="Z171" s="8">
        <v>1375.42</v>
      </c>
      <c r="AA171" s="8">
        <v>1375.42</v>
      </c>
      <c r="AB171" s="8">
        <v>1375.42</v>
      </c>
      <c r="AC171" s="8">
        <v>1375.42</v>
      </c>
      <c r="AD171" s="8">
        <v>1375.42</v>
      </c>
      <c r="AE171" s="38">
        <f t="shared" si="2"/>
        <v>16505.04</v>
      </c>
    </row>
    <row r="172" spans="1:31" x14ac:dyDescent="0.25">
      <c r="A172" s="6">
        <v>1032</v>
      </c>
      <c r="B172" s="6" t="s">
        <v>329</v>
      </c>
      <c r="C172" s="6">
        <v>131048</v>
      </c>
      <c r="D172" s="6" t="s">
        <v>382</v>
      </c>
      <c r="E172">
        <v>630130</v>
      </c>
      <c r="F172" t="s">
        <v>195</v>
      </c>
      <c r="G172" t="s">
        <v>189</v>
      </c>
      <c r="H172" s="6">
        <v>1700032439</v>
      </c>
      <c r="I172" s="6" t="s">
        <v>328</v>
      </c>
      <c r="J172">
        <v>1</v>
      </c>
      <c r="K172" s="6">
        <v>5</v>
      </c>
      <c r="L172" s="7">
        <v>44581</v>
      </c>
      <c r="M172" s="8">
        <v>24500</v>
      </c>
      <c r="N172" s="8">
        <v>9799.99</v>
      </c>
      <c r="O172" s="8">
        <v>14700.01</v>
      </c>
      <c r="P172" s="8" t="s">
        <v>332</v>
      </c>
      <c r="Q172" s="8">
        <v>408.33</v>
      </c>
      <c r="S172" s="8">
        <v>408.33</v>
      </c>
      <c r="T172" s="8">
        <v>408.33</v>
      </c>
      <c r="U172" s="8">
        <v>408.33</v>
      </c>
      <c r="V172" s="8">
        <v>408.33</v>
      </c>
      <c r="W172" s="8">
        <v>408.33</v>
      </c>
      <c r="X172" s="8">
        <v>408.33</v>
      </c>
      <c r="Y172" s="8">
        <v>408.33</v>
      </c>
      <c r="Z172" s="8">
        <v>408.33</v>
      </c>
      <c r="AA172" s="8">
        <v>408.33</v>
      </c>
      <c r="AB172" s="8">
        <v>408.33</v>
      </c>
      <c r="AC172" s="8">
        <v>408.33</v>
      </c>
      <c r="AD172" s="8">
        <v>408.33</v>
      </c>
      <c r="AE172" s="38">
        <f t="shared" si="2"/>
        <v>4899.96</v>
      </c>
    </row>
    <row r="173" spans="1:31" x14ac:dyDescent="0.25">
      <c r="A173" s="6">
        <v>1032</v>
      </c>
      <c r="B173" s="6" t="s">
        <v>329</v>
      </c>
      <c r="C173" s="6">
        <v>131048</v>
      </c>
      <c r="D173" s="6" t="s">
        <v>382</v>
      </c>
      <c r="E173">
        <v>630130</v>
      </c>
      <c r="F173" t="s">
        <v>195</v>
      </c>
      <c r="G173" t="s">
        <v>189</v>
      </c>
      <c r="H173" s="6">
        <v>1700032458</v>
      </c>
      <c r="I173" s="6" t="s">
        <v>339</v>
      </c>
      <c r="J173">
        <v>1</v>
      </c>
      <c r="K173" s="6">
        <v>2</v>
      </c>
      <c r="L173" s="7">
        <v>44581</v>
      </c>
      <c r="M173" s="8">
        <v>6700</v>
      </c>
      <c r="N173" s="8">
        <v>6700</v>
      </c>
      <c r="O173" s="8">
        <v>0</v>
      </c>
      <c r="P173" s="8" t="s">
        <v>332</v>
      </c>
      <c r="Q173" s="8">
        <v>279.17</v>
      </c>
      <c r="S173" s="8">
        <v>279.17</v>
      </c>
      <c r="T173" s="8">
        <v>279.17</v>
      </c>
      <c r="U173" s="8">
        <v>279.17</v>
      </c>
      <c r="V173" s="8">
        <v>279.17</v>
      </c>
      <c r="W173" s="8">
        <v>279.17</v>
      </c>
      <c r="X173" s="8">
        <v>279.17</v>
      </c>
      <c r="Y173" s="8">
        <v>279.17</v>
      </c>
      <c r="Z173" s="8">
        <v>279.17</v>
      </c>
      <c r="AA173" s="8">
        <v>279.17</v>
      </c>
      <c r="AB173" s="8">
        <v>279.17</v>
      </c>
      <c r="AC173" s="8">
        <v>279.17</v>
      </c>
      <c r="AD173" s="8">
        <v>279.17</v>
      </c>
      <c r="AE173" s="38">
        <f t="shared" si="2"/>
        <v>3350.0400000000004</v>
      </c>
    </row>
    <row r="174" spans="1:31" x14ac:dyDescent="0.25">
      <c r="A174" s="6">
        <v>1032</v>
      </c>
      <c r="B174" s="6" t="s">
        <v>329</v>
      </c>
      <c r="C174" s="6">
        <v>131049</v>
      </c>
      <c r="D174" s="6" t="s">
        <v>383</v>
      </c>
      <c r="E174">
        <v>630050</v>
      </c>
      <c r="F174" t="s">
        <v>188</v>
      </c>
      <c r="G174" t="s">
        <v>189</v>
      </c>
      <c r="H174" s="6">
        <v>1000011895</v>
      </c>
      <c r="I174" s="6" t="s">
        <v>427</v>
      </c>
      <c r="J174">
        <v>1</v>
      </c>
      <c r="K174" s="6">
        <v>3</v>
      </c>
      <c r="L174" s="7">
        <v>44530</v>
      </c>
      <c r="M174" s="8">
        <v>276000</v>
      </c>
      <c r="N174" s="8">
        <v>199333.34</v>
      </c>
      <c r="O174" s="8">
        <v>76666.66</v>
      </c>
      <c r="P174" s="8" t="s">
        <v>332</v>
      </c>
      <c r="Q174" s="8">
        <v>7666.67</v>
      </c>
      <c r="S174" s="8">
        <v>7666.67</v>
      </c>
      <c r="T174" s="8">
        <v>7666.67</v>
      </c>
      <c r="U174" s="8">
        <v>7666.67</v>
      </c>
      <c r="V174" s="8">
        <v>7666.67</v>
      </c>
      <c r="W174" s="8">
        <v>7666.67</v>
      </c>
      <c r="X174" s="8">
        <v>7666.67</v>
      </c>
      <c r="Y174" s="8">
        <v>7666.67</v>
      </c>
      <c r="Z174" s="8">
        <v>7666.67</v>
      </c>
      <c r="AA174" s="8">
        <v>7666.67</v>
      </c>
      <c r="AB174" s="8">
        <v>7666.67</v>
      </c>
      <c r="AC174" s="8">
        <v>7666.67</v>
      </c>
      <c r="AD174" s="8">
        <v>7666.67</v>
      </c>
      <c r="AE174" s="38">
        <f t="shared" si="2"/>
        <v>92000.04</v>
      </c>
    </row>
    <row r="175" spans="1:31" x14ac:dyDescent="0.25">
      <c r="A175" s="6">
        <v>1032</v>
      </c>
      <c r="B175" s="6" t="s">
        <v>329</v>
      </c>
      <c r="C175" s="6">
        <v>131049</v>
      </c>
      <c r="D175" s="6" t="s">
        <v>383</v>
      </c>
      <c r="E175">
        <v>630050</v>
      </c>
      <c r="F175" t="s">
        <v>188</v>
      </c>
      <c r="G175" t="s">
        <v>189</v>
      </c>
      <c r="H175" s="6">
        <v>1000011896</v>
      </c>
      <c r="I175" s="6" t="s">
        <v>428</v>
      </c>
      <c r="J175">
        <v>1</v>
      </c>
      <c r="K175" s="6">
        <v>5</v>
      </c>
      <c r="L175" s="7">
        <v>44530</v>
      </c>
      <c r="M175" s="8">
        <v>143700</v>
      </c>
      <c r="N175" s="8">
        <v>64927.44</v>
      </c>
      <c r="O175" s="8">
        <v>78772.56</v>
      </c>
      <c r="P175" s="8" t="s">
        <v>332</v>
      </c>
      <c r="Q175" s="8">
        <v>2387.0500000000002</v>
      </c>
      <c r="S175" s="8">
        <v>2387.0500000000002</v>
      </c>
      <c r="T175" s="8">
        <v>2387.0500000000002</v>
      </c>
      <c r="U175" s="8">
        <v>2387.0500000000002</v>
      </c>
      <c r="V175" s="8">
        <v>2387.0500000000002</v>
      </c>
      <c r="W175" s="8">
        <v>2387.0500000000002</v>
      </c>
      <c r="X175" s="8">
        <v>2387.0500000000002</v>
      </c>
      <c r="Y175" s="8">
        <v>2387.0500000000002</v>
      </c>
      <c r="Z175" s="8">
        <v>2387.0500000000002</v>
      </c>
      <c r="AA175" s="8">
        <v>2387.0500000000002</v>
      </c>
      <c r="AB175" s="8">
        <v>2387.0500000000002</v>
      </c>
      <c r="AC175" s="8">
        <v>2387.0500000000002</v>
      </c>
      <c r="AD175" s="8">
        <v>2387.0500000000002</v>
      </c>
      <c r="AE175" s="38">
        <f t="shared" si="2"/>
        <v>28644.599999999995</v>
      </c>
    </row>
    <row r="176" spans="1:31" x14ac:dyDescent="0.25">
      <c r="A176" s="6">
        <v>1032</v>
      </c>
      <c r="B176" s="6" t="s">
        <v>329</v>
      </c>
      <c r="C176" s="6">
        <v>131049</v>
      </c>
      <c r="D176" s="6" t="s">
        <v>383</v>
      </c>
      <c r="E176">
        <v>630130</v>
      </c>
      <c r="F176" t="s">
        <v>195</v>
      </c>
      <c r="G176" t="s">
        <v>189</v>
      </c>
      <c r="H176" s="6">
        <v>1700032438</v>
      </c>
      <c r="I176" s="6" t="s">
        <v>328</v>
      </c>
      <c r="J176">
        <v>1</v>
      </c>
      <c r="K176" s="6">
        <v>5</v>
      </c>
      <c r="L176" s="7">
        <v>44581</v>
      </c>
      <c r="M176" s="8">
        <v>24500</v>
      </c>
      <c r="N176" s="8">
        <v>9799.99</v>
      </c>
      <c r="O176" s="8">
        <v>14700.01</v>
      </c>
      <c r="P176" s="8" t="s">
        <v>332</v>
      </c>
      <c r="Q176" s="8">
        <v>408.33</v>
      </c>
      <c r="S176" s="8">
        <v>408.33</v>
      </c>
      <c r="T176" s="8">
        <v>408.33</v>
      </c>
      <c r="U176" s="8">
        <v>408.33</v>
      </c>
      <c r="V176" s="8">
        <v>408.33</v>
      </c>
      <c r="W176" s="8">
        <v>408.33</v>
      </c>
      <c r="X176" s="8">
        <v>408.33</v>
      </c>
      <c r="Y176" s="8">
        <v>408.33</v>
      </c>
      <c r="Z176" s="8">
        <v>408.33</v>
      </c>
      <c r="AA176" s="8">
        <v>408.33</v>
      </c>
      <c r="AB176" s="8">
        <v>408.33</v>
      </c>
      <c r="AC176" s="8">
        <v>408.33</v>
      </c>
      <c r="AD176" s="8">
        <v>408.33</v>
      </c>
      <c r="AE176" s="38">
        <f t="shared" si="2"/>
        <v>4899.96</v>
      </c>
    </row>
    <row r="177" spans="1:31" x14ac:dyDescent="0.25">
      <c r="A177" s="6">
        <v>1032</v>
      </c>
      <c r="B177" s="6" t="s">
        <v>329</v>
      </c>
      <c r="C177" s="6">
        <v>131049</v>
      </c>
      <c r="D177" s="6" t="s">
        <v>383</v>
      </c>
      <c r="E177">
        <v>630130</v>
      </c>
      <c r="F177" t="s">
        <v>195</v>
      </c>
      <c r="G177" t="s">
        <v>189</v>
      </c>
      <c r="H177" s="6">
        <v>1700032457</v>
      </c>
      <c r="I177" s="6" t="s">
        <v>339</v>
      </c>
      <c r="J177">
        <v>1</v>
      </c>
      <c r="K177" s="6">
        <v>2</v>
      </c>
      <c r="L177" s="7">
        <v>44581</v>
      </c>
      <c r="M177" s="8">
        <v>6700</v>
      </c>
      <c r="N177" s="8">
        <v>6700</v>
      </c>
      <c r="O177" s="8">
        <v>0</v>
      </c>
      <c r="P177" s="8" t="s">
        <v>332</v>
      </c>
      <c r="Q177" s="8">
        <v>279.17</v>
      </c>
      <c r="S177" s="8">
        <v>279.17</v>
      </c>
      <c r="T177" s="8">
        <v>279.17</v>
      </c>
      <c r="U177" s="8">
        <v>279.17</v>
      </c>
      <c r="V177" s="8">
        <v>279.17</v>
      </c>
      <c r="W177" s="8">
        <v>279.17</v>
      </c>
      <c r="X177" s="8">
        <v>279.17</v>
      </c>
      <c r="Y177" s="8">
        <v>279.17</v>
      </c>
      <c r="Z177" s="8">
        <v>279.17</v>
      </c>
      <c r="AA177" s="8">
        <v>279.17</v>
      </c>
      <c r="AB177" s="8">
        <v>279.17</v>
      </c>
      <c r="AC177" s="8">
        <v>279.17</v>
      </c>
      <c r="AD177" s="8">
        <v>279.17</v>
      </c>
      <c r="AE177" s="38">
        <f t="shared" si="2"/>
        <v>3350.0400000000004</v>
      </c>
    </row>
    <row r="178" spans="1:31" x14ac:dyDescent="0.25">
      <c r="A178" s="6">
        <v>1032</v>
      </c>
      <c r="B178" s="6" t="s">
        <v>329</v>
      </c>
      <c r="C178" s="6">
        <v>131050</v>
      </c>
      <c r="D178" s="6" t="s">
        <v>381</v>
      </c>
      <c r="E178">
        <v>630050</v>
      </c>
      <c r="F178" t="s">
        <v>188</v>
      </c>
      <c r="G178" t="s">
        <v>189</v>
      </c>
      <c r="H178" s="6">
        <v>1000011616</v>
      </c>
      <c r="I178" s="6" t="s">
        <v>429</v>
      </c>
      <c r="J178">
        <v>1</v>
      </c>
      <c r="K178" s="6">
        <v>3</v>
      </c>
      <c r="L178" s="7">
        <v>44469</v>
      </c>
      <c r="M178" s="8">
        <v>147000</v>
      </c>
      <c r="N178" s="8">
        <v>114333.33</v>
      </c>
      <c r="O178" s="8">
        <v>32666.67</v>
      </c>
      <c r="P178" s="8" t="s">
        <v>332</v>
      </c>
      <c r="Q178" s="8">
        <v>4083.33</v>
      </c>
      <c r="S178" s="8">
        <v>4083.33</v>
      </c>
      <c r="T178" s="8">
        <v>4083.33</v>
      </c>
      <c r="U178" s="8">
        <v>4083.33</v>
      </c>
      <c r="V178" s="8">
        <v>4083.33</v>
      </c>
      <c r="W178" s="8">
        <v>4083.33</v>
      </c>
      <c r="X178" s="8">
        <v>4083.33</v>
      </c>
      <c r="Y178" s="8">
        <v>4083.33</v>
      </c>
      <c r="Z178" s="8">
        <v>4083.33</v>
      </c>
      <c r="AA178" s="8">
        <v>4083.33</v>
      </c>
      <c r="AB178" s="8">
        <v>4083.33</v>
      </c>
      <c r="AC178" s="8">
        <v>4083.33</v>
      </c>
      <c r="AD178" s="8">
        <v>4083.33</v>
      </c>
      <c r="AE178" s="38">
        <f t="shared" si="2"/>
        <v>48999.960000000014</v>
      </c>
    </row>
    <row r="179" spans="1:31" x14ac:dyDescent="0.25">
      <c r="A179" s="6">
        <v>1032</v>
      </c>
      <c r="B179" s="6" t="s">
        <v>329</v>
      </c>
      <c r="C179" s="6">
        <v>131050</v>
      </c>
      <c r="D179" s="6" t="s">
        <v>381</v>
      </c>
      <c r="E179">
        <v>630050</v>
      </c>
      <c r="F179" t="s">
        <v>188</v>
      </c>
      <c r="G179" t="s">
        <v>189</v>
      </c>
      <c r="H179" s="6">
        <v>1000011617</v>
      </c>
      <c r="I179" s="6" t="s">
        <v>430</v>
      </c>
      <c r="J179">
        <v>1</v>
      </c>
      <c r="K179" s="6">
        <v>5</v>
      </c>
      <c r="L179" s="7">
        <v>44469</v>
      </c>
      <c r="M179" s="8">
        <v>82500</v>
      </c>
      <c r="N179" s="8">
        <v>41530.61</v>
      </c>
      <c r="O179" s="8">
        <v>40969.39</v>
      </c>
      <c r="P179" s="8" t="s">
        <v>332</v>
      </c>
      <c r="Q179" s="8">
        <v>1365.65</v>
      </c>
      <c r="S179" s="8">
        <v>1365.65</v>
      </c>
      <c r="T179" s="8">
        <v>1365.65</v>
      </c>
      <c r="U179" s="8">
        <v>1365.65</v>
      </c>
      <c r="V179" s="8">
        <v>1365.65</v>
      </c>
      <c r="W179" s="8">
        <v>1365.65</v>
      </c>
      <c r="X179" s="8">
        <v>1365.65</v>
      </c>
      <c r="Y179" s="8">
        <v>1365.65</v>
      </c>
      <c r="Z179" s="8">
        <v>1365.65</v>
      </c>
      <c r="AA179" s="8">
        <v>1365.65</v>
      </c>
      <c r="AB179" s="8">
        <v>1365.65</v>
      </c>
      <c r="AC179" s="8">
        <v>1365.65</v>
      </c>
      <c r="AD179" s="8">
        <v>1365.65</v>
      </c>
      <c r="AE179" s="38">
        <f t="shared" si="2"/>
        <v>16387.8</v>
      </c>
    </row>
    <row r="180" spans="1:31" x14ac:dyDescent="0.25">
      <c r="A180" s="6">
        <v>1032</v>
      </c>
      <c r="B180" s="6" t="s">
        <v>329</v>
      </c>
      <c r="C180" s="6">
        <v>131050</v>
      </c>
      <c r="D180" s="6" t="s">
        <v>381</v>
      </c>
      <c r="E180">
        <v>630130</v>
      </c>
      <c r="F180" t="s">
        <v>195</v>
      </c>
      <c r="G180" t="s">
        <v>189</v>
      </c>
      <c r="H180" s="6">
        <v>1700032440</v>
      </c>
      <c r="I180" s="6" t="s">
        <v>328</v>
      </c>
      <c r="J180">
        <v>1</v>
      </c>
      <c r="K180" s="6">
        <v>5</v>
      </c>
      <c r="L180" s="7">
        <v>44581</v>
      </c>
      <c r="M180" s="8">
        <v>24500</v>
      </c>
      <c r="N180" s="8">
        <v>9799.99</v>
      </c>
      <c r="O180" s="8">
        <v>14700.01</v>
      </c>
      <c r="P180" s="8" t="s">
        <v>332</v>
      </c>
      <c r="Q180" s="8">
        <v>408.33</v>
      </c>
      <c r="S180" s="8">
        <v>408.33</v>
      </c>
      <c r="T180" s="8">
        <v>408.33</v>
      </c>
      <c r="U180" s="8">
        <v>408.33</v>
      </c>
      <c r="V180" s="8">
        <v>408.33</v>
      </c>
      <c r="W180" s="8">
        <v>408.33</v>
      </c>
      <c r="X180" s="8">
        <v>408.33</v>
      </c>
      <c r="Y180" s="8">
        <v>408.33</v>
      </c>
      <c r="Z180" s="8">
        <v>408.33</v>
      </c>
      <c r="AA180" s="8">
        <v>408.33</v>
      </c>
      <c r="AB180" s="8">
        <v>408.33</v>
      </c>
      <c r="AC180" s="8">
        <v>408.33</v>
      </c>
      <c r="AD180" s="8">
        <v>408.33</v>
      </c>
      <c r="AE180" s="38">
        <f t="shared" si="2"/>
        <v>4899.96</v>
      </c>
    </row>
    <row r="181" spans="1:31" x14ac:dyDescent="0.25">
      <c r="A181" s="6">
        <v>1032</v>
      </c>
      <c r="B181" s="6" t="s">
        <v>329</v>
      </c>
      <c r="C181" s="6">
        <v>131050</v>
      </c>
      <c r="D181" s="6" t="s">
        <v>381</v>
      </c>
      <c r="E181">
        <v>630130</v>
      </c>
      <c r="F181" t="s">
        <v>195</v>
      </c>
      <c r="G181" t="s">
        <v>189</v>
      </c>
      <c r="H181" s="6">
        <v>1700032459</v>
      </c>
      <c r="I181" s="6" t="s">
        <v>339</v>
      </c>
      <c r="J181">
        <v>1</v>
      </c>
      <c r="K181" s="6">
        <v>2</v>
      </c>
      <c r="L181" s="7">
        <v>44581</v>
      </c>
      <c r="M181" s="8">
        <v>6700</v>
      </c>
      <c r="N181" s="8">
        <v>6700</v>
      </c>
      <c r="O181" s="8">
        <v>0</v>
      </c>
      <c r="P181" s="8" t="s">
        <v>332</v>
      </c>
      <c r="Q181" s="8">
        <v>279.17</v>
      </c>
      <c r="S181" s="8">
        <v>279.17</v>
      </c>
      <c r="T181" s="8">
        <v>279.17</v>
      </c>
      <c r="U181" s="8">
        <v>279.17</v>
      </c>
      <c r="V181" s="8">
        <v>279.17</v>
      </c>
      <c r="W181" s="8">
        <v>279.17</v>
      </c>
      <c r="X181" s="8">
        <v>279.17</v>
      </c>
      <c r="Y181" s="8">
        <v>279.17</v>
      </c>
      <c r="Z181" s="8">
        <v>279.17</v>
      </c>
      <c r="AA181" s="8">
        <v>279.17</v>
      </c>
      <c r="AB181" s="8">
        <v>279.17</v>
      </c>
      <c r="AC181" s="8">
        <v>279.17</v>
      </c>
      <c r="AD181" s="8">
        <v>279.17</v>
      </c>
      <c r="AE181" s="38">
        <f t="shared" si="2"/>
        <v>3350.0400000000004</v>
      </c>
    </row>
    <row r="182" spans="1:31" x14ac:dyDescent="0.25">
      <c r="A182" s="6">
        <v>1032</v>
      </c>
      <c r="B182" s="6" t="s">
        <v>329</v>
      </c>
      <c r="C182" s="6">
        <v>131051</v>
      </c>
      <c r="D182" s="6" t="s">
        <v>384</v>
      </c>
      <c r="E182">
        <v>630050</v>
      </c>
      <c r="F182" t="s">
        <v>188</v>
      </c>
      <c r="G182" t="s">
        <v>189</v>
      </c>
      <c r="H182" s="6">
        <v>1000012828</v>
      </c>
      <c r="I182" s="6" t="s">
        <v>431</v>
      </c>
      <c r="J182">
        <v>1</v>
      </c>
      <c r="K182" s="6">
        <v>3</v>
      </c>
      <c r="L182" s="7">
        <v>44742</v>
      </c>
      <c r="M182" s="8">
        <v>474060</v>
      </c>
      <c r="N182" s="8">
        <v>250198.33</v>
      </c>
      <c r="O182" s="8">
        <v>223861.67</v>
      </c>
      <c r="P182" s="8" t="s">
        <v>332</v>
      </c>
      <c r="Q182" s="8">
        <v>13168.33</v>
      </c>
      <c r="S182" s="8">
        <v>13168.33</v>
      </c>
      <c r="T182" s="8">
        <v>13168.33</v>
      </c>
      <c r="U182" s="8">
        <v>13168.33</v>
      </c>
      <c r="V182" s="8">
        <v>13168.33</v>
      </c>
      <c r="W182" s="8">
        <v>13168.33</v>
      </c>
      <c r="X182" s="8">
        <v>13168.33</v>
      </c>
      <c r="Y182" s="8">
        <v>13168.33</v>
      </c>
      <c r="Z182" s="8">
        <v>13168.33</v>
      </c>
      <c r="AA182" s="8">
        <v>13168.33</v>
      </c>
      <c r="AB182" s="8">
        <v>13168.33</v>
      </c>
      <c r="AC182" s="8">
        <v>13168.33</v>
      </c>
      <c r="AD182" s="8">
        <v>13168.33</v>
      </c>
      <c r="AE182" s="38">
        <f t="shared" si="2"/>
        <v>158019.95999999996</v>
      </c>
    </row>
    <row r="183" spans="1:31" x14ac:dyDescent="0.25">
      <c r="A183" s="6">
        <v>1032</v>
      </c>
      <c r="B183" s="6" t="s">
        <v>329</v>
      </c>
      <c r="C183" s="6">
        <v>131051</v>
      </c>
      <c r="D183" s="6" t="s">
        <v>384</v>
      </c>
      <c r="E183">
        <v>630050</v>
      </c>
      <c r="F183" t="s">
        <v>188</v>
      </c>
      <c r="G183" t="s">
        <v>189</v>
      </c>
      <c r="H183" s="6">
        <v>1000012829</v>
      </c>
      <c r="I183" s="6" t="s">
        <v>432</v>
      </c>
      <c r="J183">
        <v>1</v>
      </c>
      <c r="K183" s="6">
        <v>5</v>
      </c>
      <c r="L183" s="7">
        <v>44742</v>
      </c>
      <c r="M183" s="8">
        <v>89300</v>
      </c>
      <c r="N183" s="8">
        <v>28278.32</v>
      </c>
      <c r="O183" s="8">
        <v>61021.68</v>
      </c>
      <c r="P183" s="8" t="s">
        <v>332</v>
      </c>
      <c r="Q183" s="8">
        <v>1488.33</v>
      </c>
      <c r="S183" s="8">
        <v>1488.33</v>
      </c>
      <c r="T183" s="8">
        <v>1488.33</v>
      </c>
      <c r="U183" s="8">
        <v>1488.33</v>
      </c>
      <c r="V183" s="8">
        <v>1488.33</v>
      </c>
      <c r="W183" s="8">
        <v>1488.33</v>
      </c>
      <c r="X183" s="8">
        <v>1488.33</v>
      </c>
      <c r="Y183" s="8">
        <v>1488.33</v>
      </c>
      <c r="Z183" s="8">
        <v>1488.33</v>
      </c>
      <c r="AA183" s="8">
        <v>1488.33</v>
      </c>
      <c r="AB183" s="8">
        <v>1488.33</v>
      </c>
      <c r="AC183" s="8">
        <v>1488.33</v>
      </c>
      <c r="AD183" s="8">
        <v>1488.33</v>
      </c>
      <c r="AE183" s="38">
        <f t="shared" si="2"/>
        <v>17859.96</v>
      </c>
    </row>
    <row r="184" spans="1:31" x14ac:dyDescent="0.25">
      <c r="A184" s="6">
        <v>1032</v>
      </c>
      <c r="B184" s="6" t="s">
        <v>329</v>
      </c>
      <c r="C184" s="6">
        <v>131051</v>
      </c>
      <c r="D184" s="6" t="s">
        <v>384</v>
      </c>
      <c r="E184">
        <v>630130</v>
      </c>
      <c r="F184" t="s">
        <v>195</v>
      </c>
      <c r="G184" t="s">
        <v>189</v>
      </c>
      <c r="H184" s="6">
        <v>1700000923</v>
      </c>
      <c r="I184" s="6" t="s">
        <v>412</v>
      </c>
      <c r="J184">
        <v>1</v>
      </c>
      <c r="K184" s="6">
        <v>5</v>
      </c>
      <c r="L184" s="7">
        <v>44699</v>
      </c>
      <c r="M184" s="8">
        <v>33000</v>
      </c>
      <c r="N184" s="8">
        <v>11000</v>
      </c>
      <c r="O184" s="8">
        <v>22000</v>
      </c>
      <c r="P184" s="8" t="s">
        <v>332</v>
      </c>
      <c r="Q184" s="8">
        <v>550</v>
      </c>
      <c r="S184" s="8">
        <v>550</v>
      </c>
      <c r="T184" s="8">
        <v>550</v>
      </c>
      <c r="U184" s="8">
        <v>550</v>
      </c>
      <c r="V184" s="8">
        <v>550</v>
      </c>
      <c r="W184" s="8">
        <v>550</v>
      </c>
      <c r="X184" s="8">
        <v>550</v>
      </c>
      <c r="Y184" s="8">
        <v>550</v>
      </c>
      <c r="Z184" s="8">
        <v>550</v>
      </c>
      <c r="AA184" s="8">
        <v>550</v>
      </c>
      <c r="AB184" s="8">
        <v>550</v>
      </c>
      <c r="AC184" s="8">
        <v>550</v>
      </c>
      <c r="AD184" s="8">
        <v>550</v>
      </c>
      <c r="AE184" s="38">
        <f t="shared" si="2"/>
        <v>6600</v>
      </c>
    </row>
    <row r="185" spans="1:31" x14ac:dyDescent="0.25">
      <c r="A185" s="6">
        <v>1032</v>
      </c>
      <c r="B185" s="6" t="s">
        <v>329</v>
      </c>
      <c r="C185" s="6">
        <v>131051</v>
      </c>
      <c r="D185" s="6" t="s">
        <v>384</v>
      </c>
      <c r="E185">
        <v>630130</v>
      </c>
      <c r="F185" t="s">
        <v>195</v>
      </c>
      <c r="G185" t="s">
        <v>189</v>
      </c>
      <c r="H185" s="6">
        <v>1700000941</v>
      </c>
      <c r="I185" s="6" t="s">
        <v>412</v>
      </c>
      <c r="J185">
        <v>1</v>
      </c>
      <c r="K185" s="6">
        <v>5</v>
      </c>
      <c r="L185" s="7">
        <v>44699</v>
      </c>
      <c r="M185" s="8">
        <v>33000</v>
      </c>
      <c r="N185" s="8">
        <v>11000</v>
      </c>
      <c r="O185" s="8">
        <v>22000</v>
      </c>
      <c r="P185" s="8" t="s">
        <v>332</v>
      </c>
      <c r="Q185" s="8">
        <v>550</v>
      </c>
      <c r="S185" s="8">
        <v>550</v>
      </c>
      <c r="T185" s="8">
        <v>550</v>
      </c>
      <c r="U185" s="8">
        <v>550</v>
      </c>
      <c r="V185" s="8">
        <v>550</v>
      </c>
      <c r="W185" s="8">
        <v>550</v>
      </c>
      <c r="X185" s="8">
        <v>550</v>
      </c>
      <c r="Y185" s="8">
        <v>550</v>
      </c>
      <c r="Z185" s="8">
        <v>550</v>
      </c>
      <c r="AA185" s="8">
        <v>550</v>
      </c>
      <c r="AB185" s="8">
        <v>550</v>
      </c>
      <c r="AC185" s="8">
        <v>550</v>
      </c>
      <c r="AD185" s="8">
        <v>550</v>
      </c>
      <c r="AE185" s="38">
        <f t="shared" si="2"/>
        <v>6600</v>
      </c>
    </row>
    <row r="186" spans="1:31" x14ac:dyDescent="0.25">
      <c r="A186" s="6">
        <v>1032</v>
      </c>
      <c r="B186" s="6" t="s">
        <v>329</v>
      </c>
      <c r="C186" s="6">
        <v>131051</v>
      </c>
      <c r="D186" s="6" t="s">
        <v>384</v>
      </c>
      <c r="E186">
        <v>630130</v>
      </c>
      <c r="F186" t="s">
        <v>195</v>
      </c>
      <c r="G186" t="s">
        <v>189</v>
      </c>
      <c r="H186" s="6">
        <v>1700053311</v>
      </c>
      <c r="I186" s="6" t="s">
        <v>419</v>
      </c>
      <c r="J186">
        <v>1</v>
      </c>
      <c r="K186" s="6">
        <v>3</v>
      </c>
      <c r="L186" s="7">
        <v>44691</v>
      </c>
      <c r="M186" s="8">
        <v>22000</v>
      </c>
      <c r="N186" s="8">
        <v>12222.22</v>
      </c>
      <c r="O186" s="8">
        <v>9777.7800000000007</v>
      </c>
      <c r="P186" s="8" t="s">
        <v>332</v>
      </c>
      <c r="Q186" s="8">
        <v>611.11</v>
      </c>
      <c r="S186" s="8">
        <v>611.11</v>
      </c>
      <c r="T186" s="8">
        <v>611.11</v>
      </c>
      <c r="U186" s="8">
        <v>611.11</v>
      </c>
      <c r="V186" s="8">
        <v>611.11</v>
      </c>
      <c r="W186" s="8">
        <v>611.11</v>
      </c>
      <c r="X186" s="8">
        <v>611.11</v>
      </c>
      <c r="Y186" s="8">
        <v>611.11</v>
      </c>
      <c r="Z186" s="8">
        <v>611.11</v>
      </c>
      <c r="AA186" s="8">
        <v>611.11</v>
      </c>
      <c r="AB186" s="8">
        <v>611.11</v>
      </c>
      <c r="AC186" s="8">
        <v>611.11</v>
      </c>
      <c r="AD186" s="8">
        <v>611.11</v>
      </c>
      <c r="AE186" s="38">
        <f t="shared" si="2"/>
        <v>7333.3199999999988</v>
      </c>
    </row>
    <row r="187" spans="1:31" x14ac:dyDescent="0.25">
      <c r="A187" s="6">
        <v>1032</v>
      </c>
      <c r="B187" s="6" t="s">
        <v>329</v>
      </c>
      <c r="C187" s="6">
        <v>131051</v>
      </c>
      <c r="D187" s="6" t="s">
        <v>384</v>
      </c>
      <c r="E187">
        <v>630130</v>
      </c>
      <c r="F187" t="s">
        <v>195</v>
      </c>
      <c r="G187" t="s">
        <v>189</v>
      </c>
      <c r="H187" s="6">
        <v>1700053852</v>
      </c>
      <c r="I187" s="6" t="s">
        <v>333</v>
      </c>
      <c r="J187">
        <v>1</v>
      </c>
      <c r="K187" s="6">
        <v>5</v>
      </c>
      <c r="L187" s="7">
        <v>44662</v>
      </c>
      <c r="M187" s="8">
        <v>20160</v>
      </c>
      <c r="N187" s="8">
        <v>7056</v>
      </c>
      <c r="O187" s="8">
        <v>13104</v>
      </c>
      <c r="P187" s="8" t="s">
        <v>332</v>
      </c>
      <c r="Q187" s="8">
        <v>336</v>
      </c>
      <c r="S187" s="8">
        <v>336</v>
      </c>
      <c r="T187" s="8">
        <v>336</v>
      </c>
      <c r="U187" s="8">
        <v>336</v>
      </c>
      <c r="V187" s="8">
        <v>336</v>
      </c>
      <c r="W187" s="8">
        <v>336</v>
      </c>
      <c r="X187" s="8">
        <v>336</v>
      </c>
      <c r="Y187" s="8">
        <v>336</v>
      </c>
      <c r="Z187" s="8">
        <v>336</v>
      </c>
      <c r="AA187" s="8">
        <v>336</v>
      </c>
      <c r="AB187" s="8">
        <v>336</v>
      </c>
      <c r="AC187" s="8">
        <v>336</v>
      </c>
      <c r="AD187" s="8">
        <v>336</v>
      </c>
      <c r="AE187" s="38">
        <f t="shared" si="2"/>
        <v>4032</v>
      </c>
    </row>
    <row r="188" spans="1:31" x14ac:dyDescent="0.25">
      <c r="A188" s="6">
        <v>1032</v>
      </c>
      <c r="B188" s="6" t="s">
        <v>329</v>
      </c>
      <c r="C188" s="6">
        <v>131051</v>
      </c>
      <c r="D188" s="6" t="s">
        <v>384</v>
      </c>
      <c r="E188">
        <v>630130</v>
      </c>
      <c r="F188" t="s">
        <v>195</v>
      </c>
      <c r="G188" t="s">
        <v>189</v>
      </c>
      <c r="H188" s="6">
        <v>1700053853</v>
      </c>
      <c r="I188" s="6" t="s">
        <v>333</v>
      </c>
      <c r="J188">
        <v>1</v>
      </c>
      <c r="K188" s="6">
        <v>5</v>
      </c>
      <c r="L188" s="7">
        <v>44662</v>
      </c>
      <c r="M188" s="8">
        <v>20160</v>
      </c>
      <c r="N188" s="8">
        <v>7056</v>
      </c>
      <c r="O188" s="8">
        <v>13104</v>
      </c>
      <c r="P188" s="8" t="s">
        <v>332</v>
      </c>
      <c r="Q188" s="8">
        <v>336</v>
      </c>
      <c r="S188" s="8">
        <v>336</v>
      </c>
      <c r="T188" s="8">
        <v>336</v>
      </c>
      <c r="U188" s="8">
        <v>336</v>
      </c>
      <c r="V188" s="8">
        <v>336</v>
      </c>
      <c r="W188" s="8">
        <v>336</v>
      </c>
      <c r="X188" s="8">
        <v>336</v>
      </c>
      <c r="Y188" s="8">
        <v>336</v>
      </c>
      <c r="Z188" s="8">
        <v>336</v>
      </c>
      <c r="AA188" s="8">
        <v>336</v>
      </c>
      <c r="AB188" s="8">
        <v>336</v>
      </c>
      <c r="AC188" s="8">
        <v>336</v>
      </c>
      <c r="AD188" s="8">
        <v>336</v>
      </c>
      <c r="AE188" s="38">
        <f t="shared" si="2"/>
        <v>4032</v>
      </c>
    </row>
    <row r="189" spans="1:31" x14ac:dyDescent="0.25">
      <c r="A189" s="6">
        <v>1032</v>
      </c>
      <c r="B189" s="6" t="s">
        <v>329</v>
      </c>
      <c r="C189" s="6">
        <v>131051</v>
      </c>
      <c r="D189" s="6" t="s">
        <v>384</v>
      </c>
      <c r="E189">
        <v>630130</v>
      </c>
      <c r="F189" t="s">
        <v>195</v>
      </c>
      <c r="G189" t="s">
        <v>189</v>
      </c>
      <c r="H189" s="6">
        <v>1700053864</v>
      </c>
      <c r="I189" s="6" t="s">
        <v>433</v>
      </c>
      <c r="J189">
        <v>1</v>
      </c>
      <c r="K189" s="6">
        <v>10</v>
      </c>
      <c r="L189" s="7">
        <v>44638</v>
      </c>
      <c r="M189" s="8">
        <v>8999.5</v>
      </c>
      <c r="N189" s="8">
        <v>1649.93</v>
      </c>
      <c r="O189" s="8">
        <v>7349.57</v>
      </c>
      <c r="P189" s="8" t="s">
        <v>332</v>
      </c>
      <c r="Q189" s="8">
        <v>75</v>
      </c>
      <c r="S189" s="8">
        <v>75</v>
      </c>
      <c r="T189" s="8">
        <v>75</v>
      </c>
      <c r="U189" s="8">
        <v>75</v>
      </c>
      <c r="V189" s="8">
        <v>75</v>
      </c>
      <c r="W189" s="8">
        <v>75</v>
      </c>
      <c r="X189" s="8">
        <v>75</v>
      </c>
      <c r="Y189" s="8">
        <v>75</v>
      </c>
      <c r="Z189" s="8">
        <v>75</v>
      </c>
      <c r="AA189" s="8">
        <v>75</v>
      </c>
      <c r="AB189" s="8">
        <v>75</v>
      </c>
      <c r="AC189" s="8">
        <v>75</v>
      </c>
      <c r="AD189" s="8">
        <v>75</v>
      </c>
      <c r="AE189" s="38">
        <f t="shared" si="2"/>
        <v>900</v>
      </c>
    </row>
    <row r="190" spans="1:31" x14ac:dyDescent="0.25">
      <c r="A190" s="6">
        <v>1032</v>
      </c>
      <c r="B190" s="6" t="s">
        <v>329</v>
      </c>
      <c r="C190" s="6">
        <v>131051</v>
      </c>
      <c r="D190" s="6" t="s">
        <v>384</v>
      </c>
      <c r="E190">
        <v>630130</v>
      </c>
      <c r="F190" t="s">
        <v>195</v>
      </c>
      <c r="G190" t="s">
        <v>189</v>
      </c>
      <c r="H190" s="6">
        <v>1700053871</v>
      </c>
      <c r="I190" s="6" t="s">
        <v>396</v>
      </c>
      <c r="J190">
        <v>1</v>
      </c>
      <c r="K190" s="6">
        <v>5</v>
      </c>
      <c r="L190" s="7">
        <v>44659</v>
      </c>
      <c r="M190" s="8">
        <v>19159.07</v>
      </c>
      <c r="N190" s="8">
        <v>6705.68</v>
      </c>
      <c r="O190" s="8">
        <v>12453.39</v>
      </c>
      <c r="P190" s="8" t="s">
        <v>332</v>
      </c>
      <c r="Q190" s="8">
        <v>319.32</v>
      </c>
      <c r="S190" s="8">
        <v>319.32</v>
      </c>
      <c r="T190" s="8">
        <v>319.32</v>
      </c>
      <c r="U190" s="8">
        <v>319.32</v>
      </c>
      <c r="V190" s="8">
        <v>319.32</v>
      </c>
      <c r="W190" s="8">
        <v>319.32</v>
      </c>
      <c r="X190" s="8">
        <v>319.32</v>
      </c>
      <c r="Y190" s="8">
        <v>319.32</v>
      </c>
      <c r="Z190" s="8">
        <v>319.32</v>
      </c>
      <c r="AA190" s="8">
        <v>319.32</v>
      </c>
      <c r="AB190" s="8">
        <v>319.32</v>
      </c>
      <c r="AC190" s="8">
        <v>319.32</v>
      </c>
      <c r="AD190" s="8">
        <v>319.32</v>
      </c>
      <c r="AE190" s="38">
        <f t="shared" si="2"/>
        <v>3831.8400000000006</v>
      </c>
    </row>
    <row r="191" spans="1:31" x14ac:dyDescent="0.25">
      <c r="A191" s="6">
        <v>1032</v>
      </c>
      <c r="B191" s="6" t="s">
        <v>329</v>
      </c>
      <c r="C191" s="6">
        <v>131051</v>
      </c>
      <c r="D191" s="6" t="s">
        <v>384</v>
      </c>
      <c r="E191">
        <v>630130</v>
      </c>
      <c r="F191" t="s">
        <v>195</v>
      </c>
      <c r="G191" t="s">
        <v>189</v>
      </c>
      <c r="H191" s="6">
        <v>1700053872</v>
      </c>
      <c r="I191" s="6" t="s">
        <v>396</v>
      </c>
      <c r="J191">
        <v>1</v>
      </c>
      <c r="K191" s="6">
        <v>5</v>
      </c>
      <c r="L191" s="7">
        <v>44659</v>
      </c>
      <c r="M191" s="8">
        <v>19160</v>
      </c>
      <c r="N191" s="8">
        <v>6705.99</v>
      </c>
      <c r="O191" s="8">
        <v>12454.01</v>
      </c>
      <c r="P191" s="8" t="s">
        <v>332</v>
      </c>
      <c r="Q191" s="8">
        <v>319.33</v>
      </c>
      <c r="S191" s="8">
        <v>319.33</v>
      </c>
      <c r="T191" s="8">
        <v>319.33</v>
      </c>
      <c r="U191" s="8">
        <v>319.33</v>
      </c>
      <c r="V191" s="8">
        <v>319.33</v>
      </c>
      <c r="W191" s="8">
        <v>319.33</v>
      </c>
      <c r="X191" s="8">
        <v>319.33</v>
      </c>
      <c r="Y191" s="8">
        <v>319.33</v>
      </c>
      <c r="Z191" s="8">
        <v>319.33</v>
      </c>
      <c r="AA191" s="8">
        <v>319.33</v>
      </c>
      <c r="AB191" s="8">
        <v>319.33</v>
      </c>
      <c r="AC191" s="8">
        <v>319.33</v>
      </c>
      <c r="AD191" s="8">
        <v>319.33</v>
      </c>
      <c r="AE191" s="38">
        <f t="shared" si="2"/>
        <v>3831.9599999999996</v>
      </c>
    </row>
    <row r="192" spans="1:31" x14ac:dyDescent="0.25">
      <c r="A192" s="6">
        <v>1032</v>
      </c>
      <c r="B192" s="6" t="s">
        <v>329</v>
      </c>
      <c r="C192" s="6">
        <v>131051</v>
      </c>
      <c r="D192" s="6" t="s">
        <v>384</v>
      </c>
      <c r="E192">
        <v>630130</v>
      </c>
      <c r="F192" t="s">
        <v>195</v>
      </c>
      <c r="G192" t="s">
        <v>189</v>
      </c>
      <c r="H192" s="6">
        <v>1700053883</v>
      </c>
      <c r="I192" s="6" t="s">
        <v>434</v>
      </c>
      <c r="J192">
        <v>1</v>
      </c>
      <c r="K192" s="6">
        <v>10</v>
      </c>
      <c r="L192" s="7">
        <v>44645</v>
      </c>
      <c r="M192" s="8">
        <v>14000</v>
      </c>
      <c r="N192" s="8">
        <v>2566.6799999999998</v>
      </c>
      <c r="O192" s="8">
        <v>11433.32</v>
      </c>
      <c r="P192" s="8" t="s">
        <v>332</v>
      </c>
      <c r="Q192" s="8">
        <v>116.67</v>
      </c>
      <c r="S192" s="8">
        <v>116.67</v>
      </c>
      <c r="T192" s="8">
        <v>116.67</v>
      </c>
      <c r="U192" s="8">
        <v>116.67</v>
      </c>
      <c r="V192" s="8">
        <v>116.67</v>
      </c>
      <c r="W192" s="8">
        <v>116.67</v>
      </c>
      <c r="X192" s="8">
        <v>116.67</v>
      </c>
      <c r="Y192" s="8">
        <v>116.67</v>
      </c>
      <c r="Z192" s="8">
        <v>116.67</v>
      </c>
      <c r="AA192" s="8">
        <v>116.67</v>
      </c>
      <c r="AB192" s="8">
        <v>116.67</v>
      </c>
      <c r="AC192" s="8">
        <v>116.67</v>
      </c>
      <c r="AD192" s="8">
        <v>116.67</v>
      </c>
      <c r="AE192" s="38">
        <f t="shared" si="2"/>
        <v>1400.0400000000002</v>
      </c>
    </row>
    <row r="193" spans="1:31" x14ac:dyDescent="0.25">
      <c r="A193" s="6">
        <v>1032</v>
      </c>
      <c r="B193" s="6" t="s">
        <v>329</v>
      </c>
      <c r="C193" s="6">
        <v>131051</v>
      </c>
      <c r="D193" s="6" t="s">
        <v>384</v>
      </c>
      <c r="E193">
        <v>630130</v>
      </c>
      <c r="F193" t="s">
        <v>195</v>
      </c>
      <c r="G193" t="s">
        <v>189</v>
      </c>
      <c r="H193" s="6">
        <v>1700054838</v>
      </c>
      <c r="I193" s="6" t="s">
        <v>335</v>
      </c>
      <c r="J193">
        <v>1</v>
      </c>
      <c r="K193" s="6">
        <v>2</v>
      </c>
      <c r="L193" s="7">
        <v>44767</v>
      </c>
      <c r="M193" s="8">
        <v>10000</v>
      </c>
      <c r="N193" s="8">
        <v>7500</v>
      </c>
      <c r="O193" s="8">
        <v>2500</v>
      </c>
      <c r="P193" s="8" t="s">
        <v>332</v>
      </c>
      <c r="Q193" s="8">
        <v>416.67</v>
      </c>
      <c r="S193" s="8">
        <v>416.67</v>
      </c>
      <c r="T193" s="8">
        <v>416.67</v>
      </c>
      <c r="U193" s="8">
        <v>416.67</v>
      </c>
      <c r="V193" s="8">
        <v>416.67</v>
      </c>
      <c r="W193" s="8">
        <v>416.67</v>
      </c>
      <c r="X193" s="8">
        <v>416.67</v>
      </c>
      <c r="Y193" s="8">
        <v>416.67</v>
      </c>
      <c r="Z193" s="8">
        <v>416.67</v>
      </c>
      <c r="AA193" s="8">
        <v>416.67</v>
      </c>
      <c r="AB193" s="8">
        <v>416.67</v>
      </c>
      <c r="AC193" s="8">
        <v>416.67</v>
      </c>
      <c r="AD193" s="8">
        <v>416.67</v>
      </c>
      <c r="AE193" s="38">
        <f t="shared" si="2"/>
        <v>5000.04</v>
      </c>
    </row>
    <row r="194" spans="1:31" x14ac:dyDescent="0.25">
      <c r="A194" s="6">
        <v>1032</v>
      </c>
      <c r="B194" s="6" t="s">
        <v>329</v>
      </c>
      <c r="C194" s="6">
        <v>131051</v>
      </c>
      <c r="D194" s="6" t="s">
        <v>384</v>
      </c>
      <c r="E194">
        <v>630130</v>
      </c>
      <c r="F194" t="s">
        <v>195</v>
      </c>
      <c r="G194" t="s">
        <v>189</v>
      </c>
      <c r="H194" s="6">
        <v>1700054852</v>
      </c>
      <c r="I194" s="6" t="s">
        <v>336</v>
      </c>
      <c r="J194">
        <v>1</v>
      </c>
      <c r="K194" s="6">
        <v>2</v>
      </c>
      <c r="L194" s="7">
        <v>44753</v>
      </c>
      <c r="M194" s="8">
        <v>5000</v>
      </c>
      <c r="N194" s="8">
        <v>3750</v>
      </c>
      <c r="O194" s="8">
        <v>1250</v>
      </c>
      <c r="P194" s="8" t="s">
        <v>332</v>
      </c>
      <c r="Q194" s="8">
        <v>208.33</v>
      </c>
      <c r="S194" s="8">
        <v>208.33</v>
      </c>
      <c r="T194" s="8">
        <v>208.33</v>
      </c>
      <c r="U194" s="8">
        <v>208.33</v>
      </c>
      <c r="V194" s="8">
        <v>208.33</v>
      </c>
      <c r="W194" s="8">
        <v>208.33</v>
      </c>
      <c r="X194" s="8">
        <v>208.33</v>
      </c>
      <c r="Y194" s="8">
        <v>208.33</v>
      </c>
      <c r="Z194" s="8">
        <v>208.33</v>
      </c>
      <c r="AA194" s="8">
        <v>208.33</v>
      </c>
      <c r="AB194" s="8">
        <v>208.33</v>
      </c>
      <c r="AC194" s="8">
        <v>208.33</v>
      </c>
      <c r="AD194" s="8">
        <v>208.33</v>
      </c>
      <c r="AE194" s="38">
        <f t="shared" si="2"/>
        <v>2499.9599999999996</v>
      </c>
    </row>
    <row r="195" spans="1:31" x14ac:dyDescent="0.25">
      <c r="A195" s="6">
        <v>1032</v>
      </c>
      <c r="B195" s="6" t="s">
        <v>329</v>
      </c>
      <c r="C195" s="6">
        <v>131052</v>
      </c>
      <c r="D195" s="6" t="s">
        <v>385</v>
      </c>
      <c r="E195">
        <v>630050</v>
      </c>
      <c r="F195" t="s">
        <v>188</v>
      </c>
      <c r="G195" t="s">
        <v>189</v>
      </c>
      <c r="H195" s="6">
        <v>1000012378</v>
      </c>
      <c r="I195" s="6" t="s">
        <v>435</v>
      </c>
      <c r="J195">
        <v>1</v>
      </c>
      <c r="K195" s="6">
        <v>3</v>
      </c>
      <c r="L195" s="7">
        <v>44651</v>
      </c>
      <c r="M195" s="8">
        <v>409300</v>
      </c>
      <c r="N195" s="8">
        <v>250127.77</v>
      </c>
      <c r="O195" s="8">
        <v>159172.23000000001</v>
      </c>
      <c r="P195" s="8" t="s">
        <v>332</v>
      </c>
      <c r="Q195" s="8">
        <v>11369.45</v>
      </c>
      <c r="S195" s="8">
        <v>11369.45</v>
      </c>
      <c r="T195" s="8">
        <v>11369.45</v>
      </c>
      <c r="U195" s="8">
        <v>11369.45</v>
      </c>
      <c r="V195" s="8">
        <v>11369.45</v>
      </c>
      <c r="W195" s="8">
        <v>11369.45</v>
      </c>
      <c r="X195" s="8">
        <v>11369.45</v>
      </c>
      <c r="Y195" s="8">
        <v>11369.45</v>
      </c>
      <c r="Z195" s="8">
        <v>11369.45</v>
      </c>
      <c r="AA195" s="8">
        <v>11369.45</v>
      </c>
      <c r="AB195" s="8">
        <v>11369.45</v>
      </c>
      <c r="AC195" s="8">
        <v>11369.45</v>
      </c>
      <c r="AD195" s="8">
        <v>11369.45</v>
      </c>
      <c r="AE195" s="38">
        <f t="shared" si="2"/>
        <v>136433.4</v>
      </c>
    </row>
    <row r="196" spans="1:31" x14ac:dyDescent="0.25">
      <c r="A196" s="6">
        <v>1032</v>
      </c>
      <c r="B196" s="6" t="s">
        <v>329</v>
      </c>
      <c r="C196" s="6">
        <v>131052</v>
      </c>
      <c r="D196" s="6" t="s">
        <v>385</v>
      </c>
      <c r="E196">
        <v>630050</v>
      </c>
      <c r="F196" t="s">
        <v>188</v>
      </c>
      <c r="G196" t="s">
        <v>189</v>
      </c>
      <c r="H196" s="6">
        <v>1000012379</v>
      </c>
      <c r="I196" s="6" t="s">
        <v>436</v>
      </c>
      <c r="J196">
        <v>1</v>
      </c>
      <c r="K196" s="6">
        <v>5</v>
      </c>
      <c r="L196" s="7">
        <v>44651</v>
      </c>
      <c r="M196" s="8">
        <v>91500</v>
      </c>
      <c r="N196" s="8">
        <v>33550</v>
      </c>
      <c r="O196" s="8">
        <v>57950</v>
      </c>
      <c r="P196" s="8" t="s">
        <v>332</v>
      </c>
      <c r="Q196" s="8">
        <v>1525</v>
      </c>
      <c r="S196" s="8">
        <v>1525</v>
      </c>
      <c r="T196" s="8">
        <v>1525</v>
      </c>
      <c r="U196" s="8">
        <v>1525</v>
      </c>
      <c r="V196" s="8">
        <v>1525</v>
      </c>
      <c r="W196" s="8">
        <v>1525</v>
      </c>
      <c r="X196" s="8">
        <v>1525</v>
      </c>
      <c r="Y196" s="8">
        <v>1525</v>
      </c>
      <c r="Z196" s="8">
        <v>1525</v>
      </c>
      <c r="AA196" s="8">
        <v>1525</v>
      </c>
      <c r="AB196" s="8">
        <v>1525</v>
      </c>
      <c r="AC196" s="8">
        <v>1525</v>
      </c>
      <c r="AD196" s="8">
        <v>1525</v>
      </c>
      <c r="AE196" s="38">
        <f t="shared" ref="AE196:AE259" si="3">SUM(S196:AD196)</f>
        <v>18300</v>
      </c>
    </row>
    <row r="197" spans="1:31" x14ac:dyDescent="0.25">
      <c r="A197" s="6">
        <v>1032</v>
      </c>
      <c r="B197" s="6" t="s">
        <v>329</v>
      </c>
      <c r="C197" s="6">
        <v>131052</v>
      </c>
      <c r="D197" s="6" t="s">
        <v>385</v>
      </c>
      <c r="E197">
        <v>630130</v>
      </c>
      <c r="F197" t="s">
        <v>195</v>
      </c>
      <c r="G197" t="s">
        <v>189</v>
      </c>
      <c r="H197" s="6">
        <v>1700000942</v>
      </c>
      <c r="I197" s="6" t="s">
        <v>412</v>
      </c>
      <c r="J197">
        <v>1</v>
      </c>
      <c r="K197" s="6">
        <v>5</v>
      </c>
      <c r="L197" s="7">
        <v>44699</v>
      </c>
      <c r="M197" s="8">
        <v>33000</v>
      </c>
      <c r="N197" s="8">
        <v>11000</v>
      </c>
      <c r="O197" s="8">
        <v>22000</v>
      </c>
      <c r="P197" s="8" t="s">
        <v>332</v>
      </c>
      <c r="Q197" s="8">
        <v>550</v>
      </c>
      <c r="S197" s="8">
        <v>550</v>
      </c>
      <c r="T197" s="8">
        <v>550</v>
      </c>
      <c r="U197" s="8">
        <v>550</v>
      </c>
      <c r="V197" s="8">
        <v>550</v>
      </c>
      <c r="W197" s="8">
        <v>550</v>
      </c>
      <c r="X197" s="8">
        <v>550</v>
      </c>
      <c r="Y197" s="8">
        <v>550</v>
      </c>
      <c r="Z197" s="8">
        <v>550</v>
      </c>
      <c r="AA197" s="8">
        <v>550</v>
      </c>
      <c r="AB197" s="8">
        <v>550</v>
      </c>
      <c r="AC197" s="8">
        <v>550</v>
      </c>
      <c r="AD197" s="8">
        <v>550</v>
      </c>
      <c r="AE197" s="38">
        <f t="shared" si="3"/>
        <v>6600</v>
      </c>
    </row>
    <row r="198" spans="1:31" x14ac:dyDescent="0.25">
      <c r="A198" s="6">
        <v>1032</v>
      </c>
      <c r="B198" s="6" t="s">
        <v>329</v>
      </c>
      <c r="C198" s="6">
        <v>131052</v>
      </c>
      <c r="D198" s="6" t="s">
        <v>385</v>
      </c>
      <c r="E198">
        <v>630130</v>
      </c>
      <c r="F198" t="s">
        <v>195</v>
      </c>
      <c r="G198" t="s">
        <v>189</v>
      </c>
      <c r="H198" s="6">
        <v>1700000944</v>
      </c>
      <c r="I198" s="6" t="s">
        <v>412</v>
      </c>
      <c r="J198">
        <v>1</v>
      </c>
      <c r="K198" s="6">
        <v>5</v>
      </c>
      <c r="L198" s="7">
        <v>44699</v>
      </c>
      <c r="M198" s="8">
        <v>33000</v>
      </c>
      <c r="N198" s="8">
        <v>11000</v>
      </c>
      <c r="O198" s="8">
        <v>22000</v>
      </c>
      <c r="P198" s="8" t="s">
        <v>332</v>
      </c>
      <c r="Q198" s="8">
        <v>550</v>
      </c>
      <c r="S198" s="8">
        <v>550</v>
      </c>
      <c r="T198" s="8">
        <v>550</v>
      </c>
      <c r="U198" s="8">
        <v>550</v>
      </c>
      <c r="V198" s="8">
        <v>550</v>
      </c>
      <c r="W198" s="8">
        <v>550</v>
      </c>
      <c r="X198" s="8">
        <v>550</v>
      </c>
      <c r="Y198" s="8">
        <v>550</v>
      </c>
      <c r="Z198" s="8">
        <v>550</v>
      </c>
      <c r="AA198" s="8">
        <v>550</v>
      </c>
      <c r="AB198" s="8">
        <v>550</v>
      </c>
      <c r="AC198" s="8">
        <v>550</v>
      </c>
      <c r="AD198" s="8">
        <v>550</v>
      </c>
      <c r="AE198" s="38">
        <f t="shared" si="3"/>
        <v>6600</v>
      </c>
    </row>
    <row r="199" spans="1:31" x14ac:dyDescent="0.25">
      <c r="A199" s="6">
        <v>1032</v>
      </c>
      <c r="B199" s="6" t="s">
        <v>329</v>
      </c>
      <c r="C199" s="6">
        <v>131052</v>
      </c>
      <c r="D199" s="6" t="s">
        <v>385</v>
      </c>
      <c r="E199">
        <v>630130</v>
      </c>
      <c r="F199" t="s">
        <v>195</v>
      </c>
      <c r="G199" t="s">
        <v>189</v>
      </c>
      <c r="H199" s="6">
        <v>1700000991</v>
      </c>
      <c r="I199" s="6" t="s">
        <v>412</v>
      </c>
      <c r="J199">
        <v>1</v>
      </c>
      <c r="K199" s="6">
        <v>5</v>
      </c>
      <c r="L199" s="7">
        <v>44699</v>
      </c>
      <c r="M199" s="8">
        <v>33000</v>
      </c>
      <c r="N199" s="8">
        <v>11000</v>
      </c>
      <c r="O199" s="8">
        <v>22000</v>
      </c>
      <c r="P199" s="8" t="s">
        <v>332</v>
      </c>
      <c r="Q199" s="8">
        <v>550</v>
      </c>
      <c r="S199" s="8">
        <v>550</v>
      </c>
      <c r="T199" s="8">
        <v>550</v>
      </c>
      <c r="U199" s="8">
        <v>550</v>
      </c>
      <c r="V199" s="8">
        <v>550</v>
      </c>
      <c r="W199" s="8">
        <v>550</v>
      </c>
      <c r="X199" s="8">
        <v>550</v>
      </c>
      <c r="Y199" s="8">
        <v>550</v>
      </c>
      <c r="Z199" s="8">
        <v>550</v>
      </c>
      <c r="AA199" s="8">
        <v>550</v>
      </c>
      <c r="AB199" s="8">
        <v>550</v>
      </c>
      <c r="AC199" s="8">
        <v>550</v>
      </c>
      <c r="AD199" s="8">
        <v>550</v>
      </c>
      <c r="AE199" s="38">
        <f t="shared" si="3"/>
        <v>6600</v>
      </c>
    </row>
    <row r="200" spans="1:31" x14ac:dyDescent="0.25">
      <c r="A200" s="6">
        <v>1032</v>
      </c>
      <c r="B200" s="6" t="s">
        <v>329</v>
      </c>
      <c r="C200" s="6">
        <v>131052</v>
      </c>
      <c r="D200" s="6" t="s">
        <v>385</v>
      </c>
      <c r="E200">
        <v>630130</v>
      </c>
      <c r="F200" t="s">
        <v>195</v>
      </c>
      <c r="G200" t="s">
        <v>189</v>
      </c>
      <c r="H200" s="6">
        <v>1700000992</v>
      </c>
      <c r="I200" s="6" t="s">
        <v>412</v>
      </c>
      <c r="J200">
        <v>1</v>
      </c>
      <c r="K200" s="6">
        <v>5</v>
      </c>
      <c r="L200" s="7">
        <v>44699</v>
      </c>
      <c r="M200" s="8">
        <v>33000</v>
      </c>
      <c r="N200" s="8">
        <v>11000</v>
      </c>
      <c r="O200" s="8">
        <v>22000</v>
      </c>
      <c r="P200" s="8" t="s">
        <v>332</v>
      </c>
      <c r="Q200" s="8">
        <v>550</v>
      </c>
      <c r="S200" s="8">
        <v>550</v>
      </c>
      <c r="T200" s="8">
        <v>550</v>
      </c>
      <c r="U200" s="8">
        <v>550</v>
      </c>
      <c r="V200" s="8">
        <v>550</v>
      </c>
      <c r="W200" s="8">
        <v>550</v>
      </c>
      <c r="X200" s="8">
        <v>550</v>
      </c>
      <c r="Y200" s="8">
        <v>550</v>
      </c>
      <c r="Z200" s="8">
        <v>550</v>
      </c>
      <c r="AA200" s="8">
        <v>550</v>
      </c>
      <c r="AB200" s="8">
        <v>550</v>
      </c>
      <c r="AC200" s="8">
        <v>550</v>
      </c>
      <c r="AD200" s="8">
        <v>550</v>
      </c>
      <c r="AE200" s="38">
        <f t="shared" si="3"/>
        <v>6600</v>
      </c>
    </row>
    <row r="201" spans="1:31" x14ac:dyDescent="0.25">
      <c r="A201" s="6">
        <v>1032</v>
      </c>
      <c r="B201" s="6" t="s">
        <v>329</v>
      </c>
      <c r="C201" s="6">
        <v>131052</v>
      </c>
      <c r="D201" s="6" t="s">
        <v>385</v>
      </c>
      <c r="E201">
        <v>630130</v>
      </c>
      <c r="F201" t="s">
        <v>195</v>
      </c>
      <c r="G201" t="s">
        <v>189</v>
      </c>
      <c r="H201" s="6">
        <v>1700013523</v>
      </c>
      <c r="I201" s="6" t="s">
        <v>328</v>
      </c>
      <c r="J201">
        <v>1</v>
      </c>
      <c r="K201" s="6">
        <v>5</v>
      </c>
      <c r="L201" s="7">
        <v>44466</v>
      </c>
      <c r="M201" s="8">
        <v>24500</v>
      </c>
      <c r="N201" s="8">
        <v>11433.32</v>
      </c>
      <c r="O201" s="8">
        <v>13066.68</v>
      </c>
      <c r="P201" s="8" t="s">
        <v>332</v>
      </c>
      <c r="Q201" s="8">
        <v>408.33</v>
      </c>
      <c r="S201" s="8">
        <v>408.33</v>
      </c>
      <c r="T201" s="8">
        <v>408.33</v>
      </c>
      <c r="U201" s="8">
        <v>408.33</v>
      </c>
      <c r="V201" s="8">
        <v>408.33</v>
      </c>
      <c r="W201" s="8">
        <v>408.33</v>
      </c>
      <c r="X201" s="8">
        <v>408.33</v>
      </c>
      <c r="Y201" s="8">
        <v>408.33</v>
      </c>
      <c r="Z201" s="8">
        <v>408.33</v>
      </c>
      <c r="AA201" s="8">
        <v>408.33</v>
      </c>
      <c r="AB201" s="8">
        <v>408.33</v>
      </c>
      <c r="AC201" s="8">
        <v>408.33</v>
      </c>
      <c r="AD201" s="8">
        <v>408.33</v>
      </c>
      <c r="AE201" s="38">
        <f t="shared" si="3"/>
        <v>4899.96</v>
      </c>
    </row>
    <row r="202" spans="1:31" x14ac:dyDescent="0.25">
      <c r="A202" s="6">
        <v>1032</v>
      </c>
      <c r="B202" s="6" t="s">
        <v>329</v>
      </c>
      <c r="C202" s="6">
        <v>131052</v>
      </c>
      <c r="D202" s="6" t="s">
        <v>385</v>
      </c>
      <c r="E202">
        <v>630130</v>
      </c>
      <c r="F202" t="s">
        <v>195</v>
      </c>
      <c r="G202" t="s">
        <v>189</v>
      </c>
      <c r="H202" s="6">
        <v>1700053312</v>
      </c>
      <c r="I202" s="6" t="s">
        <v>419</v>
      </c>
      <c r="J202">
        <v>1</v>
      </c>
      <c r="K202" s="6">
        <v>3</v>
      </c>
      <c r="L202" s="7">
        <v>44691</v>
      </c>
      <c r="M202" s="8">
        <v>22000</v>
      </c>
      <c r="N202" s="8">
        <v>12222.22</v>
      </c>
      <c r="O202" s="8">
        <v>9777.7800000000007</v>
      </c>
      <c r="P202" s="8" t="s">
        <v>332</v>
      </c>
      <c r="Q202" s="8">
        <v>611.11</v>
      </c>
      <c r="S202" s="8">
        <v>611.11</v>
      </c>
      <c r="T202" s="8">
        <v>611.11</v>
      </c>
      <c r="U202" s="8">
        <v>611.11</v>
      </c>
      <c r="V202" s="8">
        <v>611.11</v>
      </c>
      <c r="W202" s="8">
        <v>611.11</v>
      </c>
      <c r="X202" s="8">
        <v>611.11</v>
      </c>
      <c r="Y202" s="8">
        <v>611.11</v>
      </c>
      <c r="Z202" s="8">
        <v>611.11</v>
      </c>
      <c r="AA202" s="8">
        <v>611.11</v>
      </c>
      <c r="AB202" s="8">
        <v>611.11</v>
      </c>
      <c r="AC202" s="8">
        <v>611.11</v>
      </c>
      <c r="AD202" s="8">
        <v>611.11</v>
      </c>
      <c r="AE202" s="38">
        <f t="shared" si="3"/>
        <v>7333.3199999999988</v>
      </c>
    </row>
    <row r="203" spans="1:31" x14ac:dyDescent="0.25">
      <c r="A203" s="6">
        <v>1032</v>
      </c>
      <c r="B203" s="6" t="s">
        <v>329</v>
      </c>
      <c r="C203" s="6">
        <v>131052</v>
      </c>
      <c r="D203" s="6" t="s">
        <v>385</v>
      </c>
      <c r="E203">
        <v>630130</v>
      </c>
      <c r="F203" t="s">
        <v>195</v>
      </c>
      <c r="G203" t="s">
        <v>189</v>
      </c>
      <c r="H203" s="6">
        <v>1700053313</v>
      </c>
      <c r="I203" s="6" t="s">
        <v>419</v>
      </c>
      <c r="J203">
        <v>1</v>
      </c>
      <c r="K203" s="6">
        <v>3</v>
      </c>
      <c r="L203" s="7">
        <v>44691</v>
      </c>
      <c r="M203" s="8">
        <v>22000</v>
      </c>
      <c r="N203" s="8">
        <v>12222.22</v>
      </c>
      <c r="O203" s="8">
        <v>9777.7800000000007</v>
      </c>
      <c r="P203" s="8" t="s">
        <v>332</v>
      </c>
      <c r="Q203" s="8">
        <v>611.11</v>
      </c>
      <c r="S203" s="8">
        <v>611.11</v>
      </c>
      <c r="T203" s="8">
        <v>611.11</v>
      </c>
      <c r="U203" s="8">
        <v>611.11</v>
      </c>
      <c r="V203" s="8">
        <v>611.11</v>
      </c>
      <c r="W203" s="8">
        <v>611.11</v>
      </c>
      <c r="X203" s="8">
        <v>611.11</v>
      </c>
      <c r="Y203" s="8">
        <v>611.11</v>
      </c>
      <c r="Z203" s="8">
        <v>611.11</v>
      </c>
      <c r="AA203" s="8">
        <v>611.11</v>
      </c>
      <c r="AB203" s="8">
        <v>611.11</v>
      </c>
      <c r="AC203" s="8">
        <v>611.11</v>
      </c>
      <c r="AD203" s="8">
        <v>611.11</v>
      </c>
      <c r="AE203" s="38">
        <f t="shared" si="3"/>
        <v>7333.3199999999988</v>
      </c>
    </row>
    <row r="204" spans="1:31" x14ac:dyDescent="0.25">
      <c r="A204" s="6">
        <v>1032</v>
      </c>
      <c r="B204" s="6" t="s">
        <v>329</v>
      </c>
      <c r="C204" s="6">
        <v>131052</v>
      </c>
      <c r="D204" s="6" t="s">
        <v>385</v>
      </c>
      <c r="E204">
        <v>630130</v>
      </c>
      <c r="F204" t="s">
        <v>195</v>
      </c>
      <c r="G204" t="s">
        <v>189</v>
      </c>
      <c r="H204" s="6">
        <v>1700053854</v>
      </c>
      <c r="I204" s="6" t="s">
        <v>333</v>
      </c>
      <c r="J204">
        <v>1</v>
      </c>
      <c r="K204" s="6">
        <v>5</v>
      </c>
      <c r="L204" s="7">
        <v>44662</v>
      </c>
      <c r="M204" s="8">
        <v>20160</v>
      </c>
      <c r="N204" s="8">
        <v>7056</v>
      </c>
      <c r="O204" s="8">
        <v>13104</v>
      </c>
      <c r="P204" s="8" t="s">
        <v>332</v>
      </c>
      <c r="Q204" s="8">
        <v>336</v>
      </c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  <c r="AE204" s="38">
        <f t="shared" si="3"/>
        <v>4032</v>
      </c>
    </row>
    <row r="205" spans="1:31" x14ac:dyDescent="0.25">
      <c r="A205" s="6">
        <v>1032</v>
      </c>
      <c r="B205" s="6" t="s">
        <v>329</v>
      </c>
      <c r="C205" s="6">
        <v>131052</v>
      </c>
      <c r="D205" s="6" t="s">
        <v>385</v>
      </c>
      <c r="E205">
        <v>630130</v>
      </c>
      <c r="F205" t="s">
        <v>195</v>
      </c>
      <c r="G205" t="s">
        <v>189</v>
      </c>
      <c r="H205" s="6">
        <v>1700053855</v>
      </c>
      <c r="I205" s="6" t="s">
        <v>333</v>
      </c>
      <c r="J205">
        <v>1</v>
      </c>
      <c r="K205" s="6">
        <v>5</v>
      </c>
      <c r="L205" s="7">
        <v>44662</v>
      </c>
      <c r="M205" s="8">
        <v>20160</v>
      </c>
      <c r="N205" s="8">
        <v>7056</v>
      </c>
      <c r="O205" s="8">
        <v>13104</v>
      </c>
      <c r="P205" s="8" t="s">
        <v>332</v>
      </c>
      <c r="Q205" s="8">
        <v>336</v>
      </c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  <c r="AE205" s="38">
        <f t="shared" si="3"/>
        <v>4032</v>
      </c>
    </row>
    <row r="206" spans="1:31" x14ac:dyDescent="0.25">
      <c r="A206" s="6">
        <v>1032</v>
      </c>
      <c r="B206" s="6" t="s">
        <v>329</v>
      </c>
      <c r="C206" s="6">
        <v>131052</v>
      </c>
      <c r="D206" s="6" t="s">
        <v>385</v>
      </c>
      <c r="E206">
        <v>630130</v>
      </c>
      <c r="F206" t="s">
        <v>195</v>
      </c>
      <c r="G206" t="s">
        <v>189</v>
      </c>
      <c r="H206" s="6">
        <v>1700053865</v>
      </c>
      <c r="I206" s="6" t="s">
        <v>433</v>
      </c>
      <c r="J206">
        <v>1</v>
      </c>
      <c r="K206" s="6">
        <v>10</v>
      </c>
      <c r="L206" s="7">
        <v>44638</v>
      </c>
      <c r="M206" s="8">
        <v>9000</v>
      </c>
      <c r="N206" s="8">
        <v>1650</v>
      </c>
      <c r="O206" s="8">
        <v>7350</v>
      </c>
      <c r="P206" s="8" t="s">
        <v>332</v>
      </c>
      <c r="Q206" s="8">
        <v>75</v>
      </c>
      <c r="S206" s="8">
        <v>75</v>
      </c>
      <c r="T206" s="8">
        <v>75</v>
      </c>
      <c r="U206" s="8">
        <v>75</v>
      </c>
      <c r="V206" s="8">
        <v>75</v>
      </c>
      <c r="W206" s="8">
        <v>75</v>
      </c>
      <c r="X206" s="8">
        <v>75</v>
      </c>
      <c r="Y206" s="8">
        <v>75</v>
      </c>
      <c r="Z206" s="8">
        <v>75</v>
      </c>
      <c r="AA206" s="8">
        <v>75</v>
      </c>
      <c r="AB206" s="8">
        <v>75</v>
      </c>
      <c r="AC206" s="8">
        <v>75</v>
      </c>
      <c r="AD206" s="8">
        <v>75</v>
      </c>
      <c r="AE206" s="38">
        <f t="shared" si="3"/>
        <v>900</v>
      </c>
    </row>
    <row r="207" spans="1:31" x14ac:dyDescent="0.25">
      <c r="A207" s="6">
        <v>1032</v>
      </c>
      <c r="B207" s="6" t="s">
        <v>329</v>
      </c>
      <c r="C207" s="6">
        <v>131052</v>
      </c>
      <c r="D207" s="6" t="s">
        <v>385</v>
      </c>
      <c r="E207">
        <v>630130</v>
      </c>
      <c r="F207" t="s">
        <v>195</v>
      </c>
      <c r="G207" t="s">
        <v>189</v>
      </c>
      <c r="H207" s="6">
        <v>1700053873</v>
      </c>
      <c r="I207" s="6" t="s">
        <v>396</v>
      </c>
      <c r="J207">
        <v>1</v>
      </c>
      <c r="K207" s="6">
        <v>5</v>
      </c>
      <c r="L207" s="7">
        <v>44659</v>
      </c>
      <c r="M207" s="8">
        <v>19160</v>
      </c>
      <c r="N207" s="8">
        <v>6705.99</v>
      </c>
      <c r="O207" s="8">
        <v>12454.01</v>
      </c>
      <c r="P207" s="8" t="s">
        <v>332</v>
      </c>
      <c r="Q207" s="8">
        <v>319.33</v>
      </c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  <c r="AE207" s="38">
        <f t="shared" si="3"/>
        <v>3831.9599999999996</v>
      </c>
    </row>
    <row r="208" spans="1:31" x14ac:dyDescent="0.25">
      <c r="A208" s="6">
        <v>1032</v>
      </c>
      <c r="B208" s="6" t="s">
        <v>329</v>
      </c>
      <c r="C208" s="6">
        <v>131052</v>
      </c>
      <c r="D208" s="6" t="s">
        <v>385</v>
      </c>
      <c r="E208">
        <v>630130</v>
      </c>
      <c r="F208" t="s">
        <v>195</v>
      </c>
      <c r="G208" t="s">
        <v>189</v>
      </c>
      <c r="H208" s="6">
        <v>1700053874</v>
      </c>
      <c r="I208" s="6" t="s">
        <v>396</v>
      </c>
      <c r="J208">
        <v>1</v>
      </c>
      <c r="K208" s="6">
        <v>5</v>
      </c>
      <c r="L208" s="7">
        <v>44659</v>
      </c>
      <c r="M208" s="8">
        <v>19160</v>
      </c>
      <c r="N208" s="8">
        <v>6705.99</v>
      </c>
      <c r="O208" s="8">
        <v>12454.01</v>
      </c>
      <c r="P208" s="8" t="s">
        <v>332</v>
      </c>
      <c r="Q208" s="8">
        <v>319.33</v>
      </c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  <c r="AE208" s="38">
        <f t="shared" si="3"/>
        <v>3831.9599999999996</v>
      </c>
    </row>
    <row r="209" spans="1:31" x14ac:dyDescent="0.25">
      <c r="A209" s="6">
        <v>1032</v>
      </c>
      <c r="B209" s="6" t="s">
        <v>329</v>
      </c>
      <c r="C209" s="6">
        <v>131052</v>
      </c>
      <c r="D209" s="6" t="s">
        <v>385</v>
      </c>
      <c r="E209">
        <v>630130</v>
      </c>
      <c r="F209" t="s">
        <v>195</v>
      </c>
      <c r="G209" t="s">
        <v>189</v>
      </c>
      <c r="H209" s="6">
        <v>1700053884</v>
      </c>
      <c r="I209" s="6" t="s">
        <v>434</v>
      </c>
      <c r="J209">
        <v>1</v>
      </c>
      <c r="K209" s="6">
        <v>10</v>
      </c>
      <c r="L209" s="7">
        <v>44645</v>
      </c>
      <c r="M209" s="8">
        <v>14000</v>
      </c>
      <c r="N209" s="8">
        <v>2566.6799999999998</v>
      </c>
      <c r="O209" s="8">
        <v>11433.32</v>
      </c>
      <c r="P209" s="8" t="s">
        <v>332</v>
      </c>
      <c r="Q209" s="8">
        <v>116.67</v>
      </c>
      <c r="S209" s="8">
        <v>116.67</v>
      </c>
      <c r="T209" s="8">
        <v>116.67</v>
      </c>
      <c r="U209" s="8">
        <v>116.67</v>
      </c>
      <c r="V209" s="8">
        <v>116.67</v>
      </c>
      <c r="W209" s="8">
        <v>116.67</v>
      </c>
      <c r="X209" s="8">
        <v>116.67</v>
      </c>
      <c r="Y209" s="8">
        <v>116.67</v>
      </c>
      <c r="Z209" s="8">
        <v>116.67</v>
      </c>
      <c r="AA209" s="8">
        <v>116.67</v>
      </c>
      <c r="AB209" s="8">
        <v>116.67</v>
      </c>
      <c r="AC209" s="8">
        <v>116.67</v>
      </c>
      <c r="AD209" s="8">
        <v>116.67</v>
      </c>
      <c r="AE209" s="38">
        <f t="shared" si="3"/>
        <v>1400.0400000000002</v>
      </c>
    </row>
    <row r="210" spans="1:31" x14ac:dyDescent="0.25">
      <c r="A210" s="6">
        <v>1032</v>
      </c>
      <c r="B210" s="6" t="s">
        <v>329</v>
      </c>
      <c r="C210" s="6">
        <v>131052</v>
      </c>
      <c r="D210" s="6" t="s">
        <v>385</v>
      </c>
      <c r="E210">
        <v>630130</v>
      </c>
      <c r="F210" t="s">
        <v>195</v>
      </c>
      <c r="G210" t="s">
        <v>189</v>
      </c>
      <c r="H210" s="6">
        <v>1700054836</v>
      </c>
      <c r="I210" s="6" t="s">
        <v>335</v>
      </c>
      <c r="J210">
        <v>1</v>
      </c>
      <c r="K210" s="6">
        <v>2</v>
      </c>
      <c r="L210" s="7">
        <v>44767</v>
      </c>
      <c r="M210" s="8">
        <v>10000</v>
      </c>
      <c r="N210" s="8">
        <v>7500</v>
      </c>
      <c r="O210" s="8">
        <v>2500</v>
      </c>
      <c r="P210" s="8" t="s">
        <v>332</v>
      </c>
      <c r="Q210" s="8">
        <v>416.67</v>
      </c>
      <c r="S210" s="8">
        <v>416.67</v>
      </c>
      <c r="T210" s="8">
        <v>416.67</v>
      </c>
      <c r="U210" s="8">
        <v>416.67</v>
      </c>
      <c r="V210" s="8">
        <v>416.67</v>
      </c>
      <c r="W210" s="8">
        <v>416.67</v>
      </c>
      <c r="X210" s="8">
        <v>416.67</v>
      </c>
      <c r="Y210" s="8">
        <v>416.67</v>
      </c>
      <c r="Z210" s="8">
        <v>416.67</v>
      </c>
      <c r="AA210" s="8">
        <v>416.67</v>
      </c>
      <c r="AB210" s="8">
        <v>416.67</v>
      </c>
      <c r="AC210" s="8">
        <v>416.67</v>
      </c>
      <c r="AD210" s="8">
        <v>416.67</v>
      </c>
      <c r="AE210" s="38">
        <f t="shared" si="3"/>
        <v>5000.04</v>
      </c>
    </row>
    <row r="211" spans="1:31" x14ac:dyDescent="0.25">
      <c r="A211" s="6">
        <v>1032</v>
      </c>
      <c r="B211" s="6" t="s">
        <v>329</v>
      </c>
      <c r="C211" s="6">
        <v>131052</v>
      </c>
      <c r="D211" s="6" t="s">
        <v>385</v>
      </c>
      <c r="E211">
        <v>630130</v>
      </c>
      <c r="F211" t="s">
        <v>195</v>
      </c>
      <c r="G211" t="s">
        <v>189</v>
      </c>
      <c r="H211" s="6">
        <v>1700054850</v>
      </c>
      <c r="I211" s="6" t="s">
        <v>336</v>
      </c>
      <c r="J211">
        <v>1</v>
      </c>
      <c r="K211" s="6">
        <v>2</v>
      </c>
      <c r="L211" s="7">
        <v>44753</v>
      </c>
      <c r="M211" s="8">
        <v>5000</v>
      </c>
      <c r="N211" s="8">
        <v>3750</v>
      </c>
      <c r="O211" s="8">
        <v>1250</v>
      </c>
      <c r="P211" s="8" t="s">
        <v>332</v>
      </c>
      <c r="Q211" s="8">
        <v>208.33</v>
      </c>
      <c r="S211" s="8">
        <v>208.33</v>
      </c>
      <c r="T211" s="8">
        <v>208.33</v>
      </c>
      <c r="U211" s="8">
        <v>208.33</v>
      </c>
      <c r="V211" s="8">
        <v>208.33</v>
      </c>
      <c r="W211" s="8">
        <v>208.33</v>
      </c>
      <c r="X211" s="8">
        <v>208.33</v>
      </c>
      <c r="Y211" s="8">
        <v>208.33</v>
      </c>
      <c r="Z211" s="8">
        <v>208.33</v>
      </c>
      <c r="AA211" s="8">
        <v>208.33</v>
      </c>
      <c r="AB211" s="8">
        <v>208.33</v>
      </c>
      <c r="AC211" s="8">
        <v>208.33</v>
      </c>
      <c r="AD211" s="8">
        <v>208.33</v>
      </c>
      <c r="AE211" s="38">
        <f t="shared" si="3"/>
        <v>2499.9599999999996</v>
      </c>
    </row>
    <row r="212" spans="1:31" x14ac:dyDescent="0.25">
      <c r="A212" s="6">
        <v>1032</v>
      </c>
      <c r="B212" s="6" t="s">
        <v>329</v>
      </c>
      <c r="C212" s="6">
        <v>131053</v>
      </c>
      <c r="D212" s="6" t="s">
        <v>386</v>
      </c>
      <c r="E212">
        <v>630050</v>
      </c>
      <c r="F212" t="s">
        <v>188</v>
      </c>
      <c r="G212" t="s">
        <v>189</v>
      </c>
      <c r="H212" s="6">
        <v>1000012835</v>
      </c>
      <c r="I212" s="6" t="s">
        <v>437</v>
      </c>
      <c r="J212">
        <v>1</v>
      </c>
      <c r="K212" s="6">
        <v>3</v>
      </c>
      <c r="L212" s="7">
        <v>44742</v>
      </c>
      <c r="M212" s="8">
        <v>421700</v>
      </c>
      <c r="N212" s="8">
        <v>222563.89</v>
      </c>
      <c r="O212" s="8">
        <v>199136.11</v>
      </c>
      <c r="P212" s="8" t="s">
        <v>332</v>
      </c>
      <c r="Q212" s="8">
        <v>11713.89</v>
      </c>
      <c r="S212" s="8">
        <v>11713.89</v>
      </c>
      <c r="T212" s="8">
        <v>11713.89</v>
      </c>
      <c r="U212" s="8">
        <v>11713.89</v>
      </c>
      <c r="V212" s="8">
        <v>11713.89</v>
      </c>
      <c r="W212" s="8">
        <v>11713.89</v>
      </c>
      <c r="X212" s="8">
        <v>11713.89</v>
      </c>
      <c r="Y212" s="8">
        <v>11713.89</v>
      </c>
      <c r="Z212" s="8">
        <v>11713.89</v>
      </c>
      <c r="AA212" s="8">
        <v>11713.89</v>
      </c>
      <c r="AB212" s="8">
        <v>11713.89</v>
      </c>
      <c r="AC212" s="8">
        <v>11713.89</v>
      </c>
      <c r="AD212" s="8">
        <v>11713.89</v>
      </c>
      <c r="AE212" s="38">
        <f t="shared" si="3"/>
        <v>140566.68</v>
      </c>
    </row>
    <row r="213" spans="1:31" x14ac:dyDescent="0.25">
      <c r="A213" s="6">
        <v>1032</v>
      </c>
      <c r="B213" s="6" t="s">
        <v>329</v>
      </c>
      <c r="C213" s="6">
        <v>131053</v>
      </c>
      <c r="D213" s="6" t="s">
        <v>386</v>
      </c>
      <c r="E213">
        <v>630050</v>
      </c>
      <c r="F213" t="s">
        <v>188</v>
      </c>
      <c r="G213" t="s">
        <v>189</v>
      </c>
      <c r="H213" s="6">
        <v>1000012836</v>
      </c>
      <c r="I213" s="6" t="s">
        <v>438</v>
      </c>
      <c r="J213">
        <v>1</v>
      </c>
      <c r="K213" s="6">
        <v>5</v>
      </c>
      <c r="L213" s="7">
        <v>44742</v>
      </c>
      <c r="M213" s="8">
        <v>94800</v>
      </c>
      <c r="N213" s="8">
        <v>30020</v>
      </c>
      <c r="O213" s="8">
        <v>64780</v>
      </c>
      <c r="P213" s="8" t="s">
        <v>332</v>
      </c>
      <c r="Q213" s="8">
        <v>1580</v>
      </c>
      <c r="S213" s="8">
        <v>1580</v>
      </c>
      <c r="T213" s="8">
        <v>1580</v>
      </c>
      <c r="U213" s="8">
        <v>1580</v>
      </c>
      <c r="V213" s="8">
        <v>1580</v>
      </c>
      <c r="W213" s="8">
        <v>1580</v>
      </c>
      <c r="X213" s="8">
        <v>1580</v>
      </c>
      <c r="Y213" s="8">
        <v>1580</v>
      </c>
      <c r="Z213" s="8">
        <v>1580</v>
      </c>
      <c r="AA213" s="8">
        <v>1580</v>
      </c>
      <c r="AB213" s="8">
        <v>1580</v>
      </c>
      <c r="AC213" s="8">
        <v>1580</v>
      </c>
      <c r="AD213" s="8">
        <v>1580</v>
      </c>
      <c r="AE213" s="38">
        <f t="shared" si="3"/>
        <v>18960</v>
      </c>
    </row>
    <row r="214" spans="1:31" x14ac:dyDescent="0.25">
      <c r="A214" s="6">
        <v>1032</v>
      </c>
      <c r="B214" s="6" t="s">
        <v>329</v>
      </c>
      <c r="C214" s="6">
        <v>131053</v>
      </c>
      <c r="D214" s="6" t="s">
        <v>386</v>
      </c>
      <c r="E214">
        <v>630130</v>
      </c>
      <c r="F214" t="s">
        <v>195</v>
      </c>
      <c r="G214" t="s">
        <v>189</v>
      </c>
      <c r="H214" s="6">
        <v>1700053856</v>
      </c>
      <c r="I214" s="6" t="s">
        <v>333</v>
      </c>
      <c r="J214">
        <v>1</v>
      </c>
      <c r="K214" s="6">
        <v>5</v>
      </c>
      <c r="L214" s="7">
        <v>44662</v>
      </c>
      <c r="M214" s="8">
        <v>20160</v>
      </c>
      <c r="N214" s="8">
        <v>7056</v>
      </c>
      <c r="O214" s="8">
        <v>13104</v>
      </c>
      <c r="P214" s="8" t="s">
        <v>332</v>
      </c>
      <c r="Q214" s="8">
        <v>336</v>
      </c>
      <c r="S214" s="8">
        <v>336</v>
      </c>
      <c r="T214" s="8">
        <v>336</v>
      </c>
      <c r="U214" s="8">
        <v>336</v>
      </c>
      <c r="V214" s="8">
        <v>336</v>
      </c>
      <c r="W214" s="8">
        <v>336</v>
      </c>
      <c r="X214" s="8">
        <v>336</v>
      </c>
      <c r="Y214" s="8">
        <v>336</v>
      </c>
      <c r="Z214" s="8">
        <v>336</v>
      </c>
      <c r="AA214" s="8">
        <v>336</v>
      </c>
      <c r="AB214" s="8">
        <v>336</v>
      </c>
      <c r="AC214" s="8">
        <v>336</v>
      </c>
      <c r="AD214" s="8">
        <v>336</v>
      </c>
      <c r="AE214" s="38">
        <f t="shared" si="3"/>
        <v>4032</v>
      </c>
    </row>
    <row r="215" spans="1:31" x14ac:dyDescent="0.25">
      <c r="A215" s="6">
        <v>1032</v>
      </c>
      <c r="B215" s="6" t="s">
        <v>329</v>
      </c>
      <c r="C215" s="6">
        <v>131053</v>
      </c>
      <c r="D215" s="6" t="s">
        <v>386</v>
      </c>
      <c r="E215">
        <v>630130</v>
      </c>
      <c r="F215" t="s">
        <v>195</v>
      </c>
      <c r="G215" t="s">
        <v>189</v>
      </c>
      <c r="H215" s="6">
        <v>1700053857</v>
      </c>
      <c r="I215" s="6" t="s">
        <v>333</v>
      </c>
      <c r="J215">
        <v>1</v>
      </c>
      <c r="K215" s="6">
        <v>5</v>
      </c>
      <c r="L215" s="7">
        <v>44662</v>
      </c>
      <c r="M215" s="8">
        <v>20160</v>
      </c>
      <c r="N215" s="8">
        <v>7056</v>
      </c>
      <c r="O215" s="8">
        <v>13104</v>
      </c>
      <c r="P215" s="8" t="s">
        <v>332</v>
      </c>
      <c r="Q215" s="8">
        <v>336</v>
      </c>
      <c r="S215" s="8">
        <v>336</v>
      </c>
      <c r="T215" s="8">
        <v>336</v>
      </c>
      <c r="U215" s="8">
        <v>336</v>
      </c>
      <c r="V215" s="8">
        <v>336</v>
      </c>
      <c r="W215" s="8">
        <v>336</v>
      </c>
      <c r="X215" s="8">
        <v>336</v>
      </c>
      <c r="Y215" s="8">
        <v>336</v>
      </c>
      <c r="Z215" s="8">
        <v>336</v>
      </c>
      <c r="AA215" s="8">
        <v>336</v>
      </c>
      <c r="AB215" s="8">
        <v>336</v>
      </c>
      <c r="AC215" s="8">
        <v>336</v>
      </c>
      <c r="AD215" s="8">
        <v>336</v>
      </c>
      <c r="AE215" s="38">
        <f t="shared" si="3"/>
        <v>4032</v>
      </c>
    </row>
    <row r="216" spans="1:31" x14ac:dyDescent="0.25">
      <c r="A216" s="6">
        <v>1032</v>
      </c>
      <c r="B216" s="6" t="s">
        <v>329</v>
      </c>
      <c r="C216" s="6">
        <v>131053</v>
      </c>
      <c r="D216" s="6" t="s">
        <v>386</v>
      </c>
      <c r="E216">
        <v>630130</v>
      </c>
      <c r="F216" t="s">
        <v>195</v>
      </c>
      <c r="G216" t="s">
        <v>189</v>
      </c>
      <c r="H216" s="6">
        <v>1700053866</v>
      </c>
      <c r="I216" s="6" t="s">
        <v>433</v>
      </c>
      <c r="J216">
        <v>1</v>
      </c>
      <c r="K216" s="6">
        <v>10</v>
      </c>
      <c r="L216" s="7">
        <v>44638</v>
      </c>
      <c r="M216" s="8">
        <v>9000</v>
      </c>
      <c r="N216" s="8">
        <v>1650</v>
      </c>
      <c r="O216" s="8">
        <v>7350</v>
      </c>
      <c r="P216" s="8" t="s">
        <v>332</v>
      </c>
      <c r="Q216" s="8">
        <v>75</v>
      </c>
      <c r="S216" s="8">
        <v>75</v>
      </c>
      <c r="T216" s="8">
        <v>75</v>
      </c>
      <c r="U216" s="8">
        <v>75</v>
      </c>
      <c r="V216" s="8">
        <v>75</v>
      </c>
      <c r="W216" s="8">
        <v>75</v>
      </c>
      <c r="X216" s="8">
        <v>75</v>
      </c>
      <c r="Y216" s="8">
        <v>75</v>
      </c>
      <c r="Z216" s="8">
        <v>75</v>
      </c>
      <c r="AA216" s="8">
        <v>75</v>
      </c>
      <c r="AB216" s="8">
        <v>75</v>
      </c>
      <c r="AC216" s="8">
        <v>75</v>
      </c>
      <c r="AD216" s="8">
        <v>75</v>
      </c>
      <c r="AE216" s="38">
        <f t="shared" si="3"/>
        <v>900</v>
      </c>
    </row>
    <row r="217" spans="1:31" x14ac:dyDescent="0.25">
      <c r="A217" s="6">
        <v>1032</v>
      </c>
      <c r="B217" s="6" t="s">
        <v>329</v>
      </c>
      <c r="C217" s="6">
        <v>131053</v>
      </c>
      <c r="D217" s="6" t="s">
        <v>386</v>
      </c>
      <c r="E217">
        <v>630130</v>
      </c>
      <c r="F217" t="s">
        <v>195</v>
      </c>
      <c r="G217" t="s">
        <v>189</v>
      </c>
      <c r="H217" s="6">
        <v>1700053875</v>
      </c>
      <c r="I217" s="6" t="s">
        <v>396</v>
      </c>
      <c r="J217">
        <v>1</v>
      </c>
      <c r="K217" s="6">
        <v>5</v>
      </c>
      <c r="L217" s="7">
        <v>44659</v>
      </c>
      <c r="M217" s="8">
        <v>19160</v>
      </c>
      <c r="N217" s="8">
        <v>6705.99</v>
      </c>
      <c r="O217" s="8">
        <v>12454.01</v>
      </c>
      <c r="P217" s="8" t="s">
        <v>332</v>
      </c>
      <c r="Q217" s="8">
        <v>319.33</v>
      </c>
      <c r="S217" s="8">
        <v>319.33</v>
      </c>
      <c r="T217" s="8">
        <v>319.33</v>
      </c>
      <c r="U217" s="8">
        <v>319.33</v>
      </c>
      <c r="V217" s="8">
        <v>319.33</v>
      </c>
      <c r="W217" s="8">
        <v>319.33</v>
      </c>
      <c r="X217" s="8">
        <v>319.33</v>
      </c>
      <c r="Y217" s="8">
        <v>319.33</v>
      </c>
      <c r="Z217" s="8">
        <v>319.33</v>
      </c>
      <c r="AA217" s="8">
        <v>319.33</v>
      </c>
      <c r="AB217" s="8">
        <v>319.33</v>
      </c>
      <c r="AC217" s="8">
        <v>319.33</v>
      </c>
      <c r="AD217" s="8">
        <v>319.33</v>
      </c>
      <c r="AE217" s="38">
        <f t="shared" si="3"/>
        <v>3831.9599999999996</v>
      </c>
    </row>
    <row r="218" spans="1:31" x14ac:dyDescent="0.25">
      <c r="A218" s="6">
        <v>1032</v>
      </c>
      <c r="B218" s="6" t="s">
        <v>329</v>
      </c>
      <c r="C218" s="6">
        <v>131053</v>
      </c>
      <c r="D218" s="6" t="s">
        <v>386</v>
      </c>
      <c r="E218">
        <v>630130</v>
      </c>
      <c r="F218" t="s">
        <v>195</v>
      </c>
      <c r="G218" t="s">
        <v>189</v>
      </c>
      <c r="H218" s="6">
        <v>1700053876</v>
      </c>
      <c r="I218" s="6" t="s">
        <v>396</v>
      </c>
      <c r="J218">
        <v>1</v>
      </c>
      <c r="K218" s="6">
        <v>5</v>
      </c>
      <c r="L218" s="7">
        <v>44659</v>
      </c>
      <c r="M218" s="8">
        <v>19160</v>
      </c>
      <c r="N218" s="8">
        <v>6705.99</v>
      </c>
      <c r="O218" s="8">
        <v>12454.01</v>
      </c>
      <c r="P218" s="8" t="s">
        <v>332</v>
      </c>
      <c r="Q218" s="8">
        <v>319.33</v>
      </c>
      <c r="S218" s="8">
        <v>319.33</v>
      </c>
      <c r="T218" s="8">
        <v>319.33</v>
      </c>
      <c r="U218" s="8">
        <v>319.33</v>
      </c>
      <c r="V218" s="8">
        <v>319.33</v>
      </c>
      <c r="W218" s="8">
        <v>319.33</v>
      </c>
      <c r="X218" s="8">
        <v>319.33</v>
      </c>
      <c r="Y218" s="8">
        <v>319.33</v>
      </c>
      <c r="Z218" s="8">
        <v>319.33</v>
      </c>
      <c r="AA218" s="8">
        <v>319.33</v>
      </c>
      <c r="AB218" s="8">
        <v>319.33</v>
      </c>
      <c r="AC218" s="8">
        <v>319.33</v>
      </c>
      <c r="AD218" s="8">
        <v>319.33</v>
      </c>
      <c r="AE218" s="38">
        <f t="shared" si="3"/>
        <v>3831.9599999999996</v>
      </c>
    </row>
    <row r="219" spans="1:31" x14ac:dyDescent="0.25">
      <c r="A219" s="6">
        <v>1032</v>
      </c>
      <c r="B219" s="6" t="s">
        <v>329</v>
      </c>
      <c r="C219" s="6">
        <v>131053</v>
      </c>
      <c r="D219" s="6" t="s">
        <v>386</v>
      </c>
      <c r="E219">
        <v>630130</v>
      </c>
      <c r="F219" t="s">
        <v>195</v>
      </c>
      <c r="G219" t="s">
        <v>189</v>
      </c>
      <c r="H219" s="6">
        <v>1700053885</v>
      </c>
      <c r="I219" s="6" t="s">
        <v>434</v>
      </c>
      <c r="J219">
        <v>1</v>
      </c>
      <c r="K219" s="6">
        <v>10</v>
      </c>
      <c r="L219" s="7">
        <v>44645</v>
      </c>
      <c r="M219" s="8">
        <v>14000</v>
      </c>
      <c r="N219" s="8">
        <v>2566.6799999999998</v>
      </c>
      <c r="O219" s="8">
        <v>11433.32</v>
      </c>
      <c r="P219" s="8" t="s">
        <v>332</v>
      </c>
      <c r="Q219" s="8">
        <v>116.67</v>
      </c>
      <c r="S219" s="8">
        <v>116.67</v>
      </c>
      <c r="T219" s="8">
        <v>116.67</v>
      </c>
      <c r="U219" s="8">
        <v>116.67</v>
      </c>
      <c r="V219" s="8">
        <v>116.67</v>
      </c>
      <c r="W219" s="8">
        <v>116.67</v>
      </c>
      <c r="X219" s="8">
        <v>116.67</v>
      </c>
      <c r="Y219" s="8">
        <v>116.67</v>
      </c>
      <c r="Z219" s="8">
        <v>116.67</v>
      </c>
      <c r="AA219" s="8">
        <v>116.67</v>
      </c>
      <c r="AB219" s="8">
        <v>116.67</v>
      </c>
      <c r="AC219" s="8">
        <v>116.67</v>
      </c>
      <c r="AD219" s="8">
        <v>116.67</v>
      </c>
      <c r="AE219" s="38">
        <f t="shared" si="3"/>
        <v>1400.0400000000002</v>
      </c>
    </row>
    <row r="220" spans="1:31" x14ac:dyDescent="0.25">
      <c r="A220" s="6">
        <v>1032</v>
      </c>
      <c r="B220" s="6" t="s">
        <v>329</v>
      </c>
      <c r="C220" s="6">
        <v>131053</v>
      </c>
      <c r="D220" s="6" t="s">
        <v>386</v>
      </c>
      <c r="E220">
        <v>630130</v>
      </c>
      <c r="F220" t="s">
        <v>195</v>
      </c>
      <c r="G220" t="s">
        <v>189</v>
      </c>
      <c r="H220" s="6">
        <v>1700054323</v>
      </c>
      <c r="I220" s="6" t="s">
        <v>328</v>
      </c>
      <c r="J220">
        <v>1</v>
      </c>
      <c r="K220" s="6">
        <v>5</v>
      </c>
      <c r="L220" s="7">
        <v>44735</v>
      </c>
      <c r="M220" s="8">
        <v>24500</v>
      </c>
      <c r="N220" s="8">
        <v>7758.32</v>
      </c>
      <c r="O220" s="8">
        <v>16741.68</v>
      </c>
      <c r="P220" s="8" t="s">
        <v>332</v>
      </c>
      <c r="Q220" s="8">
        <v>408.33</v>
      </c>
      <c r="S220" s="8">
        <v>408.33</v>
      </c>
      <c r="T220" s="8">
        <v>408.33</v>
      </c>
      <c r="U220" s="8">
        <v>408.33</v>
      </c>
      <c r="V220" s="8">
        <v>408.33</v>
      </c>
      <c r="W220" s="8">
        <v>408.33</v>
      </c>
      <c r="X220" s="8">
        <v>408.33</v>
      </c>
      <c r="Y220" s="8">
        <v>408.33</v>
      </c>
      <c r="Z220" s="8">
        <v>408.33</v>
      </c>
      <c r="AA220" s="8">
        <v>408.33</v>
      </c>
      <c r="AB220" s="8">
        <v>408.33</v>
      </c>
      <c r="AC220" s="8">
        <v>408.33</v>
      </c>
      <c r="AD220" s="8">
        <v>408.33</v>
      </c>
      <c r="AE220" s="38">
        <f t="shared" si="3"/>
        <v>4899.96</v>
      </c>
    </row>
    <row r="221" spans="1:31" x14ac:dyDescent="0.25">
      <c r="A221" s="6">
        <v>1032</v>
      </c>
      <c r="B221" s="6" t="s">
        <v>329</v>
      </c>
      <c r="C221" s="6">
        <v>131053</v>
      </c>
      <c r="D221" s="6" t="s">
        <v>386</v>
      </c>
      <c r="E221">
        <v>630130</v>
      </c>
      <c r="F221" t="s">
        <v>195</v>
      </c>
      <c r="G221" t="s">
        <v>189</v>
      </c>
      <c r="H221" s="6">
        <v>1700054324</v>
      </c>
      <c r="I221" s="6" t="s">
        <v>439</v>
      </c>
      <c r="J221">
        <v>1</v>
      </c>
      <c r="K221" s="6">
        <v>2</v>
      </c>
      <c r="L221" s="7">
        <v>44699</v>
      </c>
      <c r="M221" s="8">
        <v>6700</v>
      </c>
      <c r="N221" s="8">
        <v>5583.34</v>
      </c>
      <c r="O221" s="8">
        <v>1116.6600000000001</v>
      </c>
      <c r="P221" s="8" t="s">
        <v>332</v>
      </c>
      <c r="Q221" s="8">
        <v>279.17</v>
      </c>
      <c r="S221" s="8">
        <v>279.17</v>
      </c>
      <c r="T221" s="8">
        <v>279.17</v>
      </c>
      <c r="U221" s="8">
        <v>279.17</v>
      </c>
      <c r="V221" s="8">
        <v>279.17</v>
      </c>
      <c r="W221" s="8">
        <v>279.17</v>
      </c>
      <c r="X221" s="8">
        <v>279.17</v>
      </c>
      <c r="Y221" s="8">
        <v>279.17</v>
      </c>
      <c r="Z221" s="8">
        <v>279.17</v>
      </c>
      <c r="AA221" s="8">
        <v>279.17</v>
      </c>
      <c r="AB221" s="8">
        <v>279.17</v>
      </c>
      <c r="AC221" s="8">
        <v>279.17</v>
      </c>
      <c r="AD221" s="8">
        <v>279.17</v>
      </c>
      <c r="AE221" s="38">
        <f t="shared" si="3"/>
        <v>3350.0400000000004</v>
      </c>
    </row>
    <row r="222" spans="1:31" x14ac:dyDescent="0.25">
      <c r="A222" s="6">
        <v>1032</v>
      </c>
      <c r="B222" s="6" t="s">
        <v>329</v>
      </c>
      <c r="C222" s="6">
        <v>131053</v>
      </c>
      <c r="D222" s="6" t="s">
        <v>386</v>
      </c>
      <c r="E222">
        <v>630130</v>
      </c>
      <c r="F222" t="s">
        <v>195</v>
      </c>
      <c r="G222" t="s">
        <v>189</v>
      </c>
      <c r="H222" s="6">
        <v>1700054840</v>
      </c>
      <c r="I222" s="6" t="s">
        <v>335</v>
      </c>
      <c r="J222">
        <v>1</v>
      </c>
      <c r="K222" s="6">
        <v>2</v>
      </c>
      <c r="L222" s="7">
        <v>44767</v>
      </c>
      <c r="M222" s="8">
        <v>10000</v>
      </c>
      <c r="N222" s="8">
        <v>7500</v>
      </c>
      <c r="O222" s="8">
        <v>2500</v>
      </c>
      <c r="P222" s="8" t="s">
        <v>332</v>
      </c>
      <c r="Q222" s="8">
        <v>416.67</v>
      </c>
      <c r="S222" s="8">
        <v>416.67</v>
      </c>
      <c r="T222" s="8">
        <v>416.67</v>
      </c>
      <c r="U222" s="8">
        <v>416.67</v>
      </c>
      <c r="V222" s="8">
        <v>416.67</v>
      </c>
      <c r="W222" s="8">
        <v>416.67</v>
      </c>
      <c r="X222" s="8">
        <v>416.67</v>
      </c>
      <c r="Y222" s="8">
        <v>416.67</v>
      </c>
      <c r="Z222" s="8">
        <v>416.67</v>
      </c>
      <c r="AA222" s="8">
        <v>416.67</v>
      </c>
      <c r="AB222" s="8">
        <v>416.67</v>
      </c>
      <c r="AC222" s="8">
        <v>416.67</v>
      </c>
      <c r="AD222" s="8">
        <v>416.67</v>
      </c>
      <c r="AE222" s="38">
        <f t="shared" si="3"/>
        <v>5000.04</v>
      </c>
    </row>
    <row r="223" spans="1:31" x14ac:dyDescent="0.25">
      <c r="A223" s="6">
        <v>1032</v>
      </c>
      <c r="B223" s="6" t="s">
        <v>329</v>
      </c>
      <c r="C223" s="6">
        <v>131053</v>
      </c>
      <c r="D223" s="6" t="s">
        <v>386</v>
      </c>
      <c r="E223">
        <v>630130</v>
      </c>
      <c r="F223" t="s">
        <v>195</v>
      </c>
      <c r="G223" t="s">
        <v>189</v>
      </c>
      <c r="H223" s="6">
        <v>1700054854</v>
      </c>
      <c r="I223" s="6" t="s">
        <v>336</v>
      </c>
      <c r="J223">
        <v>1</v>
      </c>
      <c r="K223" s="6">
        <v>2</v>
      </c>
      <c r="L223" s="7">
        <v>44753</v>
      </c>
      <c r="M223" s="8">
        <v>5000</v>
      </c>
      <c r="N223" s="8">
        <v>3750</v>
      </c>
      <c r="O223" s="8">
        <v>1250</v>
      </c>
      <c r="P223" s="8" t="s">
        <v>332</v>
      </c>
      <c r="Q223" s="8">
        <v>208.33</v>
      </c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  <c r="AE223" s="38">
        <f t="shared" si="3"/>
        <v>2499.9599999999996</v>
      </c>
    </row>
    <row r="224" spans="1:31" x14ac:dyDescent="0.25">
      <c r="A224" s="6">
        <v>1032</v>
      </c>
      <c r="B224" s="6" t="s">
        <v>329</v>
      </c>
      <c r="C224" s="6">
        <v>131054</v>
      </c>
      <c r="D224" s="6" t="s">
        <v>387</v>
      </c>
      <c r="E224">
        <v>630050</v>
      </c>
      <c r="F224" t="s">
        <v>188</v>
      </c>
      <c r="G224" t="s">
        <v>189</v>
      </c>
      <c r="H224" s="6">
        <v>1000012837</v>
      </c>
      <c r="I224" s="6" t="s">
        <v>440</v>
      </c>
      <c r="J224">
        <v>1</v>
      </c>
      <c r="K224" s="6">
        <v>3</v>
      </c>
      <c r="L224" s="7">
        <v>44742</v>
      </c>
      <c r="M224" s="8">
        <v>281000</v>
      </c>
      <c r="N224" s="8">
        <v>148305.57</v>
      </c>
      <c r="O224" s="8">
        <v>132694.43</v>
      </c>
      <c r="P224" s="8" t="s">
        <v>332</v>
      </c>
      <c r="Q224" s="8">
        <v>7805.55</v>
      </c>
      <c r="S224" s="8">
        <v>7805.55</v>
      </c>
      <c r="T224" s="8">
        <v>7805.55</v>
      </c>
      <c r="U224" s="8">
        <v>7805.55</v>
      </c>
      <c r="V224" s="8">
        <v>7805.55</v>
      </c>
      <c r="W224" s="8">
        <v>7805.55</v>
      </c>
      <c r="X224" s="8">
        <v>7805.55</v>
      </c>
      <c r="Y224" s="8">
        <v>7805.55</v>
      </c>
      <c r="Z224" s="8">
        <v>7805.55</v>
      </c>
      <c r="AA224" s="8">
        <v>7805.55</v>
      </c>
      <c r="AB224" s="8">
        <v>7805.55</v>
      </c>
      <c r="AC224" s="8">
        <v>7805.55</v>
      </c>
      <c r="AD224" s="8">
        <v>7805.55</v>
      </c>
      <c r="AE224" s="38">
        <f t="shared" si="3"/>
        <v>93666.60000000002</v>
      </c>
    </row>
    <row r="225" spans="1:31" x14ac:dyDescent="0.25">
      <c r="A225" s="6">
        <v>1032</v>
      </c>
      <c r="B225" s="6" t="s">
        <v>329</v>
      </c>
      <c r="C225" s="6">
        <v>131054</v>
      </c>
      <c r="D225" s="6" t="s">
        <v>387</v>
      </c>
      <c r="E225">
        <v>630050</v>
      </c>
      <c r="F225" t="s">
        <v>188</v>
      </c>
      <c r="G225" t="s">
        <v>189</v>
      </c>
      <c r="H225" s="6">
        <v>1000012838</v>
      </c>
      <c r="I225" s="6" t="s">
        <v>441</v>
      </c>
      <c r="J225">
        <v>1</v>
      </c>
      <c r="K225" s="6">
        <v>5</v>
      </c>
      <c r="L225" s="7">
        <v>44742</v>
      </c>
      <c r="M225" s="8">
        <v>85900</v>
      </c>
      <c r="N225" s="8">
        <v>27201.68</v>
      </c>
      <c r="O225" s="8">
        <v>58698.32</v>
      </c>
      <c r="P225" s="8" t="s">
        <v>332</v>
      </c>
      <c r="Q225" s="8">
        <v>1431.67</v>
      </c>
      <c r="S225" s="8">
        <v>1431.67</v>
      </c>
      <c r="T225" s="8">
        <v>1431.67</v>
      </c>
      <c r="U225" s="8">
        <v>1431.67</v>
      </c>
      <c r="V225" s="8">
        <v>1431.67</v>
      </c>
      <c r="W225" s="8">
        <v>1431.67</v>
      </c>
      <c r="X225" s="8">
        <v>1431.67</v>
      </c>
      <c r="Y225" s="8">
        <v>1431.67</v>
      </c>
      <c r="Z225" s="8">
        <v>1431.67</v>
      </c>
      <c r="AA225" s="8">
        <v>1431.67</v>
      </c>
      <c r="AB225" s="8">
        <v>1431.67</v>
      </c>
      <c r="AC225" s="8">
        <v>1431.67</v>
      </c>
      <c r="AD225" s="8">
        <v>1431.67</v>
      </c>
      <c r="AE225" s="38">
        <f t="shared" si="3"/>
        <v>17180.04</v>
      </c>
    </row>
    <row r="226" spans="1:31" x14ac:dyDescent="0.25">
      <c r="A226" s="6">
        <v>1032</v>
      </c>
      <c r="B226" s="6" t="s">
        <v>329</v>
      </c>
      <c r="C226" s="6">
        <v>131054</v>
      </c>
      <c r="D226" s="6" t="s">
        <v>387</v>
      </c>
      <c r="E226">
        <v>630130</v>
      </c>
      <c r="F226" t="s">
        <v>195</v>
      </c>
      <c r="G226" t="s">
        <v>189</v>
      </c>
      <c r="H226" s="6">
        <v>1700053314</v>
      </c>
      <c r="I226" s="6" t="s">
        <v>419</v>
      </c>
      <c r="J226">
        <v>1</v>
      </c>
      <c r="K226" s="6">
        <v>3</v>
      </c>
      <c r="L226" s="7">
        <v>44691</v>
      </c>
      <c r="M226" s="8">
        <v>22000</v>
      </c>
      <c r="N226" s="8">
        <v>12222.22</v>
      </c>
      <c r="O226" s="8">
        <v>9777.7800000000007</v>
      </c>
      <c r="P226" s="8" t="s">
        <v>332</v>
      </c>
      <c r="Q226" s="8">
        <v>611.11</v>
      </c>
      <c r="S226" s="8">
        <v>611.11</v>
      </c>
      <c r="T226" s="8">
        <v>611.11</v>
      </c>
      <c r="U226" s="8">
        <v>611.11</v>
      </c>
      <c r="V226" s="8">
        <v>611.11</v>
      </c>
      <c r="W226" s="8">
        <v>611.11</v>
      </c>
      <c r="X226" s="8">
        <v>611.11</v>
      </c>
      <c r="Y226" s="8">
        <v>611.11</v>
      </c>
      <c r="Z226" s="8">
        <v>611.11</v>
      </c>
      <c r="AA226" s="8">
        <v>611.11</v>
      </c>
      <c r="AB226" s="8">
        <v>611.11</v>
      </c>
      <c r="AC226" s="8">
        <v>611.11</v>
      </c>
      <c r="AD226" s="8">
        <v>611.11</v>
      </c>
      <c r="AE226" s="38">
        <f t="shared" si="3"/>
        <v>7333.3199999999988</v>
      </c>
    </row>
    <row r="227" spans="1:31" x14ac:dyDescent="0.25">
      <c r="A227" s="6">
        <v>1032</v>
      </c>
      <c r="B227" s="6" t="s">
        <v>329</v>
      </c>
      <c r="C227" s="6">
        <v>131054</v>
      </c>
      <c r="D227" s="6" t="s">
        <v>387</v>
      </c>
      <c r="E227">
        <v>630130</v>
      </c>
      <c r="F227" t="s">
        <v>195</v>
      </c>
      <c r="G227" t="s">
        <v>189</v>
      </c>
      <c r="H227" s="6">
        <v>1700053858</v>
      </c>
      <c r="I227" s="6" t="s">
        <v>333</v>
      </c>
      <c r="J227">
        <v>1</v>
      </c>
      <c r="K227" s="6">
        <v>5</v>
      </c>
      <c r="L227" s="7">
        <v>44662</v>
      </c>
      <c r="M227" s="8">
        <v>20160</v>
      </c>
      <c r="N227" s="8">
        <v>7056</v>
      </c>
      <c r="O227" s="8">
        <v>13104</v>
      </c>
      <c r="P227" s="8" t="s">
        <v>332</v>
      </c>
      <c r="Q227" s="8">
        <v>336</v>
      </c>
      <c r="S227" s="8">
        <v>336</v>
      </c>
      <c r="T227" s="8">
        <v>336</v>
      </c>
      <c r="U227" s="8">
        <v>336</v>
      </c>
      <c r="V227" s="8">
        <v>336</v>
      </c>
      <c r="W227" s="8">
        <v>336</v>
      </c>
      <c r="X227" s="8">
        <v>336</v>
      </c>
      <c r="Y227" s="8">
        <v>336</v>
      </c>
      <c r="Z227" s="8">
        <v>336</v>
      </c>
      <c r="AA227" s="8">
        <v>336</v>
      </c>
      <c r="AB227" s="8">
        <v>336</v>
      </c>
      <c r="AC227" s="8">
        <v>336</v>
      </c>
      <c r="AD227" s="8">
        <v>336</v>
      </c>
      <c r="AE227" s="38">
        <f t="shared" si="3"/>
        <v>4032</v>
      </c>
    </row>
    <row r="228" spans="1:31" x14ac:dyDescent="0.25">
      <c r="A228" s="6">
        <v>1032</v>
      </c>
      <c r="B228" s="6" t="s">
        <v>329</v>
      </c>
      <c r="C228" s="6">
        <v>131054</v>
      </c>
      <c r="D228" s="6" t="s">
        <v>387</v>
      </c>
      <c r="E228">
        <v>630130</v>
      </c>
      <c r="F228" t="s">
        <v>195</v>
      </c>
      <c r="G228" t="s">
        <v>189</v>
      </c>
      <c r="H228" s="6">
        <v>1700053859</v>
      </c>
      <c r="I228" s="6" t="s">
        <v>333</v>
      </c>
      <c r="J228">
        <v>1</v>
      </c>
      <c r="K228" s="6">
        <v>5</v>
      </c>
      <c r="L228" s="7">
        <v>44662</v>
      </c>
      <c r="M228" s="8">
        <v>20160</v>
      </c>
      <c r="N228" s="8">
        <v>7056</v>
      </c>
      <c r="O228" s="8">
        <v>13104</v>
      </c>
      <c r="P228" s="8" t="s">
        <v>332</v>
      </c>
      <c r="Q228" s="8">
        <v>336</v>
      </c>
      <c r="S228" s="8">
        <v>336</v>
      </c>
      <c r="T228" s="8">
        <v>336</v>
      </c>
      <c r="U228" s="8">
        <v>336</v>
      </c>
      <c r="V228" s="8">
        <v>336</v>
      </c>
      <c r="W228" s="8">
        <v>336</v>
      </c>
      <c r="X228" s="8">
        <v>336</v>
      </c>
      <c r="Y228" s="8">
        <v>336</v>
      </c>
      <c r="Z228" s="8">
        <v>336</v>
      </c>
      <c r="AA228" s="8">
        <v>336</v>
      </c>
      <c r="AB228" s="8">
        <v>336</v>
      </c>
      <c r="AC228" s="8">
        <v>336</v>
      </c>
      <c r="AD228" s="8">
        <v>336</v>
      </c>
      <c r="AE228" s="38">
        <f t="shared" si="3"/>
        <v>4032</v>
      </c>
    </row>
    <row r="229" spans="1:31" x14ac:dyDescent="0.25">
      <c r="A229" s="6">
        <v>1032</v>
      </c>
      <c r="B229" s="6" t="s">
        <v>329</v>
      </c>
      <c r="C229" s="6">
        <v>131054</v>
      </c>
      <c r="D229" s="6" t="s">
        <v>387</v>
      </c>
      <c r="E229">
        <v>630130</v>
      </c>
      <c r="F229" t="s">
        <v>195</v>
      </c>
      <c r="G229" t="s">
        <v>189</v>
      </c>
      <c r="H229" s="6">
        <v>1700053867</v>
      </c>
      <c r="I229" s="6" t="s">
        <v>433</v>
      </c>
      <c r="J229">
        <v>1</v>
      </c>
      <c r="K229" s="6">
        <v>10</v>
      </c>
      <c r="L229" s="7">
        <v>44638</v>
      </c>
      <c r="M229" s="8">
        <v>9000</v>
      </c>
      <c r="N229" s="8">
        <v>1650</v>
      </c>
      <c r="O229" s="8">
        <v>7350</v>
      </c>
      <c r="P229" s="8" t="s">
        <v>332</v>
      </c>
      <c r="Q229" s="8">
        <v>75</v>
      </c>
      <c r="S229" s="8">
        <v>75</v>
      </c>
      <c r="T229" s="8">
        <v>75</v>
      </c>
      <c r="U229" s="8">
        <v>75</v>
      </c>
      <c r="V229" s="8">
        <v>75</v>
      </c>
      <c r="W229" s="8">
        <v>75</v>
      </c>
      <c r="X229" s="8">
        <v>75</v>
      </c>
      <c r="Y229" s="8">
        <v>75</v>
      </c>
      <c r="Z229" s="8">
        <v>75</v>
      </c>
      <c r="AA229" s="8">
        <v>75</v>
      </c>
      <c r="AB229" s="8">
        <v>75</v>
      </c>
      <c r="AC229" s="8">
        <v>75</v>
      </c>
      <c r="AD229" s="8">
        <v>75</v>
      </c>
      <c r="AE229" s="38">
        <f t="shared" si="3"/>
        <v>900</v>
      </c>
    </row>
    <row r="230" spans="1:31" x14ac:dyDescent="0.25">
      <c r="A230" s="6">
        <v>1032</v>
      </c>
      <c r="B230" s="6" t="s">
        <v>329</v>
      </c>
      <c r="C230" s="6">
        <v>131054</v>
      </c>
      <c r="D230" s="6" t="s">
        <v>387</v>
      </c>
      <c r="E230">
        <v>630130</v>
      </c>
      <c r="F230" t="s">
        <v>195</v>
      </c>
      <c r="G230" t="s">
        <v>189</v>
      </c>
      <c r="H230" s="6">
        <v>1700053877</v>
      </c>
      <c r="I230" s="6" t="s">
        <v>396</v>
      </c>
      <c r="J230">
        <v>1</v>
      </c>
      <c r="K230" s="6">
        <v>5</v>
      </c>
      <c r="L230" s="7">
        <v>44659</v>
      </c>
      <c r="M230" s="8">
        <v>19160</v>
      </c>
      <c r="N230" s="8">
        <v>6705.99</v>
      </c>
      <c r="O230" s="8">
        <v>12454.01</v>
      </c>
      <c r="P230" s="8" t="s">
        <v>332</v>
      </c>
      <c r="Q230" s="8">
        <v>319.33</v>
      </c>
      <c r="S230" s="8">
        <v>319.33</v>
      </c>
      <c r="T230" s="8">
        <v>319.33</v>
      </c>
      <c r="U230" s="8">
        <v>319.33</v>
      </c>
      <c r="V230" s="8">
        <v>319.33</v>
      </c>
      <c r="W230" s="8">
        <v>319.33</v>
      </c>
      <c r="X230" s="8">
        <v>319.33</v>
      </c>
      <c r="Y230" s="8">
        <v>319.33</v>
      </c>
      <c r="Z230" s="8">
        <v>319.33</v>
      </c>
      <c r="AA230" s="8">
        <v>319.33</v>
      </c>
      <c r="AB230" s="8">
        <v>319.33</v>
      </c>
      <c r="AC230" s="8">
        <v>319.33</v>
      </c>
      <c r="AD230" s="8">
        <v>319.33</v>
      </c>
      <c r="AE230" s="38">
        <f t="shared" si="3"/>
        <v>3831.9599999999996</v>
      </c>
    </row>
    <row r="231" spans="1:31" x14ac:dyDescent="0.25">
      <c r="A231" s="6">
        <v>1032</v>
      </c>
      <c r="B231" s="6" t="s">
        <v>329</v>
      </c>
      <c r="C231" s="6">
        <v>131054</v>
      </c>
      <c r="D231" s="6" t="s">
        <v>387</v>
      </c>
      <c r="E231">
        <v>630130</v>
      </c>
      <c r="F231" t="s">
        <v>195</v>
      </c>
      <c r="G231" t="s">
        <v>189</v>
      </c>
      <c r="H231" s="6">
        <v>1700053878</v>
      </c>
      <c r="I231" s="6" t="s">
        <v>396</v>
      </c>
      <c r="J231">
        <v>1</v>
      </c>
      <c r="K231" s="6">
        <v>5</v>
      </c>
      <c r="L231" s="7">
        <v>44659</v>
      </c>
      <c r="M231" s="8">
        <v>19160</v>
      </c>
      <c r="N231" s="8">
        <v>6705.99</v>
      </c>
      <c r="O231" s="8">
        <v>12454.01</v>
      </c>
      <c r="P231" s="8" t="s">
        <v>332</v>
      </c>
      <c r="Q231" s="8">
        <v>319.33</v>
      </c>
      <c r="S231" s="8">
        <v>319.33</v>
      </c>
      <c r="T231" s="8">
        <v>319.33</v>
      </c>
      <c r="U231" s="8">
        <v>319.33</v>
      </c>
      <c r="V231" s="8">
        <v>319.33</v>
      </c>
      <c r="W231" s="8">
        <v>319.33</v>
      </c>
      <c r="X231" s="8">
        <v>319.33</v>
      </c>
      <c r="Y231" s="8">
        <v>319.33</v>
      </c>
      <c r="Z231" s="8">
        <v>319.33</v>
      </c>
      <c r="AA231" s="8">
        <v>319.33</v>
      </c>
      <c r="AB231" s="8">
        <v>319.33</v>
      </c>
      <c r="AC231" s="8">
        <v>319.33</v>
      </c>
      <c r="AD231" s="8">
        <v>319.33</v>
      </c>
      <c r="AE231" s="38">
        <f t="shared" si="3"/>
        <v>3831.9599999999996</v>
      </c>
    </row>
    <row r="232" spans="1:31" x14ac:dyDescent="0.25">
      <c r="A232" s="6">
        <v>1032</v>
      </c>
      <c r="B232" s="6" t="s">
        <v>329</v>
      </c>
      <c r="C232" s="6">
        <v>131054</v>
      </c>
      <c r="D232" s="6" t="s">
        <v>387</v>
      </c>
      <c r="E232">
        <v>630130</v>
      </c>
      <c r="F232" t="s">
        <v>195</v>
      </c>
      <c r="G232" t="s">
        <v>189</v>
      </c>
      <c r="H232" s="6">
        <v>1700053886</v>
      </c>
      <c r="I232" s="6" t="s">
        <v>434</v>
      </c>
      <c r="J232">
        <v>1</v>
      </c>
      <c r="K232" s="6">
        <v>10</v>
      </c>
      <c r="L232" s="7">
        <v>44645</v>
      </c>
      <c r="M232" s="8">
        <v>14000</v>
      </c>
      <c r="N232" s="8">
        <v>2566.6799999999998</v>
      </c>
      <c r="O232" s="8">
        <v>11433.32</v>
      </c>
      <c r="P232" s="8" t="s">
        <v>332</v>
      </c>
      <c r="Q232" s="8">
        <v>116.67</v>
      </c>
      <c r="S232" s="8">
        <v>116.67</v>
      </c>
      <c r="T232" s="8">
        <v>116.67</v>
      </c>
      <c r="U232" s="8">
        <v>116.67</v>
      </c>
      <c r="V232" s="8">
        <v>116.67</v>
      </c>
      <c r="W232" s="8">
        <v>116.67</v>
      </c>
      <c r="X232" s="8">
        <v>116.67</v>
      </c>
      <c r="Y232" s="8">
        <v>116.67</v>
      </c>
      <c r="Z232" s="8">
        <v>116.67</v>
      </c>
      <c r="AA232" s="8">
        <v>116.67</v>
      </c>
      <c r="AB232" s="8">
        <v>116.67</v>
      </c>
      <c r="AC232" s="8">
        <v>116.67</v>
      </c>
      <c r="AD232" s="8">
        <v>116.67</v>
      </c>
      <c r="AE232" s="38">
        <f t="shared" si="3"/>
        <v>1400.0400000000002</v>
      </c>
    </row>
    <row r="233" spans="1:31" x14ac:dyDescent="0.25">
      <c r="A233" s="6">
        <v>1032</v>
      </c>
      <c r="B233" s="6" t="s">
        <v>329</v>
      </c>
      <c r="C233" s="6">
        <v>131054</v>
      </c>
      <c r="D233" s="6" t="s">
        <v>387</v>
      </c>
      <c r="E233">
        <v>630130</v>
      </c>
      <c r="F233" t="s">
        <v>195</v>
      </c>
      <c r="G233" t="s">
        <v>189</v>
      </c>
      <c r="H233" s="6">
        <v>1700054839</v>
      </c>
      <c r="I233" s="6" t="s">
        <v>335</v>
      </c>
      <c r="J233">
        <v>1</v>
      </c>
      <c r="K233" s="6">
        <v>2</v>
      </c>
      <c r="L233" s="7">
        <v>44767</v>
      </c>
      <c r="M233" s="8">
        <v>10000</v>
      </c>
      <c r="N233" s="8">
        <v>7500</v>
      </c>
      <c r="O233" s="8">
        <v>2500</v>
      </c>
      <c r="P233" s="8" t="s">
        <v>332</v>
      </c>
      <c r="Q233" s="8">
        <v>416.67</v>
      </c>
      <c r="S233" s="8">
        <v>416.67</v>
      </c>
      <c r="T233" s="8">
        <v>416.67</v>
      </c>
      <c r="U233" s="8">
        <v>416.67</v>
      </c>
      <c r="V233" s="8">
        <v>416.67</v>
      </c>
      <c r="W233" s="8">
        <v>416.67</v>
      </c>
      <c r="X233" s="8">
        <v>416.67</v>
      </c>
      <c r="Y233" s="8">
        <v>416.67</v>
      </c>
      <c r="Z233" s="8">
        <v>416.67</v>
      </c>
      <c r="AA233" s="8">
        <v>416.67</v>
      </c>
      <c r="AB233" s="8">
        <v>416.67</v>
      </c>
      <c r="AC233" s="8">
        <v>416.67</v>
      </c>
      <c r="AD233" s="8">
        <v>416.67</v>
      </c>
      <c r="AE233" s="38">
        <f t="shared" si="3"/>
        <v>5000.04</v>
      </c>
    </row>
    <row r="234" spans="1:31" x14ac:dyDescent="0.25">
      <c r="A234" s="6">
        <v>1032</v>
      </c>
      <c r="B234" s="6" t="s">
        <v>329</v>
      </c>
      <c r="C234" s="6">
        <v>131054</v>
      </c>
      <c r="D234" s="6" t="s">
        <v>387</v>
      </c>
      <c r="E234">
        <v>630130</v>
      </c>
      <c r="F234" t="s">
        <v>195</v>
      </c>
      <c r="G234" t="s">
        <v>189</v>
      </c>
      <c r="H234" s="6">
        <v>1700054853</v>
      </c>
      <c r="I234" s="6" t="s">
        <v>336</v>
      </c>
      <c r="J234">
        <v>1</v>
      </c>
      <c r="K234" s="6">
        <v>2</v>
      </c>
      <c r="L234" s="7">
        <v>44753</v>
      </c>
      <c r="M234" s="8">
        <v>5000</v>
      </c>
      <c r="N234" s="8">
        <v>3750</v>
      </c>
      <c r="O234" s="8">
        <v>1250</v>
      </c>
      <c r="P234" s="8" t="s">
        <v>332</v>
      </c>
      <c r="Q234" s="8">
        <v>208.33</v>
      </c>
      <c r="S234" s="8">
        <v>208.33</v>
      </c>
      <c r="T234" s="8">
        <v>208.33</v>
      </c>
      <c r="U234" s="8">
        <v>208.33</v>
      </c>
      <c r="V234" s="8">
        <v>208.33</v>
      </c>
      <c r="W234" s="8">
        <v>208.33</v>
      </c>
      <c r="X234" s="8">
        <v>208.33</v>
      </c>
      <c r="Y234" s="8">
        <v>208.33</v>
      </c>
      <c r="Z234" s="8">
        <v>208.33</v>
      </c>
      <c r="AA234" s="8">
        <v>208.33</v>
      </c>
      <c r="AB234" s="8">
        <v>208.33</v>
      </c>
      <c r="AC234" s="8">
        <v>208.33</v>
      </c>
      <c r="AD234" s="8">
        <v>208.33</v>
      </c>
      <c r="AE234" s="38">
        <f t="shared" si="3"/>
        <v>2499.9599999999996</v>
      </c>
    </row>
    <row r="235" spans="1:31" x14ac:dyDescent="0.25">
      <c r="A235" s="6">
        <v>1032</v>
      </c>
      <c r="B235" s="6" t="s">
        <v>329</v>
      </c>
      <c r="C235" s="6">
        <v>131055</v>
      </c>
      <c r="D235" s="6" t="s">
        <v>388</v>
      </c>
      <c r="E235">
        <v>630050</v>
      </c>
      <c r="F235" t="s">
        <v>188</v>
      </c>
      <c r="G235" t="s">
        <v>189</v>
      </c>
      <c r="H235" s="6">
        <v>1000012988</v>
      </c>
      <c r="I235" s="6" t="s">
        <v>442</v>
      </c>
      <c r="J235">
        <v>1</v>
      </c>
      <c r="K235" s="6">
        <v>3</v>
      </c>
      <c r="L235" s="7">
        <v>44773</v>
      </c>
      <c r="M235" s="8">
        <v>683900</v>
      </c>
      <c r="N235" s="8">
        <v>341950</v>
      </c>
      <c r="O235" s="8">
        <v>341950</v>
      </c>
      <c r="P235" s="8" t="s">
        <v>332</v>
      </c>
      <c r="Q235" s="8">
        <v>18997.22</v>
      </c>
      <c r="S235" s="8">
        <v>18997.22</v>
      </c>
      <c r="T235" s="8">
        <v>18997.22</v>
      </c>
      <c r="U235" s="8">
        <v>18997.22</v>
      </c>
      <c r="V235" s="8">
        <v>18997.22</v>
      </c>
      <c r="W235" s="8">
        <v>18997.22</v>
      </c>
      <c r="X235" s="8">
        <v>18997.22</v>
      </c>
      <c r="Y235" s="8">
        <v>18997.22</v>
      </c>
      <c r="Z235" s="8">
        <v>18997.22</v>
      </c>
      <c r="AA235" s="8">
        <v>18997.22</v>
      </c>
      <c r="AB235" s="8">
        <v>18997.22</v>
      </c>
      <c r="AC235" s="8">
        <v>18997.22</v>
      </c>
      <c r="AD235" s="8">
        <v>18997.22</v>
      </c>
      <c r="AE235" s="38">
        <f t="shared" si="3"/>
        <v>227966.64</v>
      </c>
    </row>
    <row r="236" spans="1:31" x14ac:dyDescent="0.25">
      <c r="A236" s="6">
        <v>1032</v>
      </c>
      <c r="B236" s="6" t="s">
        <v>329</v>
      </c>
      <c r="C236" s="6">
        <v>131055</v>
      </c>
      <c r="D236" s="6" t="s">
        <v>388</v>
      </c>
      <c r="E236">
        <v>630050</v>
      </c>
      <c r="F236" t="s">
        <v>188</v>
      </c>
      <c r="G236" t="s">
        <v>189</v>
      </c>
      <c r="H236" s="6">
        <v>1000012989</v>
      </c>
      <c r="I236" s="6" t="s">
        <v>443</v>
      </c>
      <c r="J236">
        <v>1</v>
      </c>
      <c r="K236" s="6">
        <v>5</v>
      </c>
      <c r="L236" s="7">
        <v>44773</v>
      </c>
      <c r="M236" s="8">
        <v>208500</v>
      </c>
      <c r="N236" s="8">
        <v>62550</v>
      </c>
      <c r="O236" s="8">
        <v>145950</v>
      </c>
      <c r="P236" s="8" t="s">
        <v>332</v>
      </c>
      <c r="Q236" s="8">
        <v>3475</v>
      </c>
      <c r="S236" s="8">
        <v>3475</v>
      </c>
      <c r="T236" s="8">
        <v>3475</v>
      </c>
      <c r="U236" s="8">
        <v>3475</v>
      </c>
      <c r="V236" s="8">
        <v>3475</v>
      </c>
      <c r="W236" s="8">
        <v>3475</v>
      </c>
      <c r="X236" s="8">
        <v>3475</v>
      </c>
      <c r="Y236" s="8">
        <v>3475</v>
      </c>
      <c r="Z236" s="8">
        <v>3475</v>
      </c>
      <c r="AA236" s="8">
        <v>3475</v>
      </c>
      <c r="AB236" s="8">
        <v>3475</v>
      </c>
      <c r="AC236" s="8">
        <v>3475</v>
      </c>
      <c r="AD236" s="8">
        <v>3475</v>
      </c>
      <c r="AE236" s="38">
        <f t="shared" si="3"/>
        <v>41700</v>
      </c>
    </row>
    <row r="237" spans="1:31" x14ac:dyDescent="0.25">
      <c r="A237" s="6">
        <v>1032</v>
      </c>
      <c r="B237" s="6" t="s">
        <v>329</v>
      </c>
      <c r="C237" s="6">
        <v>131055</v>
      </c>
      <c r="D237" s="6" t="s">
        <v>388</v>
      </c>
      <c r="E237">
        <v>630130</v>
      </c>
      <c r="F237" t="s">
        <v>195</v>
      </c>
      <c r="G237" t="s">
        <v>189</v>
      </c>
      <c r="H237" s="6">
        <v>1700053315</v>
      </c>
      <c r="I237" s="6" t="s">
        <v>419</v>
      </c>
      <c r="J237">
        <v>1</v>
      </c>
      <c r="K237" s="6">
        <v>3</v>
      </c>
      <c r="L237" s="7">
        <v>44691</v>
      </c>
      <c r="M237" s="8">
        <v>22000</v>
      </c>
      <c r="N237" s="8">
        <v>12222.22</v>
      </c>
      <c r="O237" s="8">
        <v>9777.7800000000007</v>
      </c>
      <c r="P237" s="8" t="s">
        <v>332</v>
      </c>
      <c r="Q237" s="8">
        <v>611.11</v>
      </c>
      <c r="S237" s="8">
        <v>611.11</v>
      </c>
      <c r="T237" s="8">
        <v>611.11</v>
      </c>
      <c r="U237" s="8">
        <v>611.11</v>
      </c>
      <c r="V237" s="8">
        <v>611.11</v>
      </c>
      <c r="W237" s="8">
        <v>611.11</v>
      </c>
      <c r="X237" s="8">
        <v>611.11</v>
      </c>
      <c r="Y237" s="8">
        <v>611.11</v>
      </c>
      <c r="Z237" s="8">
        <v>611.11</v>
      </c>
      <c r="AA237" s="8">
        <v>611.11</v>
      </c>
      <c r="AB237" s="8">
        <v>611.11</v>
      </c>
      <c r="AC237" s="8">
        <v>611.11</v>
      </c>
      <c r="AD237" s="8">
        <v>611.11</v>
      </c>
      <c r="AE237" s="38">
        <f t="shared" si="3"/>
        <v>7333.3199999999988</v>
      </c>
    </row>
    <row r="238" spans="1:31" x14ac:dyDescent="0.25">
      <c r="A238" s="6">
        <v>1032</v>
      </c>
      <c r="B238" s="6" t="s">
        <v>329</v>
      </c>
      <c r="C238" s="6">
        <v>131055</v>
      </c>
      <c r="D238" s="6" t="s">
        <v>388</v>
      </c>
      <c r="E238">
        <v>630130</v>
      </c>
      <c r="F238" t="s">
        <v>195</v>
      </c>
      <c r="G238" t="s">
        <v>189</v>
      </c>
      <c r="H238" s="6">
        <v>1700053860</v>
      </c>
      <c r="I238" s="6" t="s">
        <v>333</v>
      </c>
      <c r="J238">
        <v>1</v>
      </c>
      <c r="K238" s="6">
        <v>5</v>
      </c>
      <c r="L238" s="7">
        <v>44662</v>
      </c>
      <c r="M238" s="8">
        <v>20160</v>
      </c>
      <c r="N238" s="8">
        <v>7056</v>
      </c>
      <c r="O238" s="8">
        <v>13104</v>
      </c>
      <c r="P238" s="8" t="s">
        <v>332</v>
      </c>
      <c r="Q238" s="8">
        <v>336</v>
      </c>
      <c r="S238" s="8">
        <v>336</v>
      </c>
      <c r="T238" s="8">
        <v>336</v>
      </c>
      <c r="U238" s="8">
        <v>336</v>
      </c>
      <c r="V238" s="8">
        <v>336</v>
      </c>
      <c r="W238" s="8">
        <v>336</v>
      </c>
      <c r="X238" s="8">
        <v>336</v>
      </c>
      <c r="Y238" s="8">
        <v>336</v>
      </c>
      <c r="Z238" s="8">
        <v>336</v>
      </c>
      <c r="AA238" s="8">
        <v>336</v>
      </c>
      <c r="AB238" s="8">
        <v>336</v>
      </c>
      <c r="AC238" s="8">
        <v>336</v>
      </c>
      <c r="AD238" s="8">
        <v>336</v>
      </c>
      <c r="AE238" s="38">
        <f t="shared" si="3"/>
        <v>4032</v>
      </c>
    </row>
    <row r="239" spans="1:31" x14ac:dyDescent="0.25">
      <c r="A239" s="6">
        <v>1032</v>
      </c>
      <c r="B239" s="6" t="s">
        <v>329</v>
      </c>
      <c r="C239" s="6">
        <v>131055</v>
      </c>
      <c r="D239" s="6" t="s">
        <v>388</v>
      </c>
      <c r="E239">
        <v>630130</v>
      </c>
      <c r="F239" t="s">
        <v>195</v>
      </c>
      <c r="G239" t="s">
        <v>189</v>
      </c>
      <c r="H239" s="6">
        <v>1700053861</v>
      </c>
      <c r="I239" s="6" t="s">
        <v>333</v>
      </c>
      <c r="J239">
        <v>1</v>
      </c>
      <c r="K239" s="6">
        <v>5</v>
      </c>
      <c r="L239" s="7">
        <v>44662</v>
      </c>
      <c r="M239" s="8">
        <v>20160</v>
      </c>
      <c r="N239" s="8">
        <v>7056</v>
      </c>
      <c r="O239" s="8">
        <v>13104</v>
      </c>
      <c r="P239" s="8" t="s">
        <v>332</v>
      </c>
      <c r="Q239" s="8">
        <v>336</v>
      </c>
      <c r="S239" s="8">
        <v>336</v>
      </c>
      <c r="T239" s="8">
        <v>336</v>
      </c>
      <c r="U239" s="8">
        <v>336</v>
      </c>
      <c r="V239" s="8">
        <v>336</v>
      </c>
      <c r="W239" s="8">
        <v>336</v>
      </c>
      <c r="X239" s="8">
        <v>336</v>
      </c>
      <c r="Y239" s="8">
        <v>336</v>
      </c>
      <c r="Z239" s="8">
        <v>336</v>
      </c>
      <c r="AA239" s="8">
        <v>336</v>
      </c>
      <c r="AB239" s="8">
        <v>336</v>
      </c>
      <c r="AC239" s="8">
        <v>336</v>
      </c>
      <c r="AD239" s="8">
        <v>336</v>
      </c>
      <c r="AE239" s="38">
        <f t="shared" si="3"/>
        <v>4032</v>
      </c>
    </row>
    <row r="240" spans="1:31" x14ac:dyDescent="0.25">
      <c r="A240" s="6">
        <v>1032</v>
      </c>
      <c r="B240" s="6" t="s">
        <v>329</v>
      </c>
      <c r="C240" s="6">
        <v>131055</v>
      </c>
      <c r="D240" s="6" t="s">
        <v>388</v>
      </c>
      <c r="E240">
        <v>630130</v>
      </c>
      <c r="F240" t="s">
        <v>195</v>
      </c>
      <c r="G240" t="s">
        <v>189</v>
      </c>
      <c r="H240" s="6">
        <v>1700053868</v>
      </c>
      <c r="I240" s="6" t="s">
        <v>433</v>
      </c>
      <c r="J240">
        <v>1</v>
      </c>
      <c r="K240" s="6">
        <v>10</v>
      </c>
      <c r="L240" s="7">
        <v>44638</v>
      </c>
      <c r="M240" s="8">
        <v>9000</v>
      </c>
      <c r="N240" s="8">
        <v>1650</v>
      </c>
      <c r="O240" s="8">
        <v>7350</v>
      </c>
      <c r="P240" s="8" t="s">
        <v>332</v>
      </c>
      <c r="Q240" s="8">
        <v>75</v>
      </c>
      <c r="S240" s="8">
        <v>75</v>
      </c>
      <c r="T240" s="8">
        <v>75</v>
      </c>
      <c r="U240" s="8">
        <v>75</v>
      </c>
      <c r="V240" s="8">
        <v>75</v>
      </c>
      <c r="W240" s="8">
        <v>75</v>
      </c>
      <c r="X240" s="8">
        <v>75</v>
      </c>
      <c r="Y240" s="8">
        <v>75</v>
      </c>
      <c r="Z240" s="8">
        <v>75</v>
      </c>
      <c r="AA240" s="8">
        <v>75</v>
      </c>
      <c r="AB240" s="8">
        <v>75</v>
      </c>
      <c r="AC240" s="8">
        <v>75</v>
      </c>
      <c r="AD240" s="8">
        <v>75</v>
      </c>
      <c r="AE240" s="38">
        <f t="shared" si="3"/>
        <v>900</v>
      </c>
    </row>
    <row r="241" spans="1:31" x14ac:dyDescent="0.25">
      <c r="A241" s="6">
        <v>1032</v>
      </c>
      <c r="B241" s="6" t="s">
        <v>329</v>
      </c>
      <c r="C241" s="6">
        <v>131055</v>
      </c>
      <c r="D241" s="6" t="s">
        <v>388</v>
      </c>
      <c r="E241">
        <v>630130</v>
      </c>
      <c r="F241" t="s">
        <v>195</v>
      </c>
      <c r="G241" t="s">
        <v>189</v>
      </c>
      <c r="H241" s="6">
        <v>1700053879</v>
      </c>
      <c r="I241" s="6" t="s">
        <v>396</v>
      </c>
      <c r="J241">
        <v>1</v>
      </c>
      <c r="K241" s="6">
        <v>5</v>
      </c>
      <c r="L241" s="7">
        <v>44659</v>
      </c>
      <c r="M241" s="8">
        <v>19160</v>
      </c>
      <c r="N241" s="8">
        <v>6705.99</v>
      </c>
      <c r="O241" s="8">
        <v>12454.01</v>
      </c>
      <c r="P241" s="8" t="s">
        <v>332</v>
      </c>
      <c r="Q241" s="8">
        <v>319.33</v>
      </c>
      <c r="S241" s="8">
        <v>319.33</v>
      </c>
      <c r="T241" s="8">
        <v>319.33</v>
      </c>
      <c r="U241" s="8">
        <v>319.33</v>
      </c>
      <c r="V241" s="8">
        <v>319.33</v>
      </c>
      <c r="W241" s="8">
        <v>319.33</v>
      </c>
      <c r="X241" s="8">
        <v>319.33</v>
      </c>
      <c r="Y241" s="8">
        <v>319.33</v>
      </c>
      <c r="Z241" s="8">
        <v>319.33</v>
      </c>
      <c r="AA241" s="8">
        <v>319.33</v>
      </c>
      <c r="AB241" s="8">
        <v>319.33</v>
      </c>
      <c r="AC241" s="8">
        <v>319.33</v>
      </c>
      <c r="AD241" s="8">
        <v>319.33</v>
      </c>
      <c r="AE241" s="38">
        <f t="shared" si="3"/>
        <v>3831.9599999999996</v>
      </c>
    </row>
    <row r="242" spans="1:31" x14ac:dyDescent="0.25">
      <c r="A242" s="6">
        <v>1032</v>
      </c>
      <c r="B242" s="6" t="s">
        <v>329</v>
      </c>
      <c r="C242" s="6">
        <v>131055</v>
      </c>
      <c r="D242" s="6" t="s">
        <v>388</v>
      </c>
      <c r="E242">
        <v>630130</v>
      </c>
      <c r="F242" t="s">
        <v>195</v>
      </c>
      <c r="G242" t="s">
        <v>189</v>
      </c>
      <c r="H242" s="6">
        <v>1700053880</v>
      </c>
      <c r="I242" s="6" t="s">
        <v>396</v>
      </c>
      <c r="J242">
        <v>1</v>
      </c>
      <c r="K242" s="6">
        <v>5</v>
      </c>
      <c r="L242" s="7">
        <v>44659</v>
      </c>
      <c r="M242" s="8">
        <v>19160</v>
      </c>
      <c r="N242" s="8">
        <v>6705.99</v>
      </c>
      <c r="O242" s="8">
        <v>12454.01</v>
      </c>
      <c r="P242" s="8" t="s">
        <v>332</v>
      </c>
      <c r="Q242" s="8">
        <v>319.33</v>
      </c>
      <c r="S242" s="8">
        <v>319.33</v>
      </c>
      <c r="T242" s="8">
        <v>319.33</v>
      </c>
      <c r="U242" s="8">
        <v>319.33</v>
      </c>
      <c r="V242" s="8">
        <v>319.33</v>
      </c>
      <c r="W242" s="8">
        <v>319.33</v>
      </c>
      <c r="X242" s="8">
        <v>319.33</v>
      </c>
      <c r="Y242" s="8">
        <v>319.33</v>
      </c>
      <c r="Z242" s="8">
        <v>319.33</v>
      </c>
      <c r="AA242" s="8">
        <v>319.33</v>
      </c>
      <c r="AB242" s="8">
        <v>319.33</v>
      </c>
      <c r="AC242" s="8">
        <v>319.33</v>
      </c>
      <c r="AD242" s="8">
        <v>319.33</v>
      </c>
      <c r="AE242" s="38">
        <f t="shared" si="3"/>
        <v>3831.9599999999996</v>
      </c>
    </row>
    <row r="243" spans="1:31" x14ac:dyDescent="0.25">
      <c r="A243" s="6">
        <v>1032</v>
      </c>
      <c r="B243" s="6" t="s">
        <v>329</v>
      </c>
      <c r="C243" s="6">
        <v>131055</v>
      </c>
      <c r="D243" s="6" t="s">
        <v>388</v>
      </c>
      <c r="E243">
        <v>630130</v>
      </c>
      <c r="F243" t="s">
        <v>195</v>
      </c>
      <c r="G243" t="s">
        <v>189</v>
      </c>
      <c r="H243" s="6">
        <v>1700053887</v>
      </c>
      <c r="I243" s="6" t="s">
        <v>434</v>
      </c>
      <c r="J243">
        <v>1</v>
      </c>
      <c r="K243" s="6">
        <v>10</v>
      </c>
      <c r="L243" s="7">
        <v>44645</v>
      </c>
      <c r="M243" s="8">
        <v>14000</v>
      </c>
      <c r="N243" s="8">
        <v>2566.6799999999998</v>
      </c>
      <c r="O243" s="8">
        <v>11433.32</v>
      </c>
      <c r="P243" s="8" t="s">
        <v>332</v>
      </c>
      <c r="Q243" s="8">
        <v>116.67</v>
      </c>
      <c r="S243" s="8">
        <v>116.67</v>
      </c>
      <c r="T243" s="8">
        <v>116.67</v>
      </c>
      <c r="U243" s="8">
        <v>116.67</v>
      </c>
      <c r="V243" s="8">
        <v>116.67</v>
      </c>
      <c r="W243" s="8">
        <v>116.67</v>
      </c>
      <c r="X243" s="8">
        <v>116.67</v>
      </c>
      <c r="Y243" s="8">
        <v>116.67</v>
      </c>
      <c r="Z243" s="8">
        <v>116.67</v>
      </c>
      <c r="AA243" s="8">
        <v>116.67</v>
      </c>
      <c r="AB243" s="8">
        <v>116.67</v>
      </c>
      <c r="AC243" s="8">
        <v>116.67</v>
      </c>
      <c r="AD243" s="8">
        <v>116.67</v>
      </c>
      <c r="AE243" s="38">
        <f t="shared" si="3"/>
        <v>1400.0400000000002</v>
      </c>
    </row>
    <row r="244" spans="1:31" x14ac:dyDescent="0.25">
      <c r="A244" s="6">
        <v>1032</v>
      </c>
      <c r="B244" s="6" t="s">
        <v>329</v>
      </c>
      <c r="C244" s="6">
        <v>131055</v>
      </c>
      <c r="D244" s="6" t="s">
        <v>388</v>
      </c>
      <c r="E244">
        <v>630130</v>
      </c>
      <c r="F244" t="s">
        <v>195</v>
      </c>
      <c r="G244" t="s">
        <v>189</v>
      </c>
      <c r="H244" s="6">
        <v>1700054837</v>
      </c>
      <c r="I244" s="6" t="s">
        <v>335</v>
      </c>
      <c r="J244">
        <v>1</v>
      </c>
      <c r="K244" s="6">
        <v>2</v>
      </c>
      <c r="L244" s="7">
        <v>44767</v>
      </c>
      <c r="M244" s="8">
        <v>10000</v>
      </c>
      <c r="N244" s="8">
        <v>7500</v>
      </c>
      <c r="O244" s="8">
        <v>2500</v>
      </c>
      <c r="P244" s="8" t="s">
        <v>332</v>
      </c>
      <c r="Q244" s="8">
        <v>416.67</v>
      </c>
      <c r="S244" s="8">
        <v>416.67</v>
      </c>
      <c r="T244" s="8">
        <v>416.67</v>
      </c>
      <c r="U244" s="8">
        <v>416.67</v>
      </c>
      <c r="V244" s="8">
        <v>416.67</v>
      </c>
      <c r="W244" s="8">
        <v>416.67</v>
      </c>
      <c r="X244" s="8">
        <v>416.67</v>
      </c>
      <c r="Y244" s="8">
        <v>416.67</v>
      </c>
      <c r="Z244" s="8">
        <v>416.67</v>
      </c>
      <c r="AA244" s="8">
        <v>416.67</v>
      </c>
      <c r="AB244" s="8">
        <v>416.67</v>
      </c>
      <c r="AC244" s="8">
        <v>416.67</v>
      </c>
      <c r="AD244" s="8">
        <v>416.67</v>
      </c>
      <c r="AE244" s="38">
        <f t="shared" si="3"/>
        <v>5000.04</v>
      </c>
    </row>
    <row r="245" spans="1:31" x14ac:dyDescent="0.25">
      <c r="A245" s="6">
        <v>1032</v>
      </c>
      <c r="B245" s="6" t="s">
        <v>329</v>
      </c>
      <c r="C245" s="6">
        <v>131055</v>
      </c>
      <c r="D245" s="6" t="s">
        <v>388</v>
      </c>
      <c r="E245">
        <v>630130</v>
      </c>
      <c r="F245" t="s">
        <v>195</v>
      </c>
      <c r="G245" t="s">
        <v>189</v>
      </c>
      <c r="H245" s="6">
        <v>1700054851</v>
      </c>
      <c r="I245" s="6" t="s">
        <v>336</v>
      </c>
      <c r="J245">
        <v>1</v>
      </c>
      <c r="K245" s="6">
        <v>2</v>
      </c>
      <c r="L245" s="7">
        <v>44753</v>
      </c>
      <c r="M245" s="8">
        <v>5000</v>
      </c>
      <c r="N245" s="8">
        <v>3750</v>
      </c>
      <c r="O245" s="8">
        <v>1250</v>
      </c>
      <c r="P245" s="8" t="s">
        <v>332</v>
      </c>
      <c r="Q245" s="8">
        <v>208.33</v>
      </c>
      <c r="S245" s="8">
        <v>208.33</v>
      </c>
      <c r="T245" s="8">
        <v>208.33</v>
      </c>
      <c r="U245" s="8">
        <v>208.33</v>
      </c>
      <c r="V245" s="8">
        <v>208.33</v>
      </c>
      <c r="W245" s="8">
        <v>208.33</v>
      </c>
      <c r="X245" s="8">
        <v>208.33</v>
      </c>
      <c r="Y245" s="8">
        <v>208.33</v>
      </c>
      <c r="Z245" s="8">
        <v>208.33</v>
      </c>
      <c r="AA245" s="8">
        <v>208.33</v>
      </c>
      <c r="AB245" s="8">
        <v>208.33</v>
      </c>
      <c r="AC245" s="8">
        <v>208.33</v>
      </c>
      <c r="AD245" s="8">
        <v>208.33</v>
      </c>
      <c r="AE245" s="38">
        <f t="shared" si="3"/>
        <v>2499.9599999999996</v>
      </c>
    </row>
    <row r="246" spans="1:31" x14ac:dyDescent="0.25">
      <c r="A246" s="6">
        <v>1032</v>
      </c>
      <c r="B246" s="6" t="s">
        <v>329</v>
      </c>
      <c r="C246" s="6">
        <v>631001</v>
      </c>
      <c r="D246" s="6" t="s">
        <v>389</v>
      </c>
      <c r="E246">
        <v>630130</v>
      </c>
      <c r="F246" t="s">
        <v>195</v>
      </c>
      <c r="G246" t="s">
        <v>189</v>
      </c>
      <c r="H246" s="6">
        <v>1700054327</v>
      </c>
      <c r="I246" s="6" t="s">
        <v>328</v>
      </c>
      <c r="J246">
        <v>1</v>
      </c>
      <c r="K246" s="6">
        <v>5</v>
      </c>
      <c r="L246" s="7">
        <v>44735</v>
      </c>
      <c r="M246" s="8">
        <v>24500</v>
      </c>
      <c r="N246" s="8">
        <v>7758.32</v>
      </c>
      <c r="O246" s="8">
        <v>16741.68</v>
      </c>
      <c r="P246" s="8" t="s">
        <v>332</v>
      </c>
      <c r="Q246" s="8">
        <v>408.33</v>
      </c>
      <c r="S246" s="8">
        <v>408.33</v>
      </c>
      <c r="T246" s="8">
        <v>408.33</v>
      </c>
      <c r="U246" s="8">
        <v>408.33</v>
      </c>
      <c r="V246" s="8">
        <v>408.33</v>
      </c>
      <c r="W246" s="8">
        <v>408.33</v>
      </c>
      <c r="X246" s="8">
        <v>408.33</v>
      </c>
      <c r="Y246" s="8">
        <v>408.33</v>
      </c>
      <c r="Z246" s="8">
        <v>408.33</v>
      </c>
      <c r="AA246" s="8">
        <v>408.33</v>
      </c>
      <c r="AB246" s="8">
        <v>408.33</v>
      </c>
      <c r="AC246" s="8">
        <v>408.33</v>
      </c>
      <c r="AD246" s="8">
        <v>408.33</v>
      </c>
      <c r="AE246" s="38">
        <f t="shared" si="3"/>
        <v>4899.96</v>
      </c>
    </row>
    <row r="247" spans="1:31" x14ac:dyDescent="0.25">
      <c r="A247" s="6">
        <v>1032</v>
      </c>
      <c r="B247" s="6" t="s">
        <v>329</v>
      </c>
      <c r="C247" s="6">
        <v>631001</v>
      </c>
      <c r="D247" s="6" t="s">
        <v>389</v>
      </c>
      <c r="E247">
        <v>630130</v>
      </c>
      <c r="F247" t="s">
        <v>195</v>
      </c>
      <c r="G247" t="s">
        <v>189</v>
      </c>
      <c r="H247" s="6">
        <v>1700054328</v>
      </c>
      <c r="I247" s="6" t="s">
        <v>439</v>
      </c>
      <c r="J247">
        <v>1</v>
      </c>
      <c r="K247" s="6">
        <v>2</v>
      </c>
      <c r="L247" s="7">
        <v>44740</v>
      </c>
      <c r="M247" s="8">
        <v>6700</v>
      </c>
      <c r="N247" s="8">
        <v>5304.17</v>
      </c>
      <c r="O247" s="8">
        <v>1395.83</v>
      </c>
      <c r="P247" s="8" t="s">
        <v>332</v>
      </c>
      <c r="Q247" s="8">
        <v>279.17</v>
      </c>
      <c r="S247" s="8">
        <v>279.17</v>
      </c>
      <c r="T247" s="8">
        <v>279.17</v>
      </c>
      <c r="U247" s="8">
        <v>279.17</v>
      </c>
      <c r="V247" s="8">
        <v>279.17</v>
      </c>
      <c r="W247" s="8">
        <v>279.17</v>
      </c>
      <c r="X247" s="8">
        <v>279.17</v>
      </c>
      <c r="Y247" s="8">
        <v>279.17</v>
      </c>
      <c r="Z247" s="8">
        <v>279.17</v>
      </c>
      <c r="AA247" s="8">
        <v>279.17</v>
      </c>
      <c r="AB247" s="8">
        <v>279.17</v>
      </c>
      <c r="AC247" s="8">
        <v>279.17</v>
      </c>
      <c r="AD247" s="8">
        <v>279.17</v>
      </c>
      <c r="AE247" s="38">
        <f t="shared" si="3"/>
        <v>3350.0400000000004</v>
      </c>
    </row>
    <row r="248" spans="1:31" x14ac:dyDescent="0.25">
      <c r="A248" s="6">
        <v>1032</v>
      </c>
      <c r="B248" s="6" t="s">
        <v>329</v>
      </c>
      <c r="C248" s="6">
        <v>631002</v>
      </c>
      <c r="D248" s="6" t="s">
        <v>390</v>
      </c>
      <c r="E248">
        <v>630050</v>
      </c>
      <c r="F248" t="s">
        <v>188</v>
      </c>
      <c r="G248" t="s">
        <v>189</v>
      </c>
      <c r="H248" s="6">
        <v>1000009829</v>
      </c>
      <c r="I248" s="6" t="s">
        <v>444</v>
      </c>
      <c r="J248">
        <v>1</v>
      </c>
      <c r="K248" s="6">
        <v>3</v>
      </c>
      <c r="L248" s="7">
        <v>43671</v>
      </c>
      <c r="M248" s="8">
        <v>37020</v>
      </c>
      <c r="N248" s="8">
        <v>37020</v>
      </c>
      <c r="O248" s="8">
        <v>0</v>
      </c>
      <c r="P248" s="8" t="s">
        <v>332</v>
      </c>
      <c r="Q248" s="8">
        <v>1028.3399999999999</v>
      </c>
      <c r="S248" s="8">
        <v>1028.3399999999999</v>
      </c>
      <c r="T248" s="8">
        <v>1028.3399999999999</v>
      </c>
      <c r="U248" s="8">
        <v>1028.3399999999999</v>
      </c>
      <c r="V248" s="8">
        <v>1028.3399999999999</v>
      </c>
      <c r="W248" s="8">
        <v>1028.3399999999999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38">
        <f t="shared" si="3"/>
        <v>5141.7</v>
      </c>
    </row>
    <row r="249" spans="1:31" x14ac:dyDescent="0.25">
      <c r="A249" s="6">
        <v>1032</v>
      </c>
      <c r="B249" s="6" t="s">
        <v>329</v>
      </c>
      <c r="C249" s="6">
        <v>631002</v>
      </c>
      <c r="D249" s="6" t="s">
        <v>390</v>
      </c>
      <c r="E249">
        <v>630050</v>
      </c>
      <c r="F249" t="s">
        <v>188</v>
      </c>
      <c r="G249" t="s">
        <v>189</v>
      </c>
      <c r="H249" s="6">
        <v>1000009830</v>
      </c>
      <c r="I249" s="6" t="s">
        <v>445</v>
      </c>
      <c r="J249">
        <v>1</v>
      </c>
      <c r="K249" s="6">
        <v>3</v>
      </c>
      <c r="L249" s="7">
        <v>43671</v>
      </c>
      <c r="M249" s="8">
        <v>33850</v>
      </c>
      <c r="N249" s="8">
        <v>33850</v>
      </c>
      <c r="O249" s="8">
        <v>0</v>
      </c>
      <c r="P249" s="8" t="s">
        <v>332</v>
      </c>
      <c r="Q249" s="8">
        <v>940.28</v>
      </c>
      <c r="S249" s="8">
        <v>940.28</v>
      </c>
      <c r="T249" s="8">
        <v>940.28</v>
      </c>
      <c r="U249" s="8">
        <v>940.28</v>
      </c>
      <c r="V249" s="8">
        <v>940.28</v>
      </c>
      <c r="W249" s="8">
        <v>940.28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38">
        <f t="shared" si="3"/>
        <v>4701.3999999999996</v>
      </c>
    </row>
    <row r="250" spans="1:31" x14ac:dyDescent="0.25">
      <c r="A250" s="6">
        <v>1032</v>
      </c>
      <c r="B250" s="6" t="s">
        <v>329</v>
      </c>
      <c r="C250" s="6">
        <v>631002</v>
      </c>
      <c r="D250" s="6" t="s">
        <v>390</v>
      </c>
      <c r="E250">
        <v>630130</v>
      </c>
      <c r="F250" t="s">
        <v>195</v>
      </c>
      <c r="G250" t="s">
        <v>189</v>
      </c>
      <c r="H250" s="6">
        <v>1700005039</v>
      </c>
      <c r="I250" s="6" t="s">
        <v>333</v>
      </c>
      <c r="J250">
        <v>1</v>
      </c>
      <c r="K250" s="6">
        <v>5</v>
      </c>
      <c r="L250" s="7">
        <v>44291</v>
      </c>
      <c r="M250" s="8">
        <v>18949.13</v>
      </c>
      <c r="N250" s="8">
        <v>10422.02</v>
      </c>
      <c r="O250" s="8">
        <v>8527.11</v>
      </c>
      <c r="P250" s="8" t="s">
        <v>332</v>
      </c>
      <c r="Q250" s="8">
        <v>315.82</v>
      </c>
      <c r="S250" s="8">
        <v>315.82</v>
      </c>
      <c r="T250" s="8">
        <v>315.82</v>
      </c>
      <c r="U250" s="8">
        <v>315.82</v>
      </c>
      <c r="V250" s="8">
        <v>315.82</v>
      </c>
      <c r="W250" s="8">
        <v>315.82</v>
      </c>
      <c r="X250" s="8">
        <v>315.82</v>
      </c>
      <c r="Y250" s="8">
        <v>315.82</v>
      </c>
      <c r="Z250" s="8">
        <v>315.82</v>
      </c>
      <c r="AA250" s="8">
        <v>315.82</v>
      </c>
      <c r="AB250" s="8">
        <v>315.82</v>
      </c>
      <c r="AC250" s="8">
        <v>315.82</v>
      </c>
      <c r="AD250" s="8">
        <v>315.82</v>
      </c>
      <c r="AE250" s="38">
        <f t="shared" si="3"/>
        <v>3789.8400000000006</v>
      </c>
    </row>
    <row r="251" spans="1:31" x14ac:dyDescent="0.25">
      <c r="A251" s="6">
        <v>1032</v>
      </c>
      <c r="B251" s="6" t="s">
        <v>329</v>
      </c>
      <c r="C251" s="6">
        <v>631002</v>
      </c>
      <c r="D251" s="6" t="s">
        <v>390</v>
      </c>
      <c r="E251">
        <v>630130</v>
      </c>
      <c r="F251" t="s">
        <v>195</v>
      </c>
      <c r="G251" t="s">
        <v>189</v>
      </c>
      <c r="H251" s="6">
        <v>1700005090</v>
      </c>
      <c r="I251" s="6" t="s">
        <v>344</v>
      </c>
      <c r="J251">
        <v>1</v>
      </c>
      <c r="K251" s="6">
        <v>5</v>
      </c>
      <c r="L251" s="7">
        <v>44292</v>
      </c>
      <c r="M251" s="8">
        <v>15700</v>
      </c>
      <c r="N251" s="8">
        <v>8635.01</v>
      </c>
      <c r="O251" s="8">
        <v>7064.99</v>
      </c>
      <c r="P251" s="8" t="s">
        <v>332</v>
      </c>
      <c r="Q251" s="8">
        <v>261.67</v>
      </c>
      <c r="S251" s="8">
        <v>261.67</v>
      </c>
      <c r="T251" s="8">
        <v>261.67</v>
      </c>
      <c r="U251" s="8">
        <v>261.67</v>
      </c>
      <c r="V251" s="8">
        <v>261.67</v>
      </c>
      <c r="W251" s="8">
        <v>261.67</v>
      </c>
      <c r="X251" s="8">
        <v>261.67</v>
      </c>
      <c r="Y251" s="8">
        <v>261.67</v>
      </c>
      <c r="Z251" s="8">
        <v>261.67</v>
      </c>
      <c r="AA251" s="8">
        <v>261.67</v>
      </c>
      <c r="AB251" s="8">
        <v>261.67</v>
      </c>
      <c r="AC251" s="8">
        <v>261.67</v>
      </c>
      <c r="AD251" s="8">
        <v>261.67</v>
      </c>
      <c r="AE251" s="38">
        <f t="shared" si="3"/>
        <v>3140.0400000000004</v>
      </c>
    </row>
    <row r="252" spans="1:31" x14ac:dyDescent="0.25">
      <c r="A252" s="6">
        <v>1032</v>
      </c>
      <c r="B252" s="6" t="s">
        <v>329</v>
      </c>
      <c r="C252" s="6">
        <v>631002</v>
      </c>
      <c r="D252" s="6" t="s">
        <v>390</v>
      </c>
      <c r="E252">
        <v>630130</v>
      </c>
      <c r="F252" t="s">
        <v>195</v>
      </c>
      <c r="G252" t="s">
        <v>189</v>
      </c>
      <c r="H252" s="6">
        <v>1700052698</v>
      </c>
      <c r="I252" s="6" t="s">
        <v>328</v>
      </c>
      <c r="J252">
        <v>1</v>
      </c>
      <c r="K252" s="6">
        <v>2</v>
      </c>
      <c r="L252" s="7">
        <v>44263</v>
      </c>
      <c r="M252" s="8">
        <v>23927</v>
      </c>
      <c r="N252" s="8">
        <v>23927</v>
      </c>
      <c r="O252" s="8">
        <v>0</v>
      </c>
      <c r="P252" s="8" t="s">
        <v>332</v>
      </c>
      <c r="Q252" s="8">
        <v>996.96</v>
      </c>
      <c r="S252" s="8">
        <v>996.96</v>
      </c>
      <c r="T252" s="8">
        <v>996.96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38">
        <f t="shared" si="3"/>
        <v>1993.92</v>
      </c>
    </row>
    <row r="253" spans="1:31" x14ac:dyDescent="0.25">
      <c r="A253" s="6">
        <v>1032</v>
      </c>
      <c r="B253" s="6" t="s">
        <v>329</v>
      </c>
      <c r="C253" s="6">
        <v>631004</v>
      </c>
      <c r="D253" s="6" t="s">
        <v>391</v>
      </c>
      <c r="E253">
        <v>630130</v>
      </c>
      <c r="F253" t="s">
        <v>195</v>
      </c>
      <c r="G253" t="s">
        <v>189</v>
      </c>
      <c r="H253" s="6">
        <v>1700005046</v>
      </c>
      <c r="I253" s="6" t="s">
        <v>333</v>
      </c>
      <c r="J253">
        <v>1</v>
      </c>
      <c r="K253" s="6">
        <v>5</v>
      </c>
      <c r="L253" s="7">
        <v>44291</v>
      </c>
      <c r="M253" s="8">
        <v>18950</v>
      </c>
      <c r="N253" s="8">
        <v>10422.49</v>
      </c>
      <c r="O253" s="8">
        <v>8527.51</v>
      </c>
      <c r="P253" s="8" t="s">
        <v>332</v>
      </c>
      <c r="Q253" s="8">
        <v>315.83</v>
      </c>
      <c r="S253" s="8">
        <v>315.83</v>
      </c>
      <c r="T253" s="8">
        <v>315.83</v>
      </c>
      <c r="U253" s="8">
        <v>315.83</v>
      </c>
      <c r="V253" s="8">
        <v>315.83</v>
      </c>
      <c r="W253" s="8">
        <v>315.83</v>
      </c>
      <c r="X253" s="8">
        <v>315.83</v>
      </c>
      <c r="Y253" s="8">
        <v>315.83</v>
      </c>
      <c r="Z253" s="8">
        <v>315.83</v>
      </c>
      <c r="AA253" s="8">
        <v>315.83</v>
      </c>
      <c r="AB253" s="8">
        <v>315.83</v>
      </c>
      <c r="AC253" s="8">
        <v>315.83</v>
      </c>
      <c r="AD253" s="8">
        <v>315.83</v>
      </c>
      <c r="AE253" s="38">
        <f t="shared" si="3"/>
        <v>3789.9599999999996</v>
      </c>
    </row>
    <row r="254" spans="1:31" x14ac:dyDescent="0.25">
      <c r="A254" s="6">
        <v>1032</v>
      </c>
      <c r="B254" s="6" t="s">
        <v>329</v>
      </c>
      <c r="C254" s="6">
        <v>631004</v>
      </c>
      <c r="D254" s="6" t="s">
        <v>391</v>
      </c>
      <c r="E254">
        <v>630130</v>
      </c>
      <c r="F254" t="s">
        <v>195</v>
      </c>
      <c r="G254" t="s">
        <v>189</v>
      </c>
      <c r="H254" s="6">
        <v>1700005096</v>
      </c>
      <c r="I254" s="6" t="s">
        <v>344</v>
      </c>
      <c r="J254">
        <v>1</v>
      </c>
      <c r="K254" s="6">
        <v>5</v>
      </c>
      <c r="L254" s="7">
        <v>44292</v>
      </c>
      <c r="M254" s="8">
        <v>15700</v>
      </c>
      <c r="N254" s="8">
        <v>8635.01</v>
      </c>
      <c r="O254" s="8">
        <v>7064.99</v>
      </c>
      <c r="P254" s="8" t="s">
        <v>332</v>
      </c>
      <c r="Q254" s="8">
        <v>261.67</v>
      </c>
      <c r="S254" s="8">
        <v>261.67</v>
      </c>
      <c r="T254" s="8">
        <v>261.67</v>
      </c>
      <c r="U254" s="8">
        <v>261.67</v>
      </c>
      <c r="V254" s="8">
        <v>261.67</v>
      </c>
      <c r="W254" s="8">
        <v>261.67</v>
      </c>
      <c r="X254" s="8">
        <v>261.67</v>
      </c>
      <c r="Y254" s="8">
        <v>261.67</v>
      </c>
      <c r="Z254" s="8">
        <v>261.67</v>
      </c>
      <c r="AA254" s="8">
        <v>261.67</v>
      </c>
      <c r="AB254" s="8">
        <v>261.67</v>
      </c>
      <c r="AC254" s="8">
        <v>261.67</v>
      </c>
      <c r="AD254" s="8">
        <v>261.67</v>
      </c>
      <c r="AE254" s="38">
        <f t="shared" si="3"/>
        <v>3140.0400000000004</v>
      </c>
    </row>
    <row r="255" spans="1:31" x14ac:dyDescent="0.25">
      <c r="A255" s="6">
        <v>1032</v>
      </c>
      <c r="B255" s="6" t="s">
        <v>329</v>
      </c>
      <c r="C255" s="6">
        <v>631004</v>
      </c>
      <c r="D255" s="6" t="s">
        <v>391</v>
      </c>
      <c r="E255">
        <v>630130</v>
      </c>
      <c r="F255" t="s">
        <v>195</v>
      </c>
      <c r="G255" t="s">
        <v>189</v>
      </c>
      <c r="H255" s="6">
        <v>1700038104</v>
      </c>
      <c r="I255" s="6" t="s">
        <v>333</v>
      </c>
      <c r="J255">
        <v>1</v>
      </c>
      <c r="K255" s="6">
        <v>5</v>
      </c>
      <c r="L255" s="7">
        <v>43791</v>
      </c>
      <c r="M255" s="8">
        <v>22995</v>
      </c>
      <c r="N255" s="8">
        <v>19162.5</v>
      </c>
      <c r="O255" s="8">
        <v>3832.5</v>
      </c>
      <c r="P255" s="8" t="s">
        <v>332</v>
      </c>
      <c r="Q255" s="8">
        <v>383.25</v>
      </c>
      <c r="S255" s="8">
        <v>383.25</v>
      </c>
      <c r="T255" s="8">
        <v>383.25</v>
      </c>
      <c r="U255" s="8">
        <v>383.25</v>
      </c>
      <c r="V255" s="8">
        <v>383.25</v>
      </c>
      <c r="W255" s="8">
        <v>383.25</v>
      </c>
      <c r="X255" s="8">
        <v>383.25</v>
      </c>
      <c r="Y255" s="8">
        <v>383.25</v>
      </c>
      <c r="Z255" s="8">
        <v>383.25</v>
      </c>
      <c r="AA255" s="8">
        <v>383.25</v>
      </c>
      <c r="AB255" s="8">
        <v>383.25</v>
      </c>
      <c r="AC255" s="8">
        <v>383.25</v>
      </c>
      <c r="AD255" s="8">
        <v>383.25</v>
      </c>
      <c r="AE255" s="38">
        <f t="shared" si="3"/>
        <v>4599</v>
      </c>
    </row>
    <row r="256" spans="1:31" x14ac:dyDescent="0.25">
      <c r="A256" s="6">
        <v>1032</v>
      </c>
      <c r="B256" s="6" t="s">
        <v>329</v>
      </c>
      <c r="C256" s="6">
        <v>631008</v>
      </c>
      <c r="D256" s="6" t="s">
        <v>392</v>
      </c>
      <c r="E256">
        <v>630050</v>
      </c>
      <c r="F256" t="s">
        <v>188</v>
      </c>
      <c r="G256" t="s">
        <v>189</v>
      </c>
      <c r="H256" s="6">
        <v>1000010499</v>
      </c>
      <c r="I256" s="6" t="s">
        <v>446</v>
      </c>
      <c r="J256">
        <v>1</v>
      </c>
      <c r="K256" s="6">
        <v>3</v>
      </c>
      <c r="L256" s="7">
        <v>44165</v>
      </c>
      <c r="M256" s="8">
        <v>261800</v>
      </c>
      <c r="N256" s="8">
        <v>261800</v>
      </c>
      <c r="O256" s="8">
        <v>0</v>
      </c>
      <c r="P256" s="8" t="s">
        <v>332</v>
      </c>
      <c r="Q256" s="8">
        <v>7272.22</v>
      </c>
      <c r="S256" s="8">
        <v>7272.22</v>
      </c>
      <c r="T256" s="8">
        <v>7272.22</v>
      </c>
      <c r="U256" s="8">
        <v>7272.22</v>
      </c>
      <c r="V256" s="8">
        <v>7272.22</v>
      </c>
      <c r="W256" s="8">
        <v>7272.22</v>
      </c>
      <c r="X256" s="8">
        <v>7272.22</v>
      </c>
      <c r="Y256" s="8">
        <v>7272.22</v>
      </c>
      <c r="Z256" s="8">
        <v>7272.22</v>
      </c>
      <c r="AA256" s="8">
        <v>7272.22</v>
      </c>
      <c r="AB256" s="8">
        <v>7272.22</v>
      </c>
      <c r="AC256" s="8">
        <v>0</v>
      </c>
      <c r="AD256" s="8">
        <v>0</v>
      </c>
      <c r="AE256" s="38">
        <f t="shared" si="3"/>
        <v>72722.2</v>
      </c>
    </row>
    <row r="257" spans="1:31" x14ac:dyDescent="0.25">
      <c r="A257" s="6">
        <v>1032</v>
      </c>
      <c r="B257" s="6" t="s">
        <v>329</v>
      </c>
      <c r="C257" s="6">
        <v>631008</v>
      </c>
      <c r="D257" s="6" t="s">
        <v>392</v>
      </c>
      <c r="E257">
        <v>630130</v>
      </c>
      <c r="F257" t="s">
        <v>195</v>
      </c>
      <c r="G257" t="s">
        <v>189</v>
      </c>
      <c r="H257" s="6">
        <v>1700005091</v>
      </c>
      <c r="I257" s="6" t="s">
        <v>344</v>
      </c>
      <c r="J257">
        <v>1</v>
      </c>
      <c r="K257" s="6">
        <v>5</v>
      </c>
      <c r="L257" s="7">
        <v>44292</v>
      </c>
      <c r="M257" s="8">
        <v>15700</v>
      </c>
      <c r="N257" s="8">
        <v>8635.01</v>
      </c>
      <c r="O257" s="8">
        <v>7064.99</v>
      </c>
      <c r="P257" s="8" t="s">
        <v>332</v>
      </c>
      <c r="Q257" s="8">
        <v>261.67</v>
      </c>
      <c r="S257" s="8">
        <v>261.67</v>
      </c>
      <c r="T257" s="8">
        <v>261.67</v>
      </c>
      <c r="U257" s="8">
        <v>261.67</v>
      </c>
      <c r="V257" s="8">
        <v>261.67</v>
      </c>
      <c r="W257" s="8">
        <v>261.67</v>
      </c>
      <c r="X257" s="8">
        <v>261.67</v>
      </c>
      <c r="Y257" s="8">
        <v>261.67</v>
      </c>
      <c r="Z257" s="8">
        <v>261.67</v>
      </c>
      <c r="AA257" s="8">
        <v>261.67</v>
      </c>
      <c r="AB257" s="8">
        <v>261.67</v>
      </c>
      <c r="AC257" s="8">
        <v>261.67</v>
      </c>
      <c r="AD257" s="8">
        <v>261.67</v>
      </c>
      <c r="AE257" s="38">
        <f t="shared" si="3"/>
        <v>3140.0400000000004</v>
      </c>
    </row>
    <row r="258" spans="1:31" x14ac:dyDescent="0.25">
      <c r="A258" s="6">
        <v>1032</v>
      </c>
      <c r="B258" s="6" t="s">
        <v>329</v>
      </c>
      <c r="C258" s="6" t="s">
        <v>447</v>
      </c>
      <c r="D258" s="6" t="s">
        <v>88</v>
      </c>
      <c r="E258">
        <v>630180</v>
      </c>
      <c r="F258" t="s">
        <v>198</v>
      </c>
      <c r="G258" t="s">
        <v>189</v>
      </c>
      <c r="H258" s="6">
        <v>410001281</v>
      </c>
      <c r="I258" s="6" t="s">
        <v>454</v>
      </c>
      <c r="J258">
        <v>1</v>
      </c>
      <c r="K258" s="6">
        <v>3</v>
      </c>
      <c r="L258" s="7">
        <v>44525</v>
      </c>
      <c r="M258" s="8">
        <v>45500</v>
      </c>
      <c r="N258" s="8">
        <v>32861.11</v>
      </c>
      <c r="O258" s="8">
        <v>12638.89</v>
      </c>
      <c r="P258" s="8" t="s">
        <v>332</v>
      </c>
      <c r="Q258" s="8">
        <v>1263.8900000000001</v>
      </c>
      <c r="S258" s="8">
        <v>1263.8900000000001</v>
      </c>
      <c r="T258" s="8">
        <v>1263.8900000000001</v>
      </c>
      <c r="U258" s="8">
        <v>1263.8900000000001</v>
      </c>
      <c r="V258" s="8">
        <v>1263.8900000000001</v>
      </c>
      <c r="W258" s="8">
        <v>1263.8900000000001</v>
      </c>
      <c r="X258" s="8">
        <v>1263.8900000000001</v>
      </c>
      <c r="Y258" s="8">
        <v>1263.8900000000001</v>
      </c>
      <c r="Z258" s="8">
        <v>1263.8900000000001</v>
      </c>
      <c r="AA258" s="8">
        <v>1263.8900000000001</v>
      </c>
      <c r="AB258" s="8">
        <v>1263.8900000000001</v>
      </c>
      <c r="AC258" s="8">
        <v>1263.8900000000001</v>
      </c>
      <c r="AD258" s="8">
        <v>1263.8900000000001</v>
      </c>
      <c r="AE258" s="38">
        <f t="shared" si="3"/>
        <v>15166.679999999998</v>
      </c>
    </row>
    <row r="259" spans="1:31" x14ac:dyDescent="0.25">
      <c r="A259" s="6">
        <v>1032</v>
      </c>
      <c r="B259" s="6" t="s">
        <v>329</v>
      </c>
      <c r="C259" s="6" t="s">
        <v>448</v>
      </c>
      <c r="D259" s="6" t="s">
        <v>82</v>
      </c>
      <c r="E259">
        <v>630070</v>
      </c>
      <c r="F259" t="s">
        <v>190</v>
      </c>
      <c r="G259" t="s">
        <v>189</v>
      </c>
      <c r="H259" s="6">
        <v>400000428</v>
      </c>
      <c r="I259" s="6" t="s">
        <v>455</v>
      </c>
      <c r="J259">
        <v>1</v>
      </c>
      <c r="K259" s="6">
        <v>4</v>
      </c>
      <c r="L259" s="7">
        <v>44305</v>
      </c>
      <c r="M259" s="8">
        <v>14000</v>
      </c>
      <c r="N259" s="8">
        <v>9625.01</v>
      </c>
      <c r="O259" s="8">
        <v>4374.99</v>
      </c>
      <c r="P259" s="8" t="s">
        <v>332</v>
      </c>
      <c r="Q259" s="8">
        <v>291.67</v>
      </c>
      <c r="S259" s="8">
        <v>291.67</v>
      </c>
      <c r="T259" s="8">
        <v>291.67</v>
      </c>
      <c r="U259" s="8">
        <v>291.67</v>
      </c>
      <c r="V259" s="8">
        <v>291.67</v>
      </c>
      <c r="W259" s="8">
        <v>291.67</v>
      </c>
      <c r="X259" s="8">
        <v>291.67</v>
      </c>
      <c r="Y259" s="8">
        <v>291.67</v>
      </c>
      <c r="Z259" s="8">
        <v>291.67</v>
      </c>
      <c r="AA259" s="8">
        <v>291.67</v>
      </c>
      <c r="AB259" s="8">
        <v>291.67</v>
      </c>
      <c r="AC259" s="8">
        <v>291.67</v>
      </c>
      <c r="AD259" s="8">
        <v>291.67</v>
      </c>
      <c r="AE259" s="38">
        <f t="shared" si="3"/>
        <v>3500.0400000000004</v>
      </c>
    </row>
    <row r="260" spans="1:31" x14ac:dyDescent="0.25">
      <c r="A260" s="6">
        <v>1032</v>
      </c>
      <c r="B260" s="6" t="s">
        <v>329</v>
      </c>
      <c r="C260" s="6" t="s">
        <v>448</v>
      </c>
      <c r="D260" s="6" t="s">
        <v>82</v>
      </c>
      <c r="E260">
        <v>630070</v>
      </c>
      <c r="F260" t="s">
        <v>190</v>
      </c>
      <c r="G260" t="s">
        <v>189</v>
      </c>
      <c r="H260" s="6">
        <v>400000429</v>
      </c>
      <c r="I260" s="6" t="s">
        <v>456</v>
      </c>
      <c r="J260">
        <v>1</v>
      </c>
      <c r="K260" s="6">
        <v>4</v>
      </c>
      <c r="L260" s="7">
        <v>44305</v>
      </c>
      <c r="M260" s="8">
        <v>8200</v>
      </c>
      <c r="N260" s="8">
        <v>5637.49</v>
      </c>
      <c r="O260" s="8">
        <v>2562.5100000000002</v>
      </c>
      <c r="P260" s="8" t="s">
        <v>332</v>
      </c>
      <c r="Q260" s="8">
        <v>170.83</v>
      </c>
      <c r="S260" s="8">
        <v>170.83</v>
      </c>
      <c r="T260" s="8">
        <v>170.83</v>
      </c>
      <c r="U260" s="8">
        <v>170.83</v>
      </c>
      <c r="V260" s="8">
        <v>170.83</v>
      </c>
      <c r="W260" s="8">
        <v>170.83</v>
      </c>
      <c r="X260" s="8">
        <v>170.83</v>
      </c>
      <c r="Y260" s="8">
        <v>170.83</v>
      </c>
      <c r="Z260" s="8">
        <v>170.83</v>
      </c>
      <c r="AA260" s="8">
        <v>170.83</v>
      </c>
      <c r="AB260" s="8">
        <v>170.83</v>
      </c>
      <c r="AC260" s="8">
        <v>170.83</v>
      </c>
      <c r="AD260" s="8">
        <v>170.83</v>
      </c>
      <c r="AE260" s="38">
        <f t="shared" ref="AE260:AE323" si="4">SUM(S260:AD260)</f>
        <v>2049.9599999999996</v>
      </c>
    </row>
    <row r="261" spans="1:31" x14ac:dyDescent="0.25">
      <c r="A261" s="6">
        <v>1032</v>
      </c>
      <c r="B261" s="6" t="s">
        <v>329</v>
      </c>
      <c r="C261" s="6" t="s">
        <v>448</v>
      </c>
      <c r="D261" s="6" t="s">
        <v>82</v>
      </c>
      <c r="E261">
        <v>630180</v>
      </c>
      <c r="F261" t="s">
        <v>198</v>
      </c>
      <c r="G261" t="s">
        <v>189</v>
      </c>
      <c r="H261" s="6">
        <v>410001128</v>
      </c>
      <c r="I261" s="6" t="s">
        <v>457</v>
      </c>
      <c r="J261">
        <v>1</v>
      </c>
      <c r="K261" s="6">
        <v>4</v>
      </c>
      <c r="L261" s="7">
        <v>44301</v>
      </c>
      <c r="M261" s="8">
        <v>26899</v>
      </c>
      <c r="N261" s="8">
        <v>18493.07</v>
      </c>
      <c r="O261" s="8">
        <v>8405.93</v>
      </c>
      <c r="P261" s="8" t="s">
        <v>332</v>
      </c>
      <c r="Q261" s="8">
        <v>560.4</v>
      </c>
      <c r="S261" s="8">
        <v>560.4</v>
      </c>
      <c r="T261" s="8">
        <v>560.4</v>
      </c>
      <c r="U261" s="8">
        <v>560.4</v>
      </c>
      <c r="V261" s="8">
        <v>560.4</v>
      </c>
      <c r="W261" s="8">
        <v>560.4</v>
      </c>
      <c r="X261" s="8">
        <v>560.4</v>
      </c>
      <c r="Y261" s="8">
        <v>560.4</v>
      </c>
      <c r="Z261" s="8">
        <v>560.4</v>
      </c>
      <c r="AA261" s="8">
        <v>560.4</v>
      </c>
      <c r="AB261" s="8">
        <v>560.4</v>
      </c>
      <c r="AC261" s="8">
        <v>560.4</v>
      </c>
      <c r="AD261" s="8">
        <v>560.4</v>
      </c>
      <c r="AE261" s="38">
        <f t="shared" si="4"/>
        <v>6724.7999999999984</v>
      </c>
    </row>
    <row r="262" spans="1:31" x14ac:dyDescent="0.25">
      <c r="A262" s="6">
        <v>1032</v>
      </c>
      <c r="B262" s="6" t="s">
        <v>329</v>
      </c>
      <c r="C262" s="6" t="s">
        <v>448</v>
      </c>
      <c r="D262" s="6" t="s">
        <v>82</v>
      </c>
      <c r="E262">
        <v>630180</v>
      </c>
      <c r="F262" t="s">
        <v>198</v>
      </c>
      <c r="G262" t="s">
        <v>189</v>
      </c>
      <c r="H262" s="6">
        <v>410001139</v>
      </c>
      <c r="I262" s="6" t="s">
        <v>458</v>
      </c>
      <c r="J262">
        <v>1</v>
      </c>
      <c r="K262" s="6">
        <v>3</v>
      </c>
      <c r="L262" s="7">
        <v>44347</v>
      </c>
      <c r="M262" s="8">
        <v>5300</v>
      </c>
      <c r="N262" s="8">
        <v>4711.1099999999997</v>
      </c>
      <c r="O262" s="8">
        <v>588.89</v>
      </c>
      <c r="P262" s="8" t="s">
        <v>332</v>
      </c>
      <c r="Q262" s="8">
        <v>147.22</v>
      </c>
      <c r="S262" s="8">
        <v>147.22</v>
      </c>
      <c r="T262" s="8">
        <v>147.22</v>
      </c>
      <c r="U262" s="8">
        <v>147.22</v>
      </c>
      <c r="V262" s="8">
        <v>147.22</v>
      </c>
      <c r="W262" s="8">
        <v>147.22</v>
      </c>
      <c r="X262" s="8">
        <v>147.22</v>
      </c>
      <c r="Y262" s="8">
        <v>147.22</v>
      </c>
      <c r="Z262" s="8">
        <v>147.22</v>
      </c>
      <c r="AA262" s="8">
        <v>147.22</v>
      </c>
      <c r="AB262" s="8">
        <v>147.22</v>
      </c>
      <c r="AC262" s="8">
        <v>147.22</v>
      </c>
      <c r="AD262" s="8">
        <v>147.22</v>
      </c>
      <c r="AE262" s="38">
        <f t="shared" si="4"/>
        <v>1766.64</v>
      </c>
    </row>
    <row r="263" spans="1:31" x14ac:dyDescent="0.25">
      <c r="A263" s="6">
        <v>1032</v>
      </c>
      <c r="B263" s="6" t="s">
        <v>329</v>
      </c>
      <c r="C263" s="6" t="s">
        <v>448</v>
      </c>
      <c r="D263" s="6" t="s">
        <v>82</v>
      </c>
      <c r="E263">
        <v>630180</v>
      </c>
      <c r="F263" t="s">
        <v>198</v>
      </c>
      <c r="G263" t="s">
        <v>189</v>
      </c>
      <c r="H263" s="6">
        <v>410001488</v>
      </c>
      <c r="I263" s="6" t="s">
        <v>459</v>
      </c>
      <c r="J263">
        <v>1</v>
      </c>
      <c r="K263" s="6">
        <v>2</v>
      </c>
      <c r="L263" s="7">
        <v>44736</v>
      </c>
      <c r="M263" s="8">
        <v>13000</v>
      </c>
      <c r="N263" s="8">
        <v>10291.67</v>
      </c>
      <c r="O263" s="8">
        <v>2708.33</v>
      </c>
      <c r="P263" s="8" t="s">
        <v>332</v>
      </c>
      <c r="Q263" s="8">
        <v>541.66999999999996</v>
      </c>
      <c r="S263" s="8">
        <v>541.66999999999996</v>
      </c>
      <c r="T263" s="8">
        <v>541.66999999999996</v>
      </c>
      <c r="U263" s="8">
        <v>541.66999999999996</v>
      </c>
      <c r="V263" s="8">
        <v>541.66999999999996</v>
      </c>
      <c r="W263" s="8">
        <v>541.66999999999996</v>
      </c>
      <c r="X263" s="8">
        <v>541.66999999999996</v>
      </c>
      <c r="Y263" s="8">
        <v>541.66999999999996</v>
      </c>
      <c r="Z263" s="8">
        <v>541.66999999999996</v>
      </c>
      <c r="AA263" s="8">
        <v>541.66999999999996</v>
      </c>
      <c r="AB263" s="8">
        <v>541.66999999999996</v>
      </c>
      <c r="AC263" s="8">
        <v>541.66999999999996</v>
      </c>
      <c r="AD263" s="8">
        <v>541.66999999999996</v>
      </c>
      <c r="AE263" s="38">
        <f t="shared" si="4"/>
        <v>6500.04</v>
      </c>
    </row>
    <row r="264" spans="1:31" x14ac:dyDescent="0.25">
      <c r="A264" s="6">
        <v>1032</v>
      </c>
      <c r="B264" s="6" t="s">
        <v>329</v>
      </c>
      <c r="C264" s="6" t="s">
        <v>448</v>
      </c>
      <c r="D264" s="6" t="s">
        <v>82</v>
      </c>
      <c r="E264">
        <v>630180</v>
      </c>
      <c r="F264" t="s">
        <v>198</v>
      </c>
      <c r="G264" t="s">
        <v>189</v>
      </c>
      <c r="H264" s="6">
        <v>410001489</v>
      </c>
      <c r="I264" s="6" t="s">
        <v>460</v>
      </c>
      <c r="J264">
        <v>1</v>
      </c>
      <c r="K264" s="6">
        <v>2</v>
      </c>
      <c r="L264" s="7">
        <v>44736</v>
      </c>
      <c r="M264" s="8">
        <v>18450</v>
      </c>
      <c r="N264" s="8">
        <v>14606.25</v>
      </c>
      <c r="O264" s="8">
        <v>3843.75</v>
      </c>
      <c r="P264" s="8" t="s">
        <v>332</v>
      </c>
      <c r="Q264" s="8">
        <v>768.75</v>
      </c>
      <c r="S264" s="8">
        <v>768.75</v>
      </c>
      <c r="T264" s="8">
        <v>768.75</v>
      </c>
      <c r="U264" s="8">
        <v>768.75</v>
      </c>
      <c r="V264" s="8">
        <v>768.75</v>
      </c>
      <c r="W264" s="8">
        <v>768.75</v>
      </c>
      <c r="X264" s="8">
        <v>768.75</v>
      </c>
      <c r="Y264" s="8">
        <v>768.75</v>
      </c>
      <c r="Z264" s="8">
        <v>768.75</v>
      </c>
      <c r="AA264" s="8">
        <v>768.75</v>
      </c>
      <c r="AB264" s="8">
        <v>768.75</v>
      </c>
      <c r="AC264" s="8">
        <v>768.75</v>
      </c>
      <c r="AD264" s="8">
        <v>768.75</v>
      </c>
      <c r="AE264" s="38">
        <f t="shared" si="4"/>
        <v>9225</v>
      </c>
    </row>
    <row r="265" spans="1:31" x14ac:dyDescent="0.25">
      <c r="A265" s="6">
        <v>1032</v>
      </c>
      <c r="B265" s="6" t="s">
        <v>329</v>
      </c>
      <c r="C265" s="6" t="s">
        <v>449</v>
      </c>
      <c r="D265" s="6" t="s">
        <v>450</v>
      </c>
      <c r="E265">
        <v>630180</v>
      </c>
      <c r="F265" t="s">
        <v>198</v>
      </c>
      <c r="G265" t="s">
        <v>189</v>
      </c>
      <c r="H265" s="6">
        <v>410000883</v>
      </c>
      <c r="I265" s="6" t="s">
        <v>461</v>
      </c>
      <c r="J265">
        <v>1</v>
      </c>
      <c r="K265" s="6">
        <v>3</v>
      </c>
      <c r="L265" s="7">
        <v>44104</v>
      </c>
      <c r="M265" s="8">
        <v>36900</v>
      </c>
      <c r="N265" s="8">
        <v>36900</v>
      </c>
      <c r="O265" s="8">
        <v>0</v>
      </c>
      <c r="P265" s="8" t="s">
        <v>332</v>
      </c>
      <c r="Q265" s="8">
        <v>1025</v>
      </c>
      <c r="S265" s="8">
        <v>1025</v>
      </c>
      <c r="T265" s="8">
        <v>1025</v>
      </c>
      <c r="U265" s="8">
        <v>1025</v>
      </c>
      <c r="V265" s="8">
        <v>1025</v>
      </c>
      <c r="W265" s="8">
        <v>1025</v>
      </c>
      <c r="X265" s="8">
        <v>1025</v>
      </c>
      <c r="Y265" s="8">
        <v>1025</v>
      </c>
      <c r="Z265" s="8">
        <v>1025</v>
      </c>
      <c r="AA265" s="8">
        <v>0</v>
      </c>
      <c r="AB265" s="8">
        <v>0</v>
      </c>
      <c r="AC265" s="8">
        <v>0</v>
      </c>
      <c r="AD265" s="8">
        <v>0</v>
      </c>
      <c r="AE265" s="38">
        <f t="shared" si="4"/>
        <v>8200</v>
      </c>
    </row>
    <row r="266" spans="1:31" x14ac:dyDescent="0.25">
      <c r="A266" s="6">
        <v>1032</v>
      </c>
      <c r="B266" s="6" t="s">
        <v>329</v>
      </c>
      <c r="C266" s="6" t="s">
        <v>451</v>
      </c>
      <c r="D266" s="6" t="s">
        <v>87</v>
      </c>
      <c r="E266">
        <v>630130</v>
      </c>
      <c r="F266" t="s">
        <v>195</v>
      </c>
      <c r="G266" t="s">
        <v>189</v>
      </c>
      <c r="H266" s="6">
        <v>410000790</v>
      </c>
      <c r="I266" s="6" t="s">
        <v>461</v>
      </c>
      <c r="J266">
        <v>1</v>
      </c>
      <c r="K266" s="6">
        <v>3</v>
      </c>
      <c r="L266" s="7">
        <v>43988</v>
      </c>
      <c r="M266" s="8">
        <v>20999</v>
      </c>
      <c r="N266" s="8">
        <v>20999</v>
      </c>
      <c r="O266" s="8">
        <v>0</v>
      </c>
      <c r="P266" s="8" t="s">
        <v>332</v>
      </c>
      <c r="Q266" s="8">
        <v>583.29999999999995</v>
      </c>
      <c r="S266" s="8">
        <v>583.29999999999995</v>
      </c>
      <c r="T266" s="8">
        <v>583.29999999999995</v>
      </c>
      <c r="U266" s="8">
        <v>583.29999999999995</v>
      </c>
      <c r="V266" s="8">
        <v>583.29999999999995</v>
      </c>
      <c r="W266" s="8">
        <v>583.29999999999995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38">
        <f t="shared" si="4"/>
        <v>2916.5</v>
      </c>
    </row>
    <row r="267" spans="1:31" x14ac:dyDescent="0.25">
      <c r="A267" s="6">
        <v>1032</v>
      </c>
      <c r="B267" s="6" t="s">
        <v>329</v>
      </c>
      <c r="C267" s="6" t="s">
        <v>451</v>
      </c>
      <c r="D267" s="6" t="s">
        <v>87</v>
      </c>
      <c r="E267">
        <v>630130</v>
      </c>
      <c r="F267" t="s">
        <v>195</v>
      </c>
      <c r="G267" t="s">
        <v>189</v>
      </c>
      <c r="H267" s="6">
        <v>1700008519</v>
      </c>
      <c r="I267" s="6" t="s">
        <v>339</v>
      </c>
      <c r="J267">
        <v>1</v>
      </c>
      <c r="K267" s="6">
        <v>5</v>
      </c>
      <c r="L267" s="7">
        <v>44431</v>
      </c>
      <c r="M267" s="8">
        <v>6790</v>
      </c>
      <c r="N267" s="8">
        <v>3281.84</v>
      </c>
      <c r="O267" s="8">
        <v>3508.16</v>
      </c>
      <c r="P267" s="8" t="s">
        <v>332</v>
      </c>
      <c r="Q267" s="8">
        <v>113.17</v>
      </c>
      <c r="S267" s="8">
        <v>113.17</v>
      </c>
      <c r="T267" s="8">
        <v>113.17</v>
      </c>
      <c r="U267" s="8">
        <v>113.17</v>
      </c>
      <c r="V267" s="8">
        <v>113.17</v>
      </c>
      <c r="W267" s="8">
        <v>113.17</v>
      </c>
      <c r="X267" s="8">
        <v>113.17</v>
      </c>
      <c r="Y267" s="8">
        <v>113.17</v>
      </c>
      <c r="Z267" s="8">
        <v>113.17</v>
      </c>
      <c r="AA267" s="8">
        <v>113.17</v>
      </c>
      <c r="AB267" s="8">
        <v>113.17</v>
      </c>
      <c r="AC267" s="8">
        <v>113.17</v>
      </c>
      <c r="AD267" s="8">
        <v>113.17</v>
      </c>
      <c r="AE267" s="38">
        <f t="shared" si="4"/>
        <v>1358.04</v>
      </c>
    </row>
    <row r="268" spans="1:31" x14ac:dyDescent="0.25">
      <c r="A268" s="6">
        <v>1032</v>
      </c>
      <c r="B268" s="6" t="s">
        <v>329</v>
      </c>
      <c r="C268" s="6" t="s">
        <v>451</v>
      </c>
      <c r="D268" s="6" t="s">
        <v>87</v>
      </c>
      <c r="E268">
        <v>630130</v>
      </c>
      <c r="F268" t="s">
        <v>195</v>
      </c>
      <c r="G268" t="s">
        <v>189</v>
      </c>
      <c r="H268" s="6">
        <v>1700013524</v>
      </c>
      <c r="I268" s="6" t="s">
        <v>328</v>
      </c>
      <c r="J268">
        <v>1</v>
      </c>
      <c r="K268" s="6">
        <v>5</v>
      </c>
      <c r="L268" s="7">
        <v>44466</v>
      </c>
      <c r="M268" s="8">
        <v>24500</v>
      </c>
      <c r="N268" s="8">
        <v>11433.32</v>
      </c>
      <c r="O268" s="8">
        <v>13066.68</v>
      </c>
      <c r="P268" s="8" t="s">
        <v>332</v>
      </c>
      <c r="Q268" s="8">
        <v>408.33</v>
      </c>
      <c r="S268" s="8">
        <v>408.33</v>
      </c>
      <c r="T268" s="8">
        <v>408.33</v>
      </c>
      <c r="U268" s="8">
        <v>408.33</v>
      </c>
      <c r="V268" s="8">
        <v>408.33</v>
      </c>
      <c r="W268" s="8">
        <v>408.33</v>
      </c>
      <c r="X268" s="8">
        <v>408.33</v>
      </c>
      <c r="Y268" s="8">
        <v>408.33</v>
      </c>
      <c r="Z268" s="8">
        <v>408.33</v>
      </c>
      <c r="AA268" s="8">
        <v>408.33</v>
      </c>
      <c r="AB268" s="8">
        <v>408.33</v>
      </c>
      <c r="AC268" s="8">
        <v>408.33</v>
      </c>
      <c r="AD268" s="8">
        <v>408.33</v>
      </c>
      <c r="AE268" s="38">
        <f t="shared" si="4"/>
        <v>4899.96</v>
      </c>
    </row>
    <row r="269" spans="1:31" x14ac:dyDescent="0.25">
      <c r="A269" s="6">
        <v>1032</v>
      </c>
      <c r="B269" s="6" t="s">
        <v>329</v>
      </c>
      <c r="C269" s="6" t="s">
        <v>451</v>
      </c>
      <c r="D269" s="6" t="s">
        <v>87</v>
      </c>
      <c r="E269">
        <v>630130</v>
      </c>
      <c r="F269" t="s">
        <v>195</v>
      </c>
      <c r="G269" t="s">
        <v>189</v>
      </c>
      <c r="H269" s="6">
        <v>1700053094</v>
      </c>
      <c r="I269" s="6" t="s">
        <v>339</v>
      </c>
      <c r="J269">
        <v>1</v>
      </c>
      <c r="K269" s="6">
        <v>2</v>
      </c>
      <c r="L269" s="7">
        <v>44581</v>
      </c>
      <c r="M269" s="8">
        <v>6700</v>
      </c>
      <c r="N269" s="8">
        <v>6700</v>
      </c>
      <c r="O269" s="8">
        <v>0</v>
      </c>
      <c r="P269" s="8" t="s">
        <v>332</v>
      </c>
      <c r="Q269" s="8">
        <v>279.17</v>
      </c>
      <c r="S269" s="8">
        <v>279.17</v>
      </c>
      <c r="T269" s="8">
        <v>279.17</v>
      </c>
      <c r="U269" s="8">
        <v>279.17</v>
      </c>
      <c r="V269" s="8">
        <v>279.17</v>
      </c>
      <c r="W269" s="8">
        <v>279.17</v>
      </c>
      <c r="X269" s="8">
        <v>279.17</v>
      </c>
      <c r="Y269" s="8">
        <v>279.17</v>
      </c>
      <c r="Z269" s="8">
        <v>279.17</v>
      </c>
      <c r="AA269" s="8">
        <v>279.17</v>
      </c>
      <c r="AB269" s="8">
        <v>279.17</v>
      </c>
      <c r="AC269" s="8">
        <v>279.17</v>
      </c>
      <c r="AD269" s="8">
        <v>279.17</v>
      </c>
      <c r="AE269" s="38">
        <f t="shared" si="4"/>
        <v>3350.0400000000004</v>
      </c>
    </row>
    <row r="270" spans="1:31" x14ac:dyDescent="0.25">
      <c r="A270" s="6">
        <v>1032</v>
      </c>
      <c r="B270" s="6" t="s">
        <v>329</v>
      </c>
      <c r="C270" s="6" t="s">
        <v>451</v>
      </c>
      <c r="D270" s="6" t="s">
        <v>87</v>
      </c>
      <c r="E270">
        <v>630130</v>
      </c>
      <c r="F270" t="s">
        <v>195</v>
      </c>
      <c r="G270" t="s">
        <v>189</v>
      </c>
      <c r="H270" s="6">
        <v>1700054319</v>
      </c>
      <c r="I270" s="6" t="s">
        <v>328</v>
      </c>
      <c r="J270">
        <v>1</v>
      </c>
      <c r="K270" s="6">
        <v>5</v>
      </c>
      <c r="L270" s="7">
        <v>44735</v>
      </c>
      <c r="M270" s="8">
        <v>24500</v>
      </c>
      <c r="N270" s="8">
        <v>7758.32</v>
      </c>
      <c r="O270" s="8">
        <v>16741.68</v>
      </c>
      <c r="P270" s="8" t="s">
        <v>332</v>
      </c>
      <c r="Q270" s="8">
        <v>408.33</v>
      </c>
      <c r="S270" s="8">
        <v>408.33</v>
      </c>
      <c r="T270" s="8">
        <v>408.33</v>
      </c>
      <c r="U270" s="8">
        <v>408.33</v>
      </c>
      <c r="V270" s="8">
        <v>408.33</v>
      </c>
      <c r="W270" s="8">
        <v>408.33</v>
      </c>
      <c r="X270" s="8">
        <v>408.33</v>
      </c>
      <c r="Y270" s="8">
        <v>408.33</v>
      </c>
      <c r="Z270" s="8">
        <v>408.33</v>
      </c>
      <c r="AA270" s="8">
        <v>408.33</v>
      </c>
      <c r="AB270" s="8">
        <v>408.33</v>
      </c>
      <c r="AC270" s="8">
        <v>408.33</v>
      </c>
      <c r="AD270" s="8">
        <v>408.33</v>
      </c>
      <c r="AE270" s="38">
        <f t="shared" si="4"/>
        <v>4899.96</v>
      </c>
    </row>
    <row r="271" spans="1:31" x14ac:dyDescent="0.25">
      <c r="A271" s="6">
        <v>1032</v>
      </c>
      <c r="B271" s="6" t="s">
        <v>329</v>
      </c>
      <c r="C271" s="6" t="s">
        <v>451</v>
      </c>
      <c r="D271" s="6" t="s">
        <v>87</v>
      </c>
      <c r="E271">
        <v>630130</v>
      </c>
      <c r="F271" t="s">
        <v>195</v>
      </c>
      <c r="G271" t="s">
        <v>189</v>
      </c>
      <c r="H271" s="6">
        <v>1700054320</v>
      </c>
      <c r="I271" s="6" t="s">
        <v>439</v>
      </c>
      <c r="J271">
        <v>1</v>
      </c>
      <c r="K271" s="6">
        <v>2</v>
      </c>
      <c r="L271" s="7">
        <v>44699</v>
      </c>
      <c r="M271" s="8">
        <v>6700</v>
      </c>
      <c r="N271" s="8">
        <v>5583.34</v>
      </c>
      <c r="O271" s="8">
        <v>1116.6600000000001</v>
      </c>
      <c r="P271" s="8" t="s">
        <v>332</v>
      </c>
      <c r="Q271" s="8">
        <v>279.17</v>
      </c>
      <c r="S271" s="8">
        <v>279.17</v>
      </c>
      <c r="T271" s="8">
        <v>279.17</v>
      </c>
      <c r="U271" s="8">
        <v>279.17</v>
      </c>
      <c r="V271" s="8">
        <v>279.17</v>
      </c>
      <c r="W271" s="8">
        <v>279.17</v>
      </c>
      <c r="X271" s="8">
        <v>279.17</v>
      </c>
      <c r="Y271" s="8">
        <v>279.17</v>
      </c>
      <c r="Z271" s="8">
        <v>279.17</v>
      </c>
      <c r="AA271" s="8">
        <v>279.17</v>
      </c>
      <c r="AB271" s="8">
        <v>279.17</v>
      </c>
      <c r="AC271" s="8">
        <v>279.17</v>
      </c>
      <c r="AD271" s="8">
        <v>279.17</v>
      </c>
      <c r="AE271" s="38">
        <f t="shared" si="4"/>
        <v>3350.0400000000004</v>
      </c>
    </row>
    <row r="272" spans="1:31" x14ac:dyDescent="0.25">
      <c r="A272" s="6">
        <v>1032</v>
      </c>
      <c r="B272" s="6" t="s">
        <v>329</v>
      </c>
      <c r="C272" s="6" t="s">
        <v>451</v>
      </c>
      <c r="D272" s="6" t="s">
        <v>87</v>
      </c>
      <c r="E272">
        <v>630130</v>
      </c>
      <c r="F272" t="s">
        <v>195</v>
      </c>
      <c r="G272" t="s">
        <v>189</v>
      </c>
      <c r="H272" s="6">
        <v>1700054321</v>
      </c>
      <c r="I272" s="6" t="s">
        <v>328</v>
      </c>
      <c r="J272">
        <v>1</v>
      </c>
      <c r="K272" s="6">
        <v>5</v>
      </c>
      <c r="L272" s="7">
        <v>44735</v>
      </c>
      <c r="M272" s="8">
        <v>24500</v>
      </c>
      <c r="N272" s="8">
        <v>7758.32</v>
      </c>
      <c r="O272" s="8">
        <v>16741.68</v>
      </c>
      <c r="P272" s="8" t="s">
        <v>332</v>
      </c>
      <c r="Q272" s="8">
        <v>408.33</v>
      </c>
      <c r="S272" s="8">
        <v>408.33</v>
      </c>
      <c r="T272" s="8">
        <v>408.33</v>
      </c>
      <c r="U272" s="8">
        <v>408.33</v>
      </c>
      <c r="V272" s="8">
        <v>408.33</v>
      </c>
      <c r="W272" s="8">
        <v>408.33</v>
      </c>
      <c r="X272" s="8">
        <v>408.33</v>
      </c>
      <c r="Y272" s="8">
        <v>408.33</v>
      </c>
      <c r="Z272" s="8">
        <v>408.33</v>
      </c>
      <c r="AA272" s="8">
        <v>408.33</v>
      </c>
      <c r="AB272" s="8">
        <v>408.33</v>
      </c>
      <c r="AC272" s="8">
        <v>408.33</v>
      </c>
      <c r="AD272" s="8">
        <v>408.33</v>
      </c>
      <c r="AE272" s="38">
        <f t="shared" si="4"/>
        <v>4899.96</v>
      </c>
    </row>
    <row r="273" spans="1:31" x14ac:dyDescent="0.25">
      <c r="A273" s="6">
        <v>1032</v>
      </c>
      <c r="B273" s="6" t="s">
        <v>329</v>
      </c>
      <c r="C273" s="6" t="s">
        <v>451</v>
      </c>
      <c r="D273" s="6" t="s">
        <v>87</v>
      </c>
      <c r="E273">
        <v>630130</v>
      </c>
      <c r="F273" t="s">
        <v>195</v>
      </c>
      <c r="G273" t="s">
        <v>189</v>
      </c>
      <c r="H273" s="6">
        <v>1700054322</v>
      </c>
      <c r="I273" s="6" t="s">
        <v>439</v>
      </c>
      <c r="J273">
        <v>1</v>
      </c>
      <c r="K273" s="6">
        <v>2</v>
      </c>
      <c r="L273" s="7">
        <v>44699</v>
      </c>
      <c r="M273" s="8">
        <v>6700</v>
      </c>
      <c r="N273" s="8">
        <v>5583.34</v>
      </c>
      <c r="O273" s="8">
        <v>1116.6600000000001</v>
      </c>
      <c r="P273" s="8" t="s">
        <v>332</v>
      </c>
      <c r="Q273" s="8">
        <v>279.17</v>
      </c>
      <c r="S273" s="8">
        <v>279.17</v>
      </c>
      <c r="T273" s="8">
        <v>279.17</v>
      </c>
      <c r="U273" s="8">
        <v>279.17</v>
      </c>
      <c r="V273" s="8">
        <v>279.17</v>
      </c>
      <c r="W273" s="8">
        <v>279.17</v>
      </c>
      <c r="X273" s="8">
        <v>279.17</v>
      </c>
      <c r="Y273" s="8">
        <v>279.17</v>
      </c>
      <c r="Z273" s="8">
        <v>279.17</v>
      </c>
      <c r="AA273" s="8">
        <v>279.17</v>
      </c>
      <c r="AB273" s="8">
        <v>279.17</v>
      </c>
      <c r="AC273" s="8">
        <v>279.17</v>
      </c>
      <c r="AD273" s="8">
        <v>279.17</v>
      </c>
      <c r="AE273" s="38">
        <f t="shared" si="4"/>
        <v>3350.0400000000004</v>
      </c>
    </row>
    <row r="274" spans="1:31" x14ac:dyDescent="0.25">
      <c r="A274" s="6">
        <v>1032</v>
      </c>
      <c r="B274" s="6" t="s">
        <v>329</v>
      </c>
      <c r="C274" s="6" t="s">
        <v>451</v>
      </c>
      <c r="D274" s="6" t="s">
        <v>87</v>
      </c>
      <c r="E274">
        <v>630130</v>
      </c>
      <c r="F274" t="s">
        <v>195</v>
      </c>
      <c r="G274" t="s">
        <v>189</v>
      </c>
      <c r="H274" s="6">
        <v>1700054325</v>
      </c>
      <c r="I274" s="6" t="s">
        <v>328</v>
      </c>
      <c r="J274">
        <v>1</v>
      </c>
      <c r="K274" s="6">
        <v>5</v>
      </c>
      <c r="L274" s="7">
        <v>44735</v>
      </c>
      <c r="M274" s="8">
        <v>24500</v>
      </c>
      <c r="N274" s="8">
        <v>7758.32</v>
      </c>
      <c r="O274" s="8">
        <v>16741.68</v>
      </c>
      <c r="P274" s="8" t="s">
        <v>332</v>
      </c>
      <c r="Q274" s="8">
        <v>408.33</v>
      </c>
      <c r="S274" s="8">
        <v>408.33</v>
      </c>
      <c r="T274" s="8">
        <v>408.33</v>
      </c>
      <c r="U274" s="8">
        <v>408.33</v>
      </c>
      <c r="V274" s="8">
        <v>408.33</v>
      </c>
      <c r="W274" s="8">
        <v>408.33</v>
      </c>
      <c r="X274" s="8">
        <v>408.33</v>
      </c>
      <c r="Y274" s="8">
        <v>408.33</v>
      </c>
      <c r="Z274" s="8">
        <v>408.33</v>
      </c>
      <c r="AA274" s="8">
        <v>408.33</v>
      </c>
      <c r="AB274" s="8">
        <v>408.33</v>
      </c>
      <c r="AC274" s="8">
        <v>408.33</v>
      </c>
      <c r="AD274" s="8">
        <v>408.33</v>
      </c>
      <c r="AE274" s="38">
        <f t="shared" si="4"/>
        <v>4899.96</v>
      </c>
    </row>
    <row r="275" spans="1:31" x14ac:dyDescent="0.25">
      <c r="A275" s="6">
        <v>1032</v>
      </c>
      <c r="B275" s="6" t="s">
        <v>329</v>
      </c>
      <c r="C275" s="6" t="s">
        <v>451</v>
      </c>
      <c r="D275" s="6" t="s">
        <v>87</v>
      </c>
      <c r="E275">
        <v>630130</v>
      </c>
      <c r="F275" t="s">
        <v>195</v>
      </c>
      <c r="G275" t="s">
        <v>189</v>
      </c>
      <c r="H275" s="6">
        <v>1700054326</v>
      </c>
      <c r="I275" s="6" t="s">
        <v>439</v>
      </c>
      <c r="J275">
        <v>1</v>
      </c>
      <c r="K275" s="6">
        <v>2</v>
      </c>
      <c r="L275" s="7">
        <v>44699</v>
      </c>
      <c r="M275" s="8">
        <v>6700</v>
      </c>
      <c r="N275" s="8">
        <v>5583.34</v>
      </c>
      <c r="O275" s="8">
        <v>1116.6600000000001</v>
      </c>
      <c r="P275" s="8" t="s">
        <v>332</v>
      </c>
      <c r="Q275" s="8">
        <v>279.17</v>
      </c>
      <c r="S275" s="8">
        <v>279.17</v>
      </c>
      <c r="T275" s="8">
        <v>279.17</v>
      </c>
      <c r="U275" s="8">
        <v>279.17</v>
      </c>
      <c r="V275" s="8">
        <v>279.17</v>
      </c>
      <c r="W275" s="8">
        <v>279.17</v>
      </c>
      <c r="X275" s="8">
        <v>279.17</v>
      </c>
      <c r="Y275" s="8">
        <v>279.17</v>
      </c>
      <c r="Z275" s="8">
        <v>279.17</v>
      </c>
      <c r="AA275" s="8">
        <v>279.17</v>
      </c>
      <c r="AB275" s="8">
        <v>279.17</v>
      </c>
      <c r="AC275" s="8">
        <v>279.17</v>
      </c>
      <c r="AD275" s="8">
        <v>279.17</v>
      </c>
      <c r="AE275" s="38">
        <f t="shared" si="4"/>
        <v>3350.0400000000004</v>
      </c>
    </row>
    <row r="276" spans="1:31" x14ac:dyDescent="0.25">
      <c r="A276" s="6">
        <v>1032</v>
      </c>
      <c r="B276" s="6" t="s">
        <v>329</v>
      </c>
      <c r="C276" s="6" t="s">
        <v>452</v>
      </c>
      <c r="D276" s="6" t="s">
        <v>93</v>
      </c>
      <c r="E276">
        <v>630180</v>
      </c>
      <c r="F276" t="s">
        <v>198</v>
      </c>
      <c r="G276" t="s">
        <v>189</v>
      </c>
      <c r="H276" s="6">
        <v>410001407</v>
      </c>
      <c r="I276" s="6" t="s">
        <v>462</v>
      </c>
      <c r="J276">
        <v>1</v>
      </c>
      <c r="K276" s="6">
        <v>3</v>
      </c>
      <c r="L276" s="7">
        <v>44641</v>
      </c>
      <c r="M276" s="8">
        <v>36000</v>
      </c>
      <c r="N276" s="8">
        <v>22000</v>
      </c>
      <c r="O276" s="8">
        <v>14000</v>
      </c>
      <c r="P276" s="8" t="s">
        <v>332</v>
      </c>
      <c r="Q276" s="8">
        <v>1000</v>
      </c>
      <c r="S276" s="8">
        <v>1000</v>
      </c>
      <c r="T276" s="8">
        <v>1000</v>
      </c>
      <c r="U276" s="8">
        <v>1000</v>
      </c>
      <c r="V276" s="8">
        <v>1000</v>
      </c>
      <c r="W276" s="8">
        <v>1000</v>
      </c>
      <c r="X276" s="8">
        <v>1000</v>
      </c>
      <c r="Y276" s="8">
        <v>1000</v>
      </c>
      <c r="Z276" s="8">
        <v>1000</v>
      </c>
      <c r="AA276" s="8">
        <v>1000</v>
      </c>
      <c r="AB276" s="8">
        <v>1000</v>
      </c>
      <c r="AC276" s="8">
        <v>1000</v>
      </c>
      <c r="AD276" s="8">
        <v>1000</v>
      </c>
      <c r="AE276" s="38">
        <f t="shared" si="4"/>
        <v>12000</v>
      </c>
    </row>
    <row r="277" spans="1:31" x14ac:dyDescent="0.25">
      <c r="A277" s="6">
        <v>1032</v>
      </c>
      <c r="B277" s="6" t="s">
        <v>329</v>
      </c>
      <c r="C277" s="6" t="s">
        <v>452</v>
      </c>
      <c r="D277" s="6" t="s">
        <v>93</v>
      </c>
      <c r="E277">
        <v>630130</v>
      </c>
      <c r="F277" t="s">
        <v>195</v>
      </c>
      <c r="G277" t="s">
        <v>189</v>
      </c>
      <c r="H277" s="6">
        <v>1700000366</v>
      </c>
      <c r="I277" s="6" t="s">
        <v>412</v>
      </c>
      <c r="J277">
        <v>1</v>
      </c>
      <c r="K277" s="6">
        <v>5</v>
      </c>
      <c r="L277" s="7">
        <v>44419</v>
      </c>
      <c r="M277" s="8">
        <v>33000</v>
      </c>
      <c r="N277" s="8">
        <v>15950</v>
      </c>
      <c r="O277" s="8">
        <v>17050</v>
      </c>
      <c r="P277" s="8" t="s">
        <v>332</v>
      </c>
      <c r="Q277" s="8">
        <v>550</v>
      </c>
      <c r="S277" s="8">
        <v>550</v>
      </c>
      <c r="T277" s="8">
        <v>550</v>
      </c>
      <c r="U277" s="8">
        <v>550</v>
      </c>
      <c r="V277" s="8">
        <v>550</v>
      </c>
      <c r="W277" s="8">
        <v>550</v>
      </c>
      <c r="X277" s="8">
        <v>550</v>
      </c>
      <c r="Y277" s="8">
        <v>550</v>
      </c>
      <c r="Z277" s="8">
        <v>550</v>
      </c>
      <c r="AA277" s="8">
        <v>550</v>
      </c>
      <c r="AB277" s="8">
        <v>550</v>
      </c>
      <c r="AC277" s="8">
        <v>550</v>
      </c>
      <c r="AD277" s="8">
        <v>550</v>
      </c>
      <c r="AE277" s="38">
        <f t="shared" si="4"/>
        <v>6600</v>
      </c>
    </row>
    <row r="278" spans="1:31" x14ac:dyDescent="0.25">
      <c r="A278" s="6">
        <v>1032</v>
      </c>
      <c r="B278" s="6" t="s">
        <v>329</v>
      </c>
      <c r="C278" s="6" t="s">
        <v>452</v>
      </c>
      <c r="D278" s="6" t="s">
        <v>93</v>
      </c>
      <c r="E278">
        <v>630130</v>
      </c>
      <c r="F278" t="s">
        <v>195</v>
      </c>
      <c r="G278" t="s">
        <v>189</v>
      </c>
      <c r="H278" s="6">
        <v>1700000402</v>
      </c>
      <c r="I278" s="6" t="s">
        <v>412</v>
      </c>
      <c r="J278">
        <v>1</v>
      </c>
      <c r="K278" s="6">
        <v>5</v>
      </c>
      <c r="L278" s="7">
        <v>44426</v>
      </c>
      <c r="M278" s="8">
        <v>33000</v>
      </c>
      <c r="N278" s="8">
        <v>15950</v>
      </c>
      <c r="O278" s="8">
        <v>17050</v>
      </c>
      <c r="P278" s="8" t="s">
        <v>332</v>
      </c>
      <c r="Q278" s="8">
        <v>550</v>
      </c>
      <c r="S278" s="8">
        <v>550</v>
      </c>
      <c r="T278" s="8">
        <v>550</v>
      </c>
      <c r="U278" s="8">
        <v>550</v>
      </c>
      <c r="V278" s="8">
        <v>550</v>
      </c>
      <c r="W278" s="8">
        <v>550</v>
      </c>
      <c r="X278" s="8">
        <v>550</v>
      </c>
      <c r="Y278" s="8">
        <v>550</v>
      </c>
      <c r="Z278" s="8">
        <v>550</v>
      </c>
      <c r="AA278" s="8">
        <v>550</v>
      </c>
      <c r="AB278" s="8">
        <v>550</v>
      </c>
      <c r="AC278" s="8">
        <v>550</v>
      </c>
      <c r="AD278" s="8">
        <v>550</v>
      </c>
      <c r="AE278" s="38">
        <f t="shared" si="4"/>
        <v>6600</v>
      </c>
    </row>
    <row r="279" spans="1:31" x14ac:dyDescent="0.25">
      <c r="A279" s="6">
        <v>1032</v>
      </c>
      <c r="B279" s="6" t="s">
        <v>329</v>
      </c>
      <c r="C279" s="6" t="s">
        <v>452</v>
      </c>
      <c r="D279" s="6" t="s">
        <v>93</v>
      </c>
      <c r="E279">
        <v>630130</v>
      </c>
      <c r="F279" t="s">
        <v>195</v>
      </c>
      <c r="G279" t="s">
        <v>189</v>
      </c>
      <c r="H279" s="6">
        <v>1700000403</v>
      </c>
      <c r="I279" s="6" t="s">
        <v>412</v>
      </c>
      <c r="J279">
        <v>1</v>
      </c>
      <c r="K279" s="6">
        <v>5</v>
      </c>
      <c r="L279" s="7">
        <v>44426</v>
      </c>
      <c r="M279" s="8">
        <v>33000</v>
      </c>
      <c r="N279" s="8">
        <v>15950</v>
      </c>
      <c r="O279" s="8">
        <v>17050</v>
      </c>
      <c r="P279" s="8" t="s">
        <v>332</v>
      </c>
      <c r="Q279" s="8">
        <v>550</v>
      </c>
      <c r="S279" s="8">
        <v>550</v>
      </c>
      <c r="T279" s="8">
        <v>550</v>
      </c>
      <c r="U279" s="8">
        <v>550</v>
      </c>
      <c r="V279" s="8">
        <v>550</v>
      </c>
      <c r="W279" s="8">
        <v>550</v>
      </c>
      <c r="X279" s="8">
        <v>550</v>
      </c>
      <c r="Y279" s="8">
        <v>550</v>
      </c>
      <c r="Z279" s="8">
        <v>550</v>
      </c>
      <c r="AA279" s="8">
        <v>550</v>
      </c>
      <c r="AB279" s="8">
        <v>550</v>
      </c>
      <c r="AC279" s="8">
        <v>550</v>
      </c>
      <c r="AD279" s="8">
        <v>550</v>
      </c>
      <c r="AE279" s="38">
        <f t="shared" si="4"/>
        <v>6600</v>
      </c>
    </row>
    <row r="280" spans="1:31" x14ac:dyDescent="0.25">
      <c r="A280" s="6">
        <v>1032</v>
      </c>
      <c r="B280" s="6" t="s">
        <v>329</v>
      </c>
      <c r="C280" s="6" t="s">
        <v>452</v>
      </c>
      <c r="D280" s="6" t="s">
        <v>93</v>
      </c>
      <c r="E280">
        <v>630130</v>
      </c>
      <c r="F280" t="s">
        <v>195</v>
      </c>
      <c r="G280" t="s">
        <v>189</v>
      </c>
      <c r="H280" s="6">
        <v>1700000413</v>
      </c>
      <c r="I280" s="6" t="s">
        <v>412</v>
      </c>
      <c r="J280">
        <v>1</v>
      </c>
      <c r="K280" s="6">
        <v>5</v>
      </c>
      <c r="L280" s="7">
        <v>44426</v>
      </c>
      <c r="M280" s="8">
        <v>33000</v>
      </c>
      <c r="N280" s="8">
        <v>15950</v>
      </c>
      <c r="O280" s="8">
        <v>17050</v>
      </c>
      <c r="P280" s="8" t="s">
        <v>332</v>
      </c>
      <c r="Q280" s="8">
        <v>550</v>
      </c>
      <c r="S280" s="8">
        <v>550</v>
      </c>
      <c r="T280" s="8">
        <v>550</v>
      </c>
      <c r="U280" s="8">
        <v>550</v>
      </c>
      <c r="V280" s="8">
        <v>550</v>
      </c>
      <c r="W280" s="8">
        <v>550</v>
      </c>
      <c r="X280" s="8">
        <v>550</v>
      </c>
      <c r="Y280" s="8">
        <v>550</v>
      </c>
      <c r="Z280" s="8">
        <v>550</v>
      </c>
      <c r="AA280" s="8">
        <v>550</v>
      </c>
      <c r="AB280" s="8">
        <v>550</v>
      </c>
      <c r="AC280" s="8">
        <v>550</v>
      </c>
      <c r="AD280" s="8">
        <v>550</v>
      </c>
      <c r="AE280" s="38">
        <f t="shared" si="4"/>
        <v>6600</v>
      </c>
    </row>
    <row r="281" spans="1:31" x14ac:dyDescent="0.25">
      <c r="A281" s="6">
        <v>1032</v>
      </c>
      <c r="B281" s="6" t="s">
        <v>329</v>
      </c>
      <c r="C281" s="6" t="s">
        <v>452</v>
      </c>
      <c r="D281" s="6" t="s">
        <v>93</v>
      </c>
      <c r="E281">
        <v>630130</v>
      </c>
      <c r="F281" t="s">
        <v>195</v>
      </c>
      <c r="G281" t="s">
        <v>189</v>
      </c>
      <c r="H281" s="6">
        <v>1700000416</v>
      </c>
      <c r="I281" s="6" t="s">
        <v>412</v>
      </c>
      <c r="J281">
        <v>1</v>
      </c>
      <c r="K281" s="6">
        <v>5</v>
      </c>
      <c r="L281" s="7">
        <v>44426</v>
      </c>
      <c r="M281" s="8">
        <v>33000</v>
      </c>
      <c r="N281" s="8">
        <v>15950</v>
      </c>
      <c r="O281" s="8">
        <v>17050</v>
      </c>
      <c r="P281" s="8" t="s">
        <v>332</v>
      </c>
      <c r="Q281" s="8">
        <v>550</v>
      </c>
      <c r="S281" s="8">
        <v>550</v>
      </c>
      <c r="T281" s="8">
        <v>550</v>
      </c>
      <c r="U281" s="8">
        <v>550</v>
      </c>
      <c r="V281" s="8">
        <v>550</v>
      </c>
      <c r="W281" s="8">
        <v>550</v>
      </c>
      <c r="X281" s="8">
        <v>550</v>
      </c>
      <c r="Y281" s="8">
        <v>550</v>
      </c>
      <c r="Z281" s="8">
        <v>550</v>
      </c>
      <c r="AA281" s="8">
        <v>550</v>
      </c>
      <c r="AB281" s="8">
        <v>550</v>
      </c>
      <c r="AC281" s="8">
        <v>550</v>
      </c>
      <c r="AD281" s="8">
        <v>550</v>
      </c>
      <c r="AE281" s="38">
        <f t="shared" si="4"/>
        <v>6600</v>
      </c>
    </row>
    <row r="282" spans="1:31" x14ac:dyDescent="0.25">
      <c r="A282" s="6">
        <v>1032</v>
      </c>
      <c r="B282" s="6" t="s">
        <v>329</v>
      </c>
      <c r="C282" s="6" t="s">
        <v>452</v>
      </c>
      <c r="D282" s="6" t="s">
        <v>93</v>
      </c>
      <c r="E282">
        <v>630130</v>
      </c>
      <c r="F282" t="s">
        <v>195</v>
      </c>
      <c r="G282" t="s">
        <v>189</v>
      </c>
      <c r="H282" s="6">
        <v>1700000417</v>
      </c>
      <c r="I282" s="6" t="s">
        <v>412</v>
      </c>
      <c r="J282">
        <v>1</v>
      </c>
      <c r="K282" s="6">
        <v>5</v>
      </c>
      <c r="L282" s="7">
        <v>44426</v>
      </c>
      <c r="M282" s="8">
        <v>33000</v>
      </c>
      <c r="N282" s="8">
        <v>15950</v>
      </c>
      <c r="O282" s="8">
        <v>17050</v>
      </c>
      <c r="P282" s="8" t="s">
        <v>332</v>
      </c>
      <c r="Q282" s="8">
        <v>550</v>
      </c>
      <c r="S282" s="8">
        <v>550</v>
      </c>
      <c r="T282" s="8">
        <v>550</v>
      </c>
      <c r="U282" s="8">
        <v>550</v>
      </c>
      <c r="V282" s="8">
        <v>550</v>
      </c>
      <c r="W282" s="8">
        <v>550</v>
      </c>
      <c r="X282" s="8">
        <v>550</v>
      </c>
      <c r="Y282" s="8">
        <v>550</v>
      </c>
      <c r="Z282" s="8">
        <v>550</v>
      </c>
      <c r="AA282" s="8">
        <v>550</v>
      </c>
      <c r="AB282" s="8">
        <v>550</v>
      </c>
      <c r="AC282" s="8">
        <v>550</v>
      </c>
      <c r="AD282" s="8">
        <v>550</v>
      </c>
      <c r="AE282" s="38">
        <f t="shared" si="4"/>
        <v>6600</v>
      </c>
    </row>
    <row r="283" spans="1:31" x14ac:dyDescent="0.25">
      <c r="A283" s="6">
        <v>1032</v>
      </c>
      <c r="B283" s="6" t="s">
        <v>329</v>
      </c>
      <c r="C283" s="6" t="s">
        <v>452</v>
      </c>
      <c r="D283" s="6" t="s">
        <v>93</v>
      </c>
      <c r="E283">
        <v>630130</v>
      </c>
      <c r="F283" t="s">
        <v>195</v>
      </c>
      <c r="G283" t="s">
        <v>189</v>
      </c>
      <c r="H283" s="6">
        <v>1700005047</v>
      </c>
      <c r="I283" s="6" t="s">
        <v>333</v>
      </c>
      <c r="J283">
        <v>1</v>
      </c>
      <c r="K283" s="6">
        <v>5</v>
      </c>
      <c r="L283" s="7">
        <v>44291</v>
      </c>
      <c r="M283" s="8">
        <v>18950</v>
      </c>
      <c r="N283" s="8">
        <v>10422.49</v>
      </c>
      <c r="O283" s="8">
        <v>8527.51</v>
      </c>
      <c r="P283" s="8" t="s">
        <v>332</v>
      </c>
      <c r="Q283" s="8">
        <v>315.83</v>
      </c>
      <c r="S283" s="8">
        <v>315.83</v>
      </c>
      <c r="T283" s="8">
        <v>315.83</v>
      </c>
      <c r="U283" s="8">
        <v>315.83</v>
      </c>
      <c r="V283" s="8">
        <v>315.83</v>
      </c>
      <c r="W283" s="8">
        <v>315.83</v>
      </c>
      <c r="X283" s="8">
        <v>315.83</v>
      </c>
      <c r="Y283" s="8">
        <v>315.83</v>
      </c>
      <c r="Z283" s="8">
        <v>315.83</v>
      </c>
      <c r="AA283" s="8">
        <v>315.83</v>
      </c>
      <c r="AB283" s="8">
        <v>315.83</v>
      </c>
      <c r="AC283" s="8">
        <v>315.83</v>
      </c>
      <c r="AD283" s="8">
        <v>315.83</v>
      </c>
      <c r="AE283" s="38">
        <f t="shared" si="4"/>
        <v>3789.9599999999996</v>
      </c>
    </row>
    <row r="284" spans="1:31" x14ac:dyDescent="0.25">
      <c r="A284" s="6">
        <v>1032</v>
      </c>
      <c r="B284" s="6" t="s">
        <v>329</v>
      </c>
      <c r="C284" s="6" t="s">
        <v>452</v>
      </c>
      <c r="D284" s="6" t="s">
        <v>93</v>
      </c>
      <c r="E284">
        <v>630130</v>
      </c>
      <c r="F284" t="s">
        <v>195</v>
      </c>
      <c r="G284" t="s">
        <v>189</v>
      </c>
      <c r="H284" s="6">
        <v>1700005071</v>
      </c>
      <c r="I284" s="6" t="s">
        <v>333</v>
      </c>
      <c r="J284">
        <v>1</v>
      </c>
      <c r="K284" s="6">
        <v>5</v>
      </c>
      <c r="L284" s="7">
        <v>44291</v>
      </c>
      <c r="M284" s="8">
        <v>18950</v>
      </c>
      <c r="N284" s="8">
        <v>10422.49</v>
      </c>
      <c r="O284" s="8">
        <v>8527.51</v>
      </c>
      <c r="P284" s="8" t="s">
        <v>332</v>
      </c>
      <c r="Q284" s="8">
        <v>315.83</v>
      </c>
      <c r="S284" s="8">
        <v>315.83</v>
      </c>
      <c r="T284" s="8">
        <v>315.83</v>
      </c>
      <c r="U284" s="8">
        <v>315.83</v>
      </c>
      <c r="V284" s="8">
        <v>315.83</v>
      </c>
      <c r="W284" s="8">
        <v>315.83</v>
      </c>
      <c r="X284" s="8">
        <v>315.83</v>
      </c>
      <c r="Y284" s="8">
        <v>315.83</v>
      </c>
      <c r="Z284" s="8">
        <v>315.83</v>
      </c>
      <c r="AA284" s="8">
        <v>315.83</v>
      </c>
      <c r="AB284" s="8">
        <v>315.83</v>
      </c>
      <c r="AC284" s="8">
        <v>315.83</v>
      </c>
      <c r="AD284" s="8">
        <v>315.83</v>
      </c>
      <c r="AE284" s="38">
        <f t="shared" si="4"/>
        <v>3789.9599999999996</v>
      </c>
    </row>
    <row r="285" spans="1:31" x14ac:dyDescent="0.25">
      <c r="A285" s="6">
        <v>1032</v>
      </c>
      <c r="B285" s="6" t="s">
        <v>329</v>
      </c>
      <c r="C285" s="6" t="s">
        <v>452</v>
      </c>
      <c r="D285" s="6" t="s">
        <v>93</v>
      </c>
      <c r="E285">
        <v>630130</v>
      </c>
      <c r="F285" t="s">
        <v>195</v>
      </c>
      <c r="G285" t="s">
        <v>189</v>
      </c>
      <c r="H285" s="6">
        <v>1700005072</v>
      </c>
      <c r="I285" s="6" t="s">
        <v>333</v>
      </c>
      <c r="J285">
        <v>1</v>
      </c>
      <c r="K285" s="6">
        <v>5</v>
      </c>
      <c r="L285" s="7">
        <v>44291</v>
      </c>
      <c r="M285" s="8">
        <v>18950</v>
      </c>
      <c r="N285" s="8">
        <v>10422.49</v>
      </c>
      <c r="O285" s="8">
        <v>8527.51</v>
      </c>
      <c r="P285" s="8" t="s">
        <v>332</v>
      </c>
      <c r="Q285" s="8">
        <v>315.83</v>
      </c>
      <c r="S285" s="8">
        <v>315.83</v>
      </c>
      <c r="T285" s="8">
        <v>315.83</v>
      </c>
      <c r="U285" s="8">
        <v>315.83</v>
      </c>
      <c r="V285" s="8">
        <v>315.83</v>
      </c>
      <c r="W285" s="8">
        <v>315.83</v>
      </c>
      <c r="X285" s="8">
        <v>315.83</v>
      </c>
      <c r="Y285" s="8">
        <v>315.83</v>
      </c>
      <c r="Z285" s="8">
        <v>315.83</v>
      </c>
      <c r="AA285" s="8">
        <v>315.83</v>
      </c>
      <c r="AB285" s="8">
        <v>315.83</v>
      </c>
      <c r="AC285" s="8">
        <v>315.83</v>
      </c>
      <c r="AD285" s="8">
        <v>315.83</v>
      </c>
      <c r="AE285" s="38">
        <f t="shared" si="4"/>
        <v>3789.9599999999996</v>
      </c>
    </row>
    <row r="286" spans="1:31" x14ac:dyDescent="0.25">
      <c r="A286" s="6">
        <v>1032</v>
      </c>
      <c r="B286" s="6" t="s">
        <v>329</v>
      </c>
      <c r="C286" s="6" t="s">
        <v>452</v>
      </c>
      <c r="D286" s="6" t="s">
        <v>93</v>
      </c>
      <c r="E286">
        <v>630130</v>
      </c>
      <c r="F286" t="s">
        <v>195</v>
      </c>
      <c r="G286" t="s">
        <v>189</v>
      </c>
      <c r="H286" s="6">
        <v>1700005086</v>
      </c>
      <c r="I286" s="6" t="s">
        <v>333</v>
      </c>
      <c r="J286">
        <v>1</v>
      </c>
      <c r="K286" s="6">
        <v>5</v>
      </c>
      <c r="L286" s="7">
        <v>44291</v>
      </c>
      <c r="M286" s="8">
        <v>18950</v>
      </c>
      <c r="N286" s="8">
        <v>10422.49</v>
      </c>
      <c r="O286" s="8">
        <v>8527.51</v>
      </c>
      <c r="P286" s="8" t="s">
        <v>332</v>
      </c>
      <c r="Q286" s="8">
        <v>315.83</v>
      </c>
      <c r="S286" s="8">
        <v>315.83</v>
      </c>
      <c r="T286" s="8">
        <v>315.83</v>
      </c>
      <c r="U286" s="8">
        <v>315.83</v>
      </c>
      <c r="V286" s="8">
        <v>315.83</v>
      </c>
      <c r="W286" s="8">
        <v>315.83</v>
      </c>
      <c r="X286" s="8">
        <v>315.83</v>
      </c>
      <c r="Y286" s="8">
        <v>315.83</v>
      </c>
      <c r="Z286" s="8">
        <v>315.83</v>
      </c>
      <c r="AA286" s="8">
        <v>315.83</v>
      </c>
      <c r="AB286" s="8">
        <v>315.83</v>
      </c>
      <c r="AC286" s="8">
        <v>315.83</v>
      </c>
      <c r="AD286" s="8">
        <v>315.83</v>
      </c>
      <c r="AE286" s="38">
        <f t="shared" si="4"/>
        <v>3789.9599999999996</v>
      </c>
    </row>
    <row r="287" spans="1:31" x14ac:dyDescent="0.25">
      <c r="A287" s="6">
        <v>1032</v>
      </c>
      <c r="B287" s="6" t="s">
        <v>329</v>
      </c>
      <c r="C287" s="6" t="s">
        <v>452</v>
      </c>
      <c r="D287" s="6" t="s">
        <v>93</v>
      </c>
      <c r="E287">
        <v>630130</v>
      </c>
      <c r="F287" t="s">
        <v>195</v>
      </c>
      <c r="G287" t="s">
        <v>189</v>
      </c>
      <c r="H287" s="6">
        <v>1700005087</v>
      </c>
      <c r="I287" s="6" t="s">
        <v>333</v>
      </c>
      <c r="J287">
        <v>1</v>
      </c>
      <c r="K287" s="6">
        <v>5</v>
      </c>
      <c r="L287" s="7">
        <v>44291</v>
      </c>
      <c r="M287" s="8">
        <v>18950</v>
      </c>
      <c r="N287" s="8">
        <v>10422.49</v>
      </c>
      <c r="O287" s="8">
        <v>8527.51</v>
      </c>
      <c r="P287" s="8" t="s">
        <v>332</v>
      </c>
      <c r="Q287" s="8">
        <v>315.83</v>
      </c>
      <c r="S287" s="8">
        <v>315.83</v>
      </c>
      <c r="T287" s="8">
        <v>315.83</v>
      </c>
      <c r="U287" s="8">
        <v>315.83</v>
      </c>
      <c r="V287" s="8">
        <v>315.83</v>
      </c>
      <c r="W287" s="8">
        <v>315.83</v>
      </c>
      <c r="X287" s="8">
        <v>315.83</v>
      </c>
      <c r="Y287" s="8">
        <v>315.83</v>
      </c>
      <c r="Z287" s="8">
        <v>315.83</v>
      </c>
      <c r="AA287" s="8">
        <v>315.83</v>
      </c>
      <c r="AB287" s="8">
        <v>315.83</v>
      </c>
      <c r="AC287" s="8">
        <v>315.83</v>
      </c>
      <c r="AD287" s="8">
        <v>315.83</v>
      </c>
      <c r="AE287" s="38">
        <f t="shared" si="4"/>
        <v>3789.9599999999996</v>
      </c>
    </row>
    <row r="288" spans="1:31" x14ac:dyDescent="0.25">
      <c r="A288" s="6">
        <v>1032</v>
      </c>
      <c r="B288" s="6" t="s">
        <v>329</v>
      </c>
      <c r="C288" s="6" t="s">
        <v>452</v>
      </c>
      <c r="D288" s="6" t="s">
        <v>93</v>
      </c>
      <c r="E288">
        <v>630130</v>
      </c>
      <c r="F288" t="s">
        <v>195</v>
      </c>
      <c r="G288" t="s">
        <v>189</v>
      </c>
      <c r="H288" s="6">
        <v>1700005088</v>
      </c>
      <c r="I288" s="6" t="s">
        <v>333</v>
      </c>
      <c r="J288">
        <v>1</v>
      </c>
      <c r="K288" s="6">
        <v>5</v>
      </c>
      <c r="L288" s="7">
        <v>44291</v>
      </c>
      <c r="M288" s="8">
        <v>18950</v>
      </c>
      <c r="N288" s="8">
        <v>10422.49</v>
      </c>
      <c r="O288" s="8">
        <v>8527.51</v>
      </c>
      <c r="P288" s="8" t="s">
        <v>332</v>
      </c>
      <c r="Q288" s="8">
        <v>315.83</v>
      </c>
      <c r="S288" s="8">
        <v>315.83</v>
      </c>
      <c r="T288" s="8">
        <v>315.83</v>
      </c>
      <c r="U288" s="8">
        <v>315.83</v>
      </c>
      <c r="V288" s="8">
        <v>315.83</v>
      </c>
      <c r="W288" s="8">
        <v>315.83</v>
      </c>
      <c r="X288" s="8">
        <v>315.83</v>
      </c>
      <c r="Y288" s="8">
        <v>315.83</v>
      </c>
      <c r="Z288" s="8">
        <v>315.83</v>
      </c>
      <c r="AA288" s="8">
        <v>315.83</v>
      </c>
      <c r="AB288" s="8">
        <v>315.83</v>
      </c>
      <c r="AC288" s="8">
        <v>315.83</v>
      </c>
      <c r="AD288" s="8">
        <v>315.83</v>
      </c>
      <c r="AE288" s="38">
        <f t="shared" si="4"/>
        <v>3789.9599999999996</v>
      </c>
    </row>
    <row r="289" spans="1:31" x14ac:dyDescent="0.25">
      <c r="A289" s="6">
        <v>1032</v>
      </c>
      <c r="B289" s="6" t="s">
        <v>329</v>
      </c>
      <c r="C289" s="6" t="s">
        <v>452</v>
      </c>
      <c r="D289" s="6" t="s">
        <v>93</v>
      </c>
      <c r="E289">
        <v>630130</v>
      </c>
      <c r="F289" t="s">
        <v>195</v>
      </c>
      <c r="G289" t="s">
        <v>189</v>
      </c>
      <c r="H289" s="6">
        <v>1700005099</v>
      </c>
      <c r="I289" s="6" t="s">
        <v>344</v>
      </c>
      <c r="J289">
        <v>1</v>
      </c>
      <c r="K289" s="6">
        <v>5</v>
      </c>
      <c r="L289" s="7">
        <v>44292</v>
      </c>
      <c r="M289" s="8">
        <v>15700</v>
      </c>
      <c r="N289" s="8">
        <v>8635.01</v>
      </c>
      <c r="O289" s="8">
        <v>7064.99</v>
      </c>
      <c r="P289" s="8" t="s">
        <v>332</v>
      </c>
      <c r="Q289" s="8">
        <v>261.67</v>
      </c>
      <c r="S289" s="8">
        <v>261.67</v>
      </c>
      <c r="T289" s="8">
        <v>261.67</v>
      </c>
      <c r="U289" s="8">
        <v>261.67</v>
      </c>
      <c r="V289" s="8">
        <v>261.67</v>
      </c>
      <c r="W289" s="8">
        <v>261.67</v>
      </c>
      <c r="X289" s="8">
        <v>261.67</v>
      </c>
      <c r="Y289" s="8">
        <v>261.67</v>
      </c>
      <c r="Z289" s="8">
        <v>261.67</v>
      </c>
      <c r="AA289" s="8">
        <v>261.67</v>
      </c>
      <c r="AB289" s="8">
        <v>261.67</v>
      </c>
      <c r="AC289" s="8">
        <v>261.67</v>
      </c>
      <c r="AD289" s="8">
        <v>261.67</v>
      </c>
      <c r="AE289" s="38">
        <f t="shared" si="4"/>
        <v>3140.0400000000004</v>
      </c>
    </row>
    <row r="290" spans="1:31" x14ac:dyDescent="0.25">
      <c r="A290" s="6">
        <v>1032</v>
      </c>
      <c r="B290" s="6" t="s">
        <v>329</v>
      </c>
      <c r="C290" s="6" t="s">
        <v>452</v>
      </c>
      <c r="D290" s="6" t="s">
        <v>93</v>
      </c>
      <c r="E290">
        <v>630130</v>
      </c>
      <c r="F290" t="s">
        <v>195</v>
      </c>
      <c r="G290" t="s">
        <v>189</v>
      </c>
      <c r="H290" s="6">
        <v>1700005100</v>
      </c>
      <c r="I290" s="6" t="s">
        <v>344</v>
      </c>
      <c r="J290">
        <v>1</v>
      </c>
      <c r="K290" s="6">
        <v>5</v>
      </c>
      <c r="L290" s="7">
        <v>44292</v>
      </c>
      <c r="M290" s="8">
        <v>15700</v>
      </c>
      <c r="N290" s="8">
        <v>8635.01</v>
      </c>
      <c r="O290" s="8">
        <v>7064.99</v>
      </c>
      <c r="P290" s="8" t="s">
        <v>332</v>
      </c>
      <c r="Q290" s="8">
        <v>261.67</v>
      </c>
      <c r="S290" s="8">
        <v>261.67</v>
      </c>
      <c r="T290" s="8">
        <v>261.67</v>
      </c>
      <c r="U290" s="8">
        <v>261.67</v>
      </c>
      <c r="V290" s="8">
        <v>261.67</v>
      </c>
      <c r="W290" s="8">
        <v>261.67</v>
      </c>
      <c r="X290" s="8">
        <v>261.67</v>
      </c>
      <c r="Y290" s="8">
        <v>261.67</v>
      </c>
      <c r="Z290" s="8">
        <v>261.67</v>
      </c>
      <c r="AA290" s="8">
        <v>261.67</v>
      </c>
      <c r="AB290" s="8">
        <v>261.67</v>
      </c>
      <c r="AC290" s="8">
        <v>261.67</v>
      </c>
      <c r="AD290" s="8">
        <v>261.67</v>
      </c>
      <c r="AE290" s="38">
        <f t="shared" si="4"/>
        <v>3140.0400000000004</v>
      </c>
    </row>
    <row r="291" spans="1:31" x14ac:dyDescent="0.25">
      <c r="A291" s="6">
        <v>1032</v>
      </c>
      <c r="B291" s="6" t="s">
        <v>329</v>
      </c>
      <c r="C291" s="6" t="s">
        <v>452</v>
      </c>
      <c r="D291" s="6" t="s">
        <v>93</v>
      </c>
      <c r="E291">
        <v>630130</v>
      </c>
      <c r="F291" t="s">
        <v>195</v>
      </c>
      <c r="G291" t="s">
        <v>189</v>
      </c>
      <c r="H291" s="6">
        <v>1700005101</v>
      </c>
      <c r="I291" s="6" t="s">
        <v>344</v>
      </c>
      <c r="J291">
        <v>1</v>
      </c>
      <c r="K291" s="6">
        <v>5</v>
      </c>
      <c r="L291" s="7">
        <v>44292</v>
      </c>
      <c r="M291" s="8">
        <v>15700</v>
      </c>
      <c r="N291" s="8">
        <v>8635.01</v>
      </c>
      <c r="O291" s="8">
        <v>7064.99</v>
      </c>
      <c r="P291" s="8" t="s">
        <v>332</v>
      </c>
      <c r="Q291" s="8">
        <v>261.67</v>
      </c>
      <c r="S291" s="8">
        <v>261.67</v>
      </c>
      <c r="T291" s="8">
        <v>261.67</v>
      </c>
      <c r="U291" s="8">
        <v>261.67</v>
      </c>
      <c r="V291" s="8">
        <v>261.67</v>
      </c>
      <c r="W291" s="8">
        <v>261.67</v>
      </c>
      <c r="X291" s="8">
        <v>261.67</v>
      </c>
      <c r="Y291" s="8">
        <v>261.67</v>
      </c>
      <c r="Z291" s="8">
        <v>261.67</v>
      </c>
      <c r="AA291" s="8">
        <v>261.67</v>
      </c>
      <c r="AB291" s="8">
        <v>261.67</v>
      </c>
      <c r="AC291" s="8">
        <v>261.67</v>
      </c>
      <c r="AD291" s="8">
        <v>261.67</v>
      </c>
      <c r="AE291" s="38">
        <f t="shared" si="4"/>
        <v>3140.0400000000004</v>
      </c>
    </row>
    <row r="292" spans="1:31" x14ac:dyDescent="0.25">
      <c r="A292" s="6">
        <v>1032</v>
      </c>
      <c r="B292" s="6" t="s">
        <v>329</v>
      </c>
      <c r="C292" s="6" t="s">
        <v>452</v>
      </c>
      <c r="D292" s="6" t="s">
        <v>93</v>
      </c>
      <c r="E292">
        <v>630130</v>
      </c>
      <c r="F292" t="s">
        <v>195</v>
      </c>
      <c r="G292" t="s">
        <v>189</v>
      </c>
      <c r="H292" s="6">
        <v>1700005109</v>
      </c>
      <c r="I292" s="6" t="s">
        <v>344</v>
      </c>
      <c r="J292">
        <v>1</v>
      </c>
      <c r="K292" s="6">
        <v>5</v>
      </c>
      <c r="L292" s="7">
        <v>44292</v>
      </c>
      <c r="M292" s="8">
        <v>15700</v>
      </c>
      <c r="N292" s="8">
        <v>8635.01</v>
      </c>
      <c r="O292" s="8">
        <v>7064.99</v>
      </c>
      <c r="P292" s="8" t="s">
        <v>332</v>
      </c>
      <c r="Q292" s="8">
        <v>261.67</v>
      </c>
      <c r="S292" s="8">
        <v>261.67</v>
      </c>
      <c r="T292" s="8">
        <v>261.67</v>
      </c>
      <c r="U292" s="8">
        <v>261.67</v>
      </c>
      <c r="V292" s="8">
        <v>261.67</v>
      </c>
      <c r="W292" s="8">
        <v>261.67</v>
      </c>
      <c r="X292" s="8">
        <v>261.67</v>
      </c>
      <c r="Y292" s="8">
        <v>261.67</v>
      </c>
      <c r="Z292" s="8">
        <v>261.67</v>
      </c>
      <c r="AA292" s="8">
        <v>261.67</v>
      </c>
      <c r="AB292" s="8">
        <v>261.67</v>
      </c>
      <c r="AC292" s="8">
        <v>261.67</v>
      </c>
      <c r="AD292" s="8">
        <v>261.67</v>
      </c>
      <c r="AE292" s="38">
        <f t="shared" si="4"/>
        <v>3140.0400000000004</v>
      </c>
    </row>
    <row r="293" spans="1:31" x14ac:dyDescent="0.25">
      <c r="A293" s="6">
        <v>1032</v>
      </c>
      <c r="B293" s="6" t="s">
        <v>329</v>
      </c>
      <c r="C293" s="6" t="s">
        <v>452</v>
      </c>
      <c r="D293" s="6" t="s">
        <v>93</v>
      </c>
      <c r="E293">
        <v>630130</v>
      </c>
      <c r="F293" t="s">
        <v>195</v>
      </c>
      <c r="G293" t="s">
        <v>189</v>
      </c>
      <c r="H293" s="6">
        <v>1700005165</v>
      </c>
      <c r="I293" s="6" t="s">
        <v>344</v>
      </c>
      <c r="J293">
        <v>1</v>
      </c>
      <c r="K293" s="6">
        <v>5</v>
      </c>
      <c r="L293" s="7">
        <v>44292</v>
      </c>
      <c r="M293" s="8">
        <v>15700</v>
      </c>
      <c r="N293" s="8">
        <v>8635.01</v>
      </c>
      <c r="O293" s="8">
        <v>7064.99</v>
      </c>
      <c r="P293" s="8" t="s">
        <v>332</v>
      </c>
      <c r="Q293" s="8">
        <v>261.67</v>
      </c>
      <c r="S293" s="8">
        <v>261.67</v>
      </c>
      <c r="T293" s="8">
        <v>261.67</v>
      </c>
      <c r="U293" s="8">
        <v>261.67</v>
      </c>
      <c r="V293" s="8">
        <v>261.67</v>
      </c>
      <c r="W293" s="8">
        <v>261.67</v>
      </c>
      <c r="X293" s="8">
        <v>261.67</v>
      </c>
      <c r="Y293" s="8">
        <v>261.67</v>
      </c>
      <c r="Z293" s="8">
        <v>261.67</v>
      </c>
      <c r="AA293" s="8">
        <v>261.67</v>
      </c>
      <c r="AB293" s="8">
        <v>261.67</v>
      </c>
      <c r="AC293" s="8">
        <v>261.67</v>
      </c>
      <c r="AD293" s="8">
        <v>261.67</v>
      </c>
      <c r="AE293" s="38">
        <f t="shared" si="4"/>
        <v>3140.0400000000004</v>
      </c>
    </row>
    <row r="294" spans="1:31" x14ac:dyDescent="0.25">
      <c r="A294" s="6">
        <v>1032</v>
      </c>
      <c r="B294" s="6" t="s">
        <v>329</v>
      </c>
      <c r="C294" s="6" t="s">
        <v>452</v>
      </c>
      <c r="D294" s="6" t="s">
        <v>93</v>
      </c>
      <c r="E294">
        <v>630130</v>
      </c>
      <c r="F294" t="s">
        <v>195</v>
      </c>
      <c r="G294" t="s">
        <v>189</v>
      </c>
      <c r="H294" s="6">
        <v>1700005166</v>
      </c>
      <c r="I294" s="6" t="s">
        <v>344</v>
      </c>
      <c r="J294">
        <v>1</v>
      </c>
      <c r="K294" s="6">
        <v>5</v>
      </c>
      <c r="L294" s="7">
        <v>44292</v>
      </c>
      <c r="M294" s="8">
        <v>15700</v>
      </c>
      <c r="N294" s="8">
        <v>8635.01</v>
      </c>
      <c r="O294" s="8">
        <v>7064.99</v>
      </c>
      <c r="P294" s="8" t="s">
        <v>332</v>
      </c>
      <c r="Q294" s="8">
        <v>261.67</v>
      </c>
      <c r="S294" s="8">
        <v>261.67</v>
      </c>
      <c r="T294" s="8">
        <v>261.67</v>
      </c>
      <c r="U294" s="8">
        <v>261.67</v>
      </c>
      <c r="V294" s="8">
        <v>261.67</v>
      </c>
      <c r="W294" s="8">
        <v>261.67</v>
      </c>
      <c r="X294" s="8">
        <v>261.67</v>
      </c>
      <c r="Y294" s="8">
        <v>261.67</v>
      </c>
      <c r="Z294" s="8">
        <v>261.67</v>
      </c>
      <c r="AA294" s="8">
        <v>261.67</v>
      </c>
      <c r="AB294" s="8">
        <v>261.67</v>
      </c>
      <c r="AC294" s="8">
        <v>261.67</v>
      </c>
      <c r="AD294" s="8">
        <v>261.67</v>
      </c>
      <c r="AE294" s="38">
        <f t="shared" si="4"/>
        <v>3140.0400000000004</v>
      </c>
    </row>
    <row r="295" spans="1:31" x14ac:dyDescent="0.25">
      <c r="A295" s="6">
        <v>1032</v>
      </c>
      <c r="B295" s="6" t="s">
        <v>329</v>
      </c>
      <c r="C295" s="6" t="s">
        <v>452</v>
      </c>
      <c r="D295" s="6" t="s">
        <v>93</v>
      </c>
      <c r="E295">
        <v>630130</v>
      </c>
      <c r="F295" t="s">
        <v>195</v>
      </c>
      <c r="G295" t="s">
        <v>189</v>
      </c>
      <c r="H295" s="6">
        <v>1700006397</v>
      </c>
      <c r="I295" s="6" t="s">
        <v>463</v>
      </c>
      <c r="J295">
        <v>1</v>
      </c>
      <c r="K295" s="6">
        <v>10</v>
      </c>
      <c r="L295" s="7">
        <v>44351</v>
      </c>
      <c r="M295" s="8">
        <v>14800</v>
      </c>
      <c r="N295" s="8">
        <v>4633.34</v>
      </c>
      <c r="O295" s="8">
        <v>10166.66</v>
      </c>
      <c r="P295" s="8" t="s">
        <v>332</v>
      </c>
      <c r="Q295" s="8">
        <v>123.98</v>
      </c>
      <c r="S295" s="8">
        <v>123.98</v>
      </c>
      <c r="T295" s="8">
        <v>123.98</v>
      </c>
      <c r="U295" s="8">
        <v>123.98</v>
      </c>
      <c r="V295" s="8">
        <v>123.98</v>
      </c>
      <c r="W295" s="8">
        <v>123.98</v>
      </c>
      <c r="X295" s="8">
        <v>123.98</v>
      </c>
      <c r="Y295" s="8">
        <v>123.98</v>
      </c>
      <c r="Z295" s="8">
        <v>123.98</v>
      </c>
      <c r="AA295" s="8">
        <v>123.98</v>
      </c>
      <c r="AB295" s="8">
        <v>123.98</v>
      </c>
      <c r="AC295" s="8">
        <v>123.98</v>
      </c>
      <c r="AD295" s="8">
        <v>123.98</v>
      </c>
      <c r="AE295" s="38">
        <f t="shared" si="4"/>
        <v>1487.76</v>
      </c>
    </row>
    <row r="296" spans="1:31" x14ac:dyDescent="0.25">
      <c r="A296" s="6">
        <v>1032</v>
      </c>
      <c r="B296" s="6" t="s">
        <v>329</v>
      </c>
      <c r="C296" s="6" t="s">
        <v>452</v>
      </c>
      <c r="D296" s="6" t="s">
        <v>93</v>
      </c>
      <c r="E296">
        <v>630130</v>
      </c>
      <c r="F296" t="s">
        <v>195</v>
      </c>
      <c r="G296" t="s">
        <v>189</v>
      </c>
      <c r="H296" s="6">
        <v>1700006398</v>
      </c>
      <c r="I296" s="6" t="s">
        <v>463</v>
      </c>
      <c r="J296">
        <v>1</v>
      </c>
      <c r="K296" s="6">
        <v>10</v>
      </c>
      <c r="L296" s="7">
        <v>44351</v>
      </c>
      <c r="M296" s="8">
        <v>14800</v>
      </c>
      <c r="N296" s="8">
        <v>4633.34</v>
      </c>
      <c r="O296" s="8">
        <v>10166.66</v>
      </c>
      <c r="P296" s="8" t="s">
        <v>332</v>
      </c>
      <c r="Q296" s="8">
        <v>123.98</v>
      </c>
      <c r="S296" s="8">
        <v>123.98</v>
      </c>
      <c r="T296" s="8">
        <v>123.98</v>
      </c>
      <c r="U296" s="8">
        <v>123.98</v>
      </c>
      <c r="V296" s="8">
        <v>123.98</v>
      </c>
      <c r="W296" s="8">
        <v>123.98</v>
      </c>
      <c r="X296" s="8">
        <v>123.98</v>
      </c>
      <c r="Y296" s="8">
        <v>123.98</v>
      </c>
      <c r="Z296" s="8">
        <v>123.98</v>
      </c>
      <c r="AA296" s="8">
        <v>123.98</v>
      </c>
      <c r="AB296" s="8">
        <v>123.98</v>
      </c>
      <c r="AC296" s="8">
        <v>123.98</v>
      </c>
      <c r="AD296" s="8">
        <v>123.98</v>
      </c>
      <c r="AE296" s="38">
        <f t="shared" si="4"/>
        <v>1487.76</v>
      </c>
    </row>
    <row r="297" spans="1:31" x14ac:dyDescent="0.25">
      <c r="A297" s="6">
        <v>1032</v>
      </c>
      <c r="B297" s="6" t="s">
        <v>329</v>
      </c>
      <c r="C297" s="6" t="s">
        <v>452</v>
      </c>
      <c r="D297" s="6" t="s">
        <v>93</v>
      </c>
      <c r="E297">
        <v>630130</v>
      </c>
      <c r="F297" t="s">
        <v>195</v>
      </c>
      <c r="G297" t="s">
        <v>189</v>
      </c>
      <c r="H297" s="6">
        <v>1700006399</v>
      </c>
      <c r="I297" s="6" t="s">
        <v>463</v>
      </c>
      <c r="J297">
        <v>1</v>
      </c>
      <c r="K297" s="6">
        <v>10</v>
      </c>
      <c r="L297" s="7">
        <v>44351</v>
      </c>
      <c r="M297" s="8">
        <v>14800</v>
      </c>
      <c r="N297" s="8">
        <v>4633.34</v>
      </c>
      <c r="O297" s="8">
        <v>10166.66</v>
      </c>
      <c r="P297" s="8" t="s">
        <v>332</v>
      </c>
      <c r="Q297" s="8">
        <v>123.98</v>
      </c>
      <c r="S297" s="8">
        <v>123.98</v>
      </c>
      <c r="T297" s="8">
        <v>123.98</v>
      </c>
      <c r="U297" s="8">
        <v>123.98</v>
      </c>
      <c r="V297" s="8">
        <v>123.98</v>
      </c>
      <c r="W297" s="8">
        <v>123.98</v>
      </c>
      <c r="X297" s="8">
        <v>123.98</v>
      </c>
      <c r="Y297" s="8">
        <v>123.98</v>
      </c>
      <c r="Z297" s="8">
        <v>123.98</v>
      </c>
      <c r="AA297" s="8">
        <v>123.98</v>
      </c>
      <c r="AB297" s="8">
        <v>123.98</v>
      </c>
      <c r="AC297" s="8">
        <v>123.98</v>
      </c>
      <c r="AD297" s="8">
        <v>123.98</v>
      </c>
      <c r="AE297" s="38">
        <f t="shared" si="4"/>
        <v>1487.76</v>
      </c>
    </row>
    <row r="298" spans="1:31" x14ac:dyDescent="0.25">
      <c r="A298" s="6">
        <v>1032</v>
      </c>
      <c r="B298" s="6" t="s">
        <v>329</v>
      </c>
      <c r="C298" s="6" t="s">
        <v>452</v>
      </c>
      <c r="D298" s="6" t="s">
        <v>93</v>
      </c>
      <c r="E298">
        <v>630130</v>
      </c>
      <c r="F298" t="s">
        <v>195</v>
      </c>
      <c r="G298" t="s">
        <v>189</v>
      </c>
      <c r="H298" s="6">
        <v>1700006400</v>
      </c>
      <c r="I298" s="6" t="s">
        <v>463</v>
      </c>
      <c r="J298">
        <v>1</v>
      </c>
      <c r="K298" s="6">
        <v>10</v>
      </c>
      <c r="L298" s="7">
        <v>44351</v>
      </c>
      <c r="M298" s="8">
        <v>14800</v>
      </c>
      <c r="N298" s="8">
        <v>4633.34</v>
      </c>
      <c r="O298" s="8">
        <v>10166.66</v>
      </c>
      <c r="P298" s="8" t="s">
        <v>332</v>
      </c>
      <c r="Q298" s="8">
        <v>123.98</v>
      </c>
      <c r="S298" s="8">
        <v>123.98</v>
      </c>
      <c r="T298" s="8">
        <v>123.98</v>
      </c>
      <c r="U298" s="8">
        <v>123.98</v>
      </c>
      <c r="V298" s="8">
        <v>123.98</v>
      </c>
      <c r="W298" s="8">
        <v>123.98</v>
      </c>
      <c r="X298" s="8">
        <v>123.98</v>
      </c>
      <c r="Y298" s="8">
        <v>123.98</v>
      </c>
      <c r="Z298" s="8">
        <v>123.98</v>
      </c>
      <c r="AA298" s="8">
        <v>123.98</v>
      </c>
      <c r="AB298" s="8">
        <v>123.98</v>
      </c>
      <c r="AC298" s="8">
        <v>123.98</v>
      </c>
      <c r="AD298" s="8">
        <v>123.98</v>
      </c>
      <c r="AE298" s="38">
        <f t="shared" si="4"/>
        <v>1487.76</v>
      </c>
    </row>
    <row r="299" spans="1:31" x14ac:dyDescent="0.25">
      <c r="A299" s="6">
        <v>1032</v>
      </c>
      <c r="B299" s="6" t="s">
        <v>329</v>
      </c>
      <c r="C299" s="6" t="s">
        <v>452</v>
      </c>
      <c r="D299" s="6" t="s">
        <v>93</v>
      </c>
      <c r="E299">
        <v>630130</v>
      </c>
      <c r="F299" t="s">
        <v>195</v>
      </c>
      <c r="G299" t="s">
        <v>189</v>
      </c>
      <c r="H299" s="6">
        <v>1700006402</v>
      </c>
      <c r="I299" s="6" t="s">
        <v>463</v>
      </c>
      <c r="J299">
        <v>1</v>
      </c>
      <c r="K299" s="6">
        <v>10</v>
      </c>
      <c r="L299" s="7">
        <v>44351</v>
      </c>
      <c r="M299" s="8">
        <v>14800</v>
      </c>
      <c r="N299" s="8">
        <v>4633.34</v>
      </c>
      <c r="O299" s="8">
        <v>10166.66</v>
      </c>
      <c r="P299" s="8" t="s">
        <v>332</v>
      </c>
      <c r="Q299" s="8">
        <v>123.98</v>
      </c>
      <c r="S299" s="8">
        <v>123.98</v>
      </c>
      <c r="T299" s="8">
        <v>123.98</v>
      </c>
      <c r="U299" s="8">
        <v>123.98</v>
      </c>
      <c r="V299" s="8">
        <v>123.98</v>
      </c>
      <c r="W299" s="8">
        <v>123.98</v>
      </c>
      <c r="X299" s="8">
        <v>123.98</v>
      </c>
      <c r="Y299" s="8">
        <v>123.98</v>
      </c>
      <c r="Z299" s="8">
        <v>123.98</v>
      </c>
      <c r="AA299" s="8">
        <v>123.98</v>
      </c>
      <c r="AB299" s="8">
        <v>123.98</v>
      </c>
      <c r="AC299" s="8">
        <v>123.98</v>
      </c>
      <c r="AD299" s="8">
        <v>123.98</v>
      </c>
      <c r="AE299" s="38">
        <f t="shared" si="4"/>
        <v>1487.76</v>
      </c>
    </row>
    <row r="300" spans="1:31" x14ac:dyDescent="0.25">
      <c r="A300" s="6">
        <v>1032</v>
      </c>
      <c r="B300" s="6" t="s">
        <v>329</v>
      </c>
      <c r="C300" s="6" t="s">
        <v>452</v>
      </c>
      <c r="D300" s="6" t="s">
        <v>93</v>
      </c>
      <c r="E300">
        <v>630130</v>
      </c>
      <c r="F300" t="s">
        <v>195</v>
      </c>
      <c r="G300" t="s">
        <v>189</v>
      </c>
      <c r="H300" s="6">
        <v>1700006403</v>
      </c>
      <c r="I300" s="6" t="s">
        <v>463</v>
      </c>
      <c r="J300">
        <v>1</v>
      </c>
      <c r="K300" s="6">
        <v>10</v>
      </c>
      <c r="L300" s="7">
        <v>44351</v>
      </c>
      <c r="M300" s="8">
        <v>14800</v>
      </c>
      <c r="N300" s="8">
        <v>4633.34</v>
      </c>
      <c r="O300" s="8">
        <v>10166.66</v>
      </c>
      <c r="P300" s="8" t="s">
        <v>332</v>
      </c>
      <c r="Q300" s="8">
        <v>123.98</v>
      </c>
      <c r="S300" s="8">
        <v>123.98</v>
      </c>
      <c r="T300" s="8">
        <v>123.98</v>
      </c>
      <c r="U300" s="8">
        <v>123.98</v>
      </c>
      <c r="V300" s="8">
        <v>123.98</v>
      </c>
      <c r="W300" s="8">
        <v>123.98</v>
      </c>
      <c r="X300" s="8">
        <v>123.98</v>
      </c>
      <c r="Y300" s="8">
        <v>123.98</v>
      </c>
      <c r="Z300" s="8">
        <v>123.98</v>
      </c>
      <c r="AA300" s="8">
        <v>123.98</v>
      </c>
      <c r="AB300" s="8">
        <v>123.98</v>
      </c>
      <c r="AC300" s="8">
        <v>123.98</v>
      </c>
      <c r="AD300" s="8">
        <v>123.98</v>
      </c>
      <c r="AE300" s="38">
        <f t="shared" si="4"/>
        <v>1487.76</v>
      </c>
    </row>
    <row r="301" spans="1:31" x14ac:dyDescent="0.25">
      <c r="A301" s="6">
        <v>1032</v>
      </c>
      <c r="B301" s="6" t="s">
        <v>329</v>
      </c>
      <c r="C301" s="6" t="s">
        <v>452</v>
      </c>
      <c r="D301" s="6" t="s">
        <v>93</v>
      </c>
      <c r="E301">
        <v>630130</v>
      </c>
      <c r="F301" t="s">
        <v>195</v>
      </c>
      <c r="G301" t="s">
        <v>189</v>
      </c>
      <c r="H301" s="6">
        <v>1700013414</v>
      </c>
      <c r="I301" s="6" t="s">
        <v>419</v>
      </c>
      <c r="J301">
        <v>1</v>
      </c>
      <c r="K301" s="6">
        <v>3</v>
      </c>
      <c r="L301" s="7">
        <v>44434</v>
      </c>
      <c r="M301" s="8">
        <v>22000</v>
      </c>
      <c r="N301" s="8">
        <v>18918.349999999999</v>
      </c>
      <c r="O301" s="8">
        <v>3081.65</v>
      </c>
      <c r="P301" s="8" t="s">
        <v>332</v>
      </c>
      <c r="Q301" s="8">
        <v>616.33000000000004</v>
      </c>
      <c r="S301" s="8">
        <v>616.33000000000004</v>
      </c>
      <c r="T301" s="8">
        <v>616.33000000000004</v>
      </c>
      <c r="U301" s="8">
        <v>616.33000000000004</v>
      </c>
      <c r="V301" s="8">
        <v>616.33000000000004</v>
      </c>
      <c r="W301" s="8">
        <v>616.33000000000004</v>
      </c>
      <c r="X301" s="8">
        <v>616.33000000000004</v>
      </c>
      <c r="Y301" s="8">
        <v>616.33000000000004</v>
      </c>
      <c r="Z301" s="8">
        <v>616.33000000000004</v>
      </c>
      <c r="AA301" s="8">
        <v>616.33000000000004</v>
      </c>
      <c r="AB301" s="8">
        <v>616.33000000000004</v>
      </c>
      <c r="AC301" s="8">
        <v>616.33000000000004</v>
      </c>
      <c r="AD301" s="8">
        <v>616.33000000000004</v>
      </c>
      <c r="AE301" s="38">
        <f t="shared" si="4"/>
        <v>7395.96</v>
      </c>
    </row>
    <row r="302" spans="1:31" x14ac:dyDescent="0.25">
      <c r="A302" s="6">
        <v>1032</v>
      </c>
      <c r="B302" s="6" t="s">
        <v>329</v>
      </c>
      <c r="C302" s="6" t="s">
        <v>452</v>
      </c>
      <c r="D302" s="6" t="s">
        <v>93</v>
      </c>
      <c r="E302">
        <v>630130</v>
      </c>
      <c r="F302" t="s">
        <v>195</v>
      </c>
      <c r="G302" t="s">
        <v>189</v>
      </c>
      <c r="H302" s="6">
        <v>1700013424</v>
      </c>
      <c r="I302" s="6" t="s">
        <v>419</v>
      </c>
      <c r="J302">
        <v>1</v>
      </c>
      <c r="K302" s="6">
        <v>3</v>
      </c>
      <c r="L302" s="7">
        <v>44434</v>
      </c>
      <c r="M302" s="8">
        <v>22000</v>
      </c>
      <c r="N302" s="8">
        <v>18918.349999999999</v>
      </c>
      <c r="O302" s="8">
        <v>3081.65</v>
      </c>
      <c r="P302" s="8" t="s">
        <v>332</v>
      </c>
      <c r="Q302" s="8">
        <v>616.33000000000004</v>
      </c>
      <c r="S302" s="8">
        <v>616.33000000000004</v>
      </c>
      <c r="T302" s="8">
        <v>616.33000000000004</v>
      </c>
      <c r="U302" s="8">
        <v>616.33000000000004</v>
      </c>
      <c r="V302" s="8">
        <v>616.33000000000004</v>
      </c>
      <c r="W302" s="8">
        <v>616.33000000000004</v>
      </c>
      <c r="X302" s="8">
        <v>616.33000000000004</v>
      </c>
      <c r="Y302" s="8">
        <v>616.33000000000004</v>
      </c>
      <c r="Z302" s="8">
        <v>616.33000000000004</v>
      </c>
      <c r="AA302" s="8">
        <v>616.33000000000004</v>
      </c>
      <c r="AB302" s="8">
        <v>616.33000000000004</v>
      </c>
      <c r="AC302" s="8">
        <v>616.33000000000004</v>
      </c>
      <c r="AD302" s="8">
        <v>616.33000000000004</v>
      </c>
      <c r="AE302" s="38">
        <f t="shared" si="4"/>
        <v>7395.96</v>
      </c>
    </row>
    <row r="303" spans="1:31" x14ac:dyDescent="0.25">
      <c r="A303" s="6">
        <v>1032</v>
      </c>
      <c r="B303" s="6" t="s">
        <v>329</v>
      </c>
      <c r="C303" s="6" t="s">
        <v>452</v>
      </c>
      <c r="D303" s="6" t="s">
        <v>93</v>
      </c>
      <c r="E303">
        <v>630130</v>
      </c>
      <c r="F303" t="s">
        <v>195</v>
      </c>
      <c r="G303" t="s">
        <v>189</v>
      </c>
      <c r="H303" s="6">
        <v>1700013425</v>
      </c>
      <c r="I303" s="6" t="s">
        <v>419</v>
      </c>
      <c r="J303">
        <v>1</v>
      </c>
      <c r="K303" s="6">
        <v>3</v>
      </c>
      <c r="L303" s="7">
        <v>44474</v>
      </c>
      <c r="M303" s="8">
        <v>21999.14</v>
      </c>
      <c r="N303" s="8">
        <v>17143.78</v>
      </c>
      <c r="O303" s="8">
        <v>4855.3599999999997</v>
      </c>
      <c r="P303" s="8" t="s">
        <v>332</v>
      </c>
      <c r="Q303" s="8">
        <v>606.91999999999996</v>
      </c>
      <c r="S303" s="8">
        <v>606.91999999999996</v>
      </c>
      <c r="T303" s="8">
        <v>606.91999999999996</v>
      </c>
      <c r="U303" s="8">
        <v>606.91999999999996</v>
      </c>
      <c r="V303" s="8">
        <v>606.91999999999996</v>
      </c>
      <c r="W303" s="8">
        <v>606.91999999999996</v>
      </c>
      <c r="X303" s="8">
        <v>606.91999999999996</v>
      </c>
      <c r="Y303" s="8">
        <v>606.91999999999996</v>
      </c>
      <c r="Z303" s="8">
        <v>606.91999999999996</v>
      </c>
      <c r="AA303" s="8">
        <v>606.91999999999996</v>
      </c>
      <c r="AB303" s="8">
        <v>606.91999999999996</v>
      </c>
      <c r="AC303" s="8">
        <v>606.91999999999996</v>
      </c>
      <c r="AD303" s="8">
        <v>606.91999999999996</v>
      </c>
      <c r="AE303" s="38">
        <f t="shared" si="4"/>
        <v>7283.04</v>
      </c>
    </row>
    <row r="304" spans="1:31" x14ac:dyDescent="0.25">
      <c r="A304" s="6">
        <v>1032</v>
      </c>
      <c r="B304" s="6" t="s">
        <v>329</v>
      </c>
      <c r="C304" s="6" t="s">
        <v>452</v>
      </c>
      <c r="D304" s="6" t="s">
        <v>93</v>
      </c>
      <c r="E304">
        <v>630130</v>
      </c>
      <c r="F304" t="s">
        <v>195</v>
      </c>
      <c r="G304" t="s">
        <v>189</v>
      </c>
      <c r="H304" s="6">
        <v>1700013426</v>
      </c>
      <c r="I304" s="6" t="s">
        <v>419</v>
      </c>
      <c r="J304">
        <v>1</v>
      </c>
      <c r="K304" s="6">
        <v>3</v>
      </c>
      <c r="L304" s="7">
        <v>44474</v>
      </c>
      <c r="M304" s="8">
        <v>22000</v>
      </c>
      <c r="N304" s="8">
        <v>17144.439999999999</v>
      </c>
      <c r="O304" s="8">
        <v>4855.5600000000004</v>
      </c>
      <c r="P304" s="8" t="s">
        <v>332</v>
      </c>
      <c r="Q304" s="8">
        <v>606.94000000000005</v>
      </c>
      <c r="S304" s="8">
        <v>606.94000000000005</v>
      </c>
      <c r="T304" s="8">
        <v>606.94000000000005</v>
      </c>
      <c r="U304" s="8">
        <v>606.94000000000005</v>
      </c>
      <c r="V304" s="8">
        <v>606.94000000000005</v>
      </c>
      <c r="W304" s="8">
        <v>606.94000000000005</v>
      </c>
      <c r="X304" s="8">
        <v>606.94000000000005</v>
      </c>
      <c r="Y304" s="8">
        <v>606.94000000000005</v>
      </c>
      <c r="Z304" s="8">
        <v>606.94000000000005</v>
      </c>
      <c r="AA304" s="8">
        <v>606.94000000000005</v>
      </c>
      <c r="AB304" s="8">
        <v>606.94000000000005</v>
      </c>
      <c r="AC304" s="8">
        <v>606.94000000000005</v>
      </c>
      <c r="AD304" s="8">
        <v>606.94000000000005</v>
      </c>
      <c r="AE304" s="38">
        <f t="shared" si="4"/>
        <v>7283.2800000000025</v>
      </c>
    </row>
    <row r="305" spans="1:31" x14ac:dyDescent="0.25">
      <c r="A305" s="6">
        <v>1032</v>
      </c>
      <c r="B305" s="6" t="s">
        <v>329</v>
      </c>
      <c r="C305" s="6" t="s">
        <v>452</v>
      </c>
      <c r="D305" s="6" t="s">
        <v>93</v>
      </c>
      <c r="E305">
        <v>630130</v>
      </c>
      <c r="F305" t="s">
        <v>195</v>
      </c>
      <c r="G305" t="s">
        <v>189</v>
      </c>
      <c r="H305" s="6">
        <v>1700013427</v>
      </c>
      <c r="I305" s="6" t="s">
        <v>419</v>
      </c>
      <c r="J305">
        <v>1</v>
      </c>
      <c r="K305" s="6">
        <v>3</v>
      </c>
      <c r="L305" s="7">
        <v>44474</v>
      </c>
      <c r="M305" s="8">
        <v>22000</v>
      </c>
      <c r="N305" s="8">
        <v>17144.439999999999</v>
      </c>
      <c r="O305" s="8">
        <v>4855.5600000000004</v>
      </c>
      <c r="P305" s="8" t="s">
        <v>332</v>
      </c>
      <c r="Q305" s="8">
        <v>606.94000000000005</v>
      </c>
      <c r="S305" s="8">
        <v>606.94000000000005</v>
      </c>
      <c r="T305" s="8">
        <v>606.94000000000005</v>
      </c>
      <c r="U305" s="8">
        <v>606.94000000000005</v>
      </c>
      <c r="V305" s="8">
        <v>606.94000000000005</v>
      </c>
      <c r="W305" s="8">
        <v>606.94000000000005</v>
      </c>
      <c r="X305" s="8">
        <v>606.94000000000005</v>
      </c>
      <c r="Y305" s="8">
        <v>606.94000000000005</v>
      </c>
      <c r="Z305" s="8">
        <v>606.94000000000005</v>
      </c>
      <c r="AA305" s="8">
        <v>606.94000000000005</v>
      </c>
      <c r="AB305" s="8">
        <v>606.94000000000005</v>
      </c>
      <c r="AC305" s="8">
        <v>606.94000000000005</v>
      </c>
      <c r="AD305" s="8">
        <v>606.94000000000005</v>
      </c>
      <c r="AE305" s="38">
        <f t="shared" si="4"/>
        <v>7283.2800000000025</v>
      </c>
    </row>
    <row r="306" spans="1:31" x14ac:dyDescent="0.25">
      <c r="A306" s="6">
        <v>1032</v>
      </c>
      <c r="B306" s="6" t="s">
        <v>329</v>
      </c>
      <c r="C306" s="6" t="s">
        <v>452</v>
      </c>
      <c r="D306" s="6" t="s">
        <v>93</v>
      </c>
      <c r="E306">
        <v>630130</v>
      </c>
      <c r="F306" t="s">
        <v>195</v>
      </c>
      <c r="G306" t="s">
        <v>189</v>
      </c>
      <c r="H306" s="6">
        <v>1700013428</v>
      </c>
      <c r="I306" s="6" t="s">
        <v>419</v>
      </c>
      <c r="J306">
        <v>1</v>
      </c>
      <c r="K306" s="6">
        <v>3</v>
      </c>
      <c r="L306" s="7">
        <v>44474</v>
      </c>
      <c r="M306" s="8">
        <v>22000</v>
      </c>
      <c r="N306" s="8">
        <v>17144.439999999999</v>
      </c>
      <c r="O306" s="8">
        <v>4855.5600000000004</v>
      </c>
      <c r="P306" s="8" t="s">
        <v>332</v>
      </c>
      <c r="Q306" s="8">
        <v>606.94000000000005</v>
      </c>
      <c r="S306" s="8">
        <v>606.94000000000005</v>
      </c>
      <c r="T306" s="8">
        <v>606.94000000000005</v>
      </c>
      <c r="U306" s="8">
        <v>606.94000000000005</v>
      </c>
      <c r="V306" s="8">
        <v>606.94000000000005</v>
      </c>
      <c r="W306" s="8">
        <v>606.94000000000005</v>
      </c>
      <c r="X306" s="8">
        <v>606.94000000000005</v>
      </c>
      <c r="Y306" s="8">
        <v>606.94000000000005</v>
      </c>
      <c r="Z306" s="8">
        <v>606.94000000000005</v>
      </c>
      <c r="AA306" s="8">
        <v>606.94000000000005</v>
      </c>
      <c r="AB306" s="8">
        <v>606.94000000000005</v>
      </c>
      <c r="AC306" s="8">
        <v>606.94000000000005</v>
      </c>
      <c r="AD306" s="8">
        <v>606.94000000000005</v>
      </c>
      <c r="AE306" s="38">
        <f t="shared" si="4"/>
        <v>7283.2800000000025</v>
      </c>
    </row>
    <row r="307" spans="1:31" x14ac:dyDescent="0.25">
      <c r="A307" s="6">
        <v>1032</v>
      </c>
      <c r="B307" s="6" t="s">
        <v>329</v>
      </c>
      <c r="C307" s="6" t="s">
        <v>452</v>
      </c>
      <c r="D307" s="6" t="s">
        <v>93</v>
      </c>
      <c r="E307">
        <v>630130</v>
      </c>
      <c r="F307" t="s">
        <v>195</v>
      </c>
      <c r="G307" t="s">
        <v>189</v>
      </c>
      <c r="H307" s="6">
        <v>1700026063</v>
      </c>
      <c r="I307" s="6" t="s">
        <v>396</v>
      </c>
      <c r="J307">
        <v>1</v>
      </c>
      <c r="K307" s="6">
        <v>5</v>
      </c>
      <c r="L307" s="7">
        <v>44475</v>
      </c>
      <c r="M307" s="8">
        <v>19609.39</v>
      </c>
      <c r="N307" s="8">
        <v>8824.2199999999993</v>
      </c>
      <c r="O307" s="8">
        <v>10785.17</v>
      </c>
      <c r="P307" s="8" t="s">
        <v>332</v>
      </c>
      <c r="Q307" s="8">
        <v>326.82</v>
      </c>
      <c r="S307" s="8">
        <v>326.82</v>
      </c>
      <c r="T307" s="8">
        <v>326.82</v>
      </c>
      <c r="U307" s="8">
        <v>326.82</v>
      </c>
      <c r="V307" s="8">
        <v>326.82</v>
      </c>
      <c r="W307" s="8">
        <v>326.82</v>
      </c>
      <c r="X307" s="8">
        <v>326.82</v>
      </c>
      <c r="Y307" s="8">
        <v>326.82</v>
      </c>
      <c r="Z307" s="8">
        <v>326.82</v>
      </c>
      <c r="AA307" s="8">
        <v>326.82</v>
      </c>
      <c r="AB307" s="8">
        <v>326.82</v>
      </c>
      <c r="AC307" s="8">
        <v>326.82</v>
      </c>
      <c r="AD307" s="8">
        <v>326.82</v>
      </c>
      <c r="AE307" s="38">
        <f t="shared" si="4"/>
        <v>3921.8400000000006</v>
      </c>
    </row>
    <row r="308" spans="1:31" x14ac:dyDescent="0.25">
      <c r="A308" s="6">
        <v>1032</v>
      </c>
      <c r="B308" s="6" t="s">
        <v>329</v>
      </c>
      <c r="C308" s="6" t="s">
        <v>452</v>
      </c>
      <c r="D308" s="6" t="s">
        <v>93</v>
      </c>
      <c r="E308">
        <v>630130</v>
      </c>
      <c r="F308" t="s">
        <v>195</v>
      </c>
      <c r="G308" t="s">
        <v>189</v>
      </c>
      <c r="H308" s="6">
        <v>1700026064</v>
      </c>
      <c r="I308" s="6" t="s">
        <v>396</v>
      </c>
      <c r="J308">
        <v>1</v>
      </c>
      <c r="K308" s="6">
        <v>5</v>
      </c>
      <c r="L308" s="7">
        <v>44475</v>
      </c>
      <c r="M308" s="8">
        <v>19610</v>
      </c>
      <c r="N308" s="8">
        <v>8824.49</v>
      </c>
      <c r="O308" s="8">
        <v>10785.51</v>
      </c>
      <c r="P308" s="8" t="s">
        <v>332</v>
      </c>
      <c r="Q308" s="8">
        <v>326.83</v>
      </c>
      <c r="S308" s="8">
        <v>326.83</v>
      </c>
      <c r="T308" s="8">
        <v>326.83</v>
      </c>
      <c r="U308" s="8">
        <v>326.83</v>
      </c>
      <c r="V308" s="8">
        <v>326.83</v>
      </c>
      <c r="W308" s="8">
        <v>326.83</v>
      </c>
      <c r="X308" s="8">
        <v>326.83</v>
      </c>
      <c r="Y308" s="8">
        <v>326.83</v>
      </c>
      <c r="Z308" s="8">
        <v>326.83</v>
      </c>
      <c r="AA308" s="8">
        <v>326.83</v>
      </c>
      <c r="AB308" s="8">
        <v>326.83</v>
      </c>
      <c r="AC308" s="8">
        <v>326.83</v>
      </c>
      <c r="AD308" s="8">
        <v>326.83</v>
      </c>
      <c r="AE308" s="38">
        <f t="shared" si="4"/>
        <v>3921.9599999999996</v>
      </c>
    </row>
    <row r="309" spans="1:31" x14ac:dyDescent="0.25">
      <c r="A309" s="6">
        <v>1032</v>
      </c>
      <c r="B309" s="6" t="s">
        <v>329</v>
      </c>
      <c r="C309" s="6" t="s">
        <v>452</v>
      </c>
      <c r="D309" s="6" t="s">
        <v>93</v>
      </c>
      <c r="E309">
        <v>630130</v>
      </c>
      <c r="F309" t="s">
        <v>195</v>
      </c>
      <c r="G309" t="s">
        <v>189</v>
      </c>
      <c r="H309" s="6">
        <v>1700026065</v>
      </c>
      <c r="I309" s="6" t="s">
        <v>396</v>
      </c>
      <c r="J309">
        <v>1</v>
      </c>
      <c r="K309" s="6">
        <v>5</v>
      </c>
      <c r="L309" s="7">
        <v>44475</v>
      </c>
      <c r="M309" s="8">
        <v>19610</v>
      </c>
      <c r="N309" s="8">
        <v>8824.49</v>
      </c>
      <c r="O309" s="8">
        <v>10785.51</v>
      </c>
      <c r="P309" s="8" t="s">
        <v>332</v>
      </c>
      <c r="Q309" s="8">
        <v>326.83</v>
      </c>
      <c r="S309" s="8">
        <v>326.83</v>
      </c>
      <c r="T309" s="8">
        <v>326.83</v>
      </c>
      <c r="U309" s="8">
        <v>326.83</v>
      </c>
      <c r="V309" s="8">
        <v>326.83</v>
      </c>
      <c r="W309" s="8">
        <v>326.83</v>
      </c>
      <c r="X309" s="8">
        <v>326.83</v>
      </c>
      <c r="Y309" s="8">
        <v>326.83</v>
      </c>
      <c r="Z309" s="8">
        <v>326.83</v>
      </c>
      <c r="AA309" s="8">
        <v>326.83</v>
      </c>
      <c r="AB309" s="8">
        <v>326.83</v>
      </c>
      <c r="AC309" s="8">
        <v>326.83</v>
      </c>
      <c r="AD309" s="8">
        <v>326.83</v>
      </c>
      <c r="AE309" s="38">
        <f t="shared" si="4"/>
        <v>3921.9599999999996</v>
      </c>
    </row>
    <row r="310" spans="1:31" x14ac:dyDescent="0.25">
      <c r="A310" s="6">
        <v>1032</v>
      </c>
      <c r="B310" s="6" t="s">
        <v>329</v>
      </c>
      <c r="C310" s="6" t="s">
        <v>452</v>
      </c>
      <c r="D310" s="6" t="s">
        <v>93</v>
      </c>
      <c r="E310">
        <v>630130</v>
      </c>
      <c r="F310" t="s">
        <v>195</v>
      </c>
      <c r="G310" t="s">
        <v>189</v>
      </c>
      <c r="H310" s="6">
        <v>1700026066</v>
      </c>
      <c r="I310" s="6" t="s">
        <v>396</v>
      </c>
      <c r="J310">
        <v>1</v>
      </c>
      <c r="K310" s="6">
        <v>5</v>
      </c>
      <c r="L310" s="7">
        <v>44475</v>
      </c>
      <c r="M310" s="8">
        <v>19610</v>
      </c>
      <c r="N310" s="8">
        <v>8824.49</v>
      </c>
      <c r="O310" s="8">
        <v>10785.51</v>
      </c>
      <c r="P310" s="8" t="s">
        <v>332</v>
      </c>
      <c r="Q310" s="8">
        <v>326.83</v>
      </c>
      <c r="S310" s="8">
        <v>326.83</v>
      </c>
      <c r="T310" s="8">
        <v>326.83</v>
      </c>
      <c r="U310" s="8">
        <v>326.83</v>
      </c>
      <c r="V310" s="8">
        <v>326.83</v>
      </c>
      <c r="W310" s="8">
        <v>326.83</v>
      </c>
      <c r="X310" s="8">
        <v>326.83</v>
      </c>
      <c r="Y310" s="8">
        <v>326.83</v>
      </c>
      <c r="Z310" s="8">
        <v>326.83</v>
      </c>
      <c r="AA310" s="8">
        <v>326.83</v>
      </c>
      <c r="AB310" s="8">
        <v>326.83</v>
      </c>
      <c r="AC310" s="8">
        <v>326.83</v>
      </c>
      <c r="AD310" s="8">
        <v>326.83</v>
      </c>
      <c r="AE310" s="38">
        <f t="shared" si="4"/>
        <v>3921.9599999999996</v>
      </c>
    </row>
    <row r="311" spans="1:31" x14ac:dyDescent="0.25">
      <c r="A311" s="6">
        <v>1032</v>
      </c>
      <c r="B311" s="6" t="s">
        <v>329</v>
      </c>
      <c r="C311" s="6" t="s">
        <v>452</v>
      </c>
      <c r="D311" s="6" t="s">
        <v>93</v>
      </c>
      <c r="E311">
        <v>630130</v>
      </c>
      <c r="F311" t="s">
        <v>195</v>
      </c>
      <c r="G311" t="s">
        <v>189</v>
      </c>
      <c r="H311" s="6">
        <v>1700026067</v>
      </c>
      <c r="I311" s="6" t="s">
        <v>396</v>
      </c>
      <c r="J311">
        <v>1</v>
      </c>
      <c r="K311" s="6">
        <v>5</v>
      </c>
      <c r="L311" s="7">
        <v>44475</v>
      </c>
      <c r="M311" s="8">
        <v>19610</v>
      </c>
      <c r="N311" s="8">
        <v>8824.49</v>
      </c>
      <c r="O311" s="8">
        <v>10785.51</v>
      </c>
      <c r="P311" s="8" t="s">
        <v>332</v>
      </c>
      <c r="Q311" s="8">
        <v>326.83</v>
      </c>
      <c r="S311" s="8">
        <v>326.83</v>
      </c>
      <c r="T311" s="8">
        <v>326.83</v>
      </c>
      <c r="U311" s="8">
        <v>326.83</v>
      </c>
      <c r="V311" s="8">
        <v>326.83</v>
      </c>
      <c r="W311" s="8">
        <v>326.83</v>
      </c>
      <c r="X311" s="8">
        <v>326.83</v>
      </c>
      <c r="Y311" s="8">
        <v>326.83</v>
      </c>
      <c r="Z311" s="8">
        <v>326.83</v>
      </c>
      <c r="AA311" s="8">
        <v>326.83</v>
      </c>
      <c r="AB311" s="8">
        <v>326.83</v>
      </c>
      <c r="AC311" s="8">
        <v>326.83</v>
      </c>
      <c r="AD311" s="8">
        <v>326.83</v>
      </c>
      <c r="AE311" s="38">
        <f t="shared" si="4"/>
        <v>3921.9599999999996</v>
      </c>
    </row>
    <row r="312" spans="1:31" x14ac:dyDescent="0.25">
      <c r="A312" s="6">
        <v>1032</v>
      </c>
      <c r="B312" s="6" t="s">
        <v>329</v>
      </c>
      <c r="C312" s="6" t="s">
        <v>452</v>
      </c>
      <c r="D312" s="6" t="s">
        <v>93</v>
      </c>
      <c r="E312">
        <v>630130</v>
      </c>
      <c r="F312" t="s">
        <v>195</v>
      </c>
      <c r="G312" t="s">
        <v>189</v>
      </c>
      <c r="H312" s="6">
        <v>1700026068</v>
      </c>
      <c r="I312" s="6" t="s">
        <v>396</v>
      </c>
      <c r="J312">
        <v>1</v>
      </c>
      <c r="K312" s="6">
        <v>5</v>
      </c>
      <c r="L312" s="7">
        <v>44475</v>
      </c>
      <c r="M312" s="8">
        <v>19610</v>
      </c>
      <c r="N312" s="8">
        <v>8824.49</v>
      </c>
      <c r="O312" s="8">
        <v>10785.51</v>
      </c>
      <c r="P312" s="8" t="s">
        <v>332</v>
      </c>
      <c r="Q312" s="8">
        <v>326.83</v>
      </c>
      <c r="S312" s="8">
        <v>326.83</v>
      </c>
      <c r="T312" s="8">
        <v>326.83</v>
      </c>
      <c r="U312" s="8">
        <v>326.83</v>
      </c>
      <c r="V312" s="8">
        <v>326.83</v>
      </c>
      <c r="W312" s="8">
        <v>326.83</v>
      </c>
      <c r="X312" s="8">
        <v>326.83</v>
      </c>
      <c r="Y312" s="8">
        <v>326.83</v>
      </c>
      <c r="Z312" s="8">
        <v>326.83</v>
      </c>
      <c r="AA312" s="8">
        <v>326.83</v>
      </c>
      <c r="AB312" s="8">
        <v>326.83</v>
      </c>
      <c r="AC312" s="8">
        <v>326.83</v>
      </c>
      <c r="AD312" s="8">
        <v>326.83</v>
      </c>
      <c r="AE312" s="38">
        <f t="shared" si="4"/>
        <v>3921.9599999999996</v>
      </c>
    </row>
    <row r="313" spans="1:31" x14ac:dyDescent="0.25">
      <c r="A313" s="6">
        <v>1032</v>
      </c>
      <c r="B313" s="6" t="s">
        <v>329</v>
      </c>
      <c r="C313" s="6" t="s">
        <v>452</v>
      </c>
      <c r="D313" s="6" t="s">
        <v>93</v>
      </c>
      <c r="E313">
        <v>630130</v>
      </c>
      <c r="F313" t="s">
        <v>195</v>
      </c>
      <c r="G313" t="s">
        <v>189</v>
      </c>
      <c r="H313" s="6">
        <v>1700026069</v>
      </c>
      <c r="I313" s="6" t="s">
        <v>396</v>
      </c>
      <c r="J313">
        <v>1</v>
      </c>
      <c r="K313" s="6">
        <v>5</v>
      </c>
      <c r="L313" s="7">
        <v>44475</v>
      </c>
      <c r="M313" s="8">
        <v>19610</v>
      </c>
      <c r="N313" s="8">
        <v>8824.49</v>
      </c>
      <c r="O313" s="8">
        <v>10785.51</v>
      </c>
      <c r="P313" s="8" t="s">
        <v>332</v>
      </c>
      <c r="Q313" s="8">
        <v>326.83</v>
      </c>
      <c r="S313" s="8">
        <v>326.83</v>
      </c>
      <c r="T313" s="8">
        <v>326.83</v>
      </c>
      <c r="U313" s="8">
        <v>326.83</v>
      </c>
      <c r="V313" s="8">
        <v>326.83</v>
      </c>
      <c r="W313" s="8">
        <v>326.83</v>
      </c>
      <c r="X313" s="8">
        <v>326.83</v>
      </c>
      <c r="Y313" s="8">
        <v>326.83</v>
      </c>
      <c r="Z313" s="8">
        <v>326.83</v>
      </c>
      <c r="AA313" s="8">
        <v>326.83</v>
      </c>
      <c r="AB313" s="8">
        <v>326.83</v>
      </c>
      <c r="AC313" s="8">
        <v>326.83</v>
      </c>
      <c r="AD313" s="8">
        <v>326.83</v>
      </c>
      <c r="AE313" s="38">
        <f t="shared" si="4"/>
        <v>3921.9599999999996</v>
      </c>
    </row>
    <row r="314" spans="1:31" x14ac:dyDescent="0.25">
      <c r="A314" s="6">
        <v>1032</v>
      </c>
      <c r="B314" s="6" t="s">
        <v>329</v>
      </c>
      <c r="C314" s="6" t="s">
        <v>452</v>
      </c>
      <c r="D314" s="6" t="s">
        <v>93</v>
      </c>
      <c r="E314">
        <v>630130</v>
      </c>
      <c r="F314" t="s">
        <v>195</v>
      </c>
      <c r="G314" t="s">
        <v>189</v>
      </c>
      <c r="H314" s="6">
        <v>1700026070</v>
      </c>
      <c r="I314" s="6" t="s">
        <v>333</v>
      </c>
      <c r="J314">
        <v>1</v>
      </c>
      <c r="K314" s="6">
        <v>5</v>
      </c>
      <c r="L314" s="7">
        <v>44473</v>
      </c>
      <c r="M314" s="8">
        <v>18950</v>
      </c>
      <c r="N314" s="8">
        <v>8527.49</v>
      </c>
      <c r="O314" s="8">
        <v>10422.51</v>
      </c>
      <c r="P314" s="8" t="s">
        <v>332</v>
      </c>
      <c r="Q314" s="8">
        <v>315.83</v>
      </c>
      <c r="S314" s="8">
        <v>315.83</v>
      </c>
      <c r="T314" s="8">
        <v>315.83</v>
      </c>
      <c r="U314" s="8">
        <v>315.83</v>
      </c>
      <c r="V314" s="8">
        <v>315.83</v>
      </c>
      <c r="W314" s="8">
        <v>315.83</v>
      </c>
      <c r="X314" s="8">
        <v>315.83</v>
      </c>
      <c r="Y314" s="8">
        <v>315.83</v>
      </c>
      <c r="Z314" s="8">
        <v>315.83</v>
      </c>
      <c r="AA314" s="8">
        <v>315.83</v>
      </c>
      <c r="AB314" s="8">
        <v>315.83</v>
      </c>
      <c r="AC314" s="8">
        <v>315.83</v>
      </c>
      <c r="AD314" s="8">
        <v>315.83</v>
      </c>
      <c r="AE314" s="38">
        <f t="shared" si="4"/>
        <v>3789.9599999999996</v>
      </c>
    </row>
    <row r="315" spans="1:31" x14ac:dyDescent="0.25">
      <c r="A315" s="6">
        <v>1032</v>
      </c>
      <c r="B315" s="6" t="s">
        <v>329</v>
      </c>
      <c r="C315" s="6" t="s">
        <v>452</v>
      </c>
      <c r="D315" s="6" t="s">
        <v>93</v>
      </c>
      <c r="E315">
        <v>630130</v>
      </c>
      <c r="F315" t="s">
        <v>195</v>
      </c>
      <c r="G315" t="s">
        <v>189</v>
      </c>
      <c r="H315" s="6">
        <v>1700026082</v>
      </c>
      <c r="I315" s="6" t="s">
        <v>333</v>
      </c>
      <c r="J315">
        <v>1</v>
      </c>
      <c r="K315" s="6">
        <v>5</v>
      </c>
      <c r="L315" s="7">
        <v>44473</v>
      </c>
      <c r="M315" s="8">
        <v>18950</v>
      </c>
      <c r="N315" s="8">
        <v>8527.49</v>
      </c>
      <c r="O315" s="8">
        <v>10422.51</v>
      </c>
      <c r="P315" s="8" t="s">
        <v>332</v>
      </c>
      <c r="Q315" s="8">
        <v>315.83</v>
      </c>
      <c r="S315" s="8">
        <v>315.83</v>
      </c>
      <c r="T315" s="8">
        <v>315.83</v>
      </c>
      <c r="U315" s="8">
        <v>315.83</v>
      </c>
      <c r="V315" s="8">
        <v>315.83</v>
      </c>
      <c r="W315" s="8">
        <v>315.83</v>
      </c>
      <c r="X315" s="8">
        <v>315.83</v>
      </c>
      <c r="Y315" s="8">
        <v>315.83</v>
      </c>
      <c r="Z315" s="8">
        <v>315.83</v>
      </c>
      <c r="AA315" s="8">
        <v>315.83</v>
      </c>
      <c r="AB315" s="8">
        <v>315.83</v>
      </c>
      <c r="AC315" s="8">
        <v>315.83</v>
      </c>
      <c r="AD315" s="8">
        <v>315.83</v>
      </c>
      <c r="AE315" s="38">
        <f t="shared" si="4"/>
        <v>3789.9599999999996</v>
      </c>
    </row>
    <row r="316" spans="1:31" x14ac:dyDescent="0.25">
      <c r="A316" s="6">
        <v>1032</v>
      </c>
      <c r="B316" s="6" t="s">
        <v>329</v>
      </c>
      <c r="C316" s="6" t="s">
        <v>452</v>
      </c>
      <c r="D316" s="6" t="s">
        <v>93</v>
      </c>
      <c r="E316">
        <v>630130</v>
      </c>
      <c r="F316" t="s">
        <v>195</v>
      </c>
      <c r="G316" t="s">
        <v>189</v>
      </c>
      <c r="H316" s="6">
        <v>1700026083</v>
      </c>
      <c r="I316" s="6" t="s">
        <v>333</v>
      </c>
      <c r="J316">
        <v>1</v>
      </c>
      <c r="K316" s="6">
        <v>5</v>
      </c>
      <c r="L316" s="7">
        <v>44473</v>
      </c>
      <c r="M316" s="8">
        <v>18950</v>
      </c>
      <c r="N316" s="8">
        <v>8527.49</v>
      </c>
      <c r="O316" s="8">
        <v>10422.51</v>
      </c>
      <c r="P316" s="8" t="s">
        <v>332</v>
      </c>
      <c r="Q316" s="8">
        <v>315.83</v>
      </c>
      <c r="S316" s="8">
        <v>315.83</v>
      </c>
      <c r="T316" s="8">
        <v>315.83</v>
      </c>
      <c r="U316" s="8">
        <v>315.83</v>
      </c>
      <c r="V316" s="8">
        <v>315.83</v>
      </c>
      <c r="W316" s="8">
        <v>315.83</v>
      </c>
      <c r="X316" s="8">
        <v>315.83</v>
      </c>
      <c r="Y316" s="8">
        <v>315.83</v>
      </c>
      <c r="Z316" s="8">
        <v>315.83</v>
      </c>
      <c r="AA316" s="8">
        <v>315.83</v>
      </c>
      <c r="AB316" s="8">
        <v>315.83</v>
      </c>
      <c r="AC316" s="8">
        <v>315.83</v>
      </c>
      <c r="AD316" s="8">
        <v>315.83</v>
      </c>
      <c r="AE316" s="38">
        <f t="shared" si="4"/>
        <v>3789.9599999999996</v>
      </c>
    </row>
    <row r="317" spans="1:31" x14ac:dyDescent="0.25">
      <c r="A317" s="6">
        <v>1032</v>
      </c>
      <c r="B317" s="6" t="s">
        <v>329</v>
      </c>
      <c r="C317" s="6" t="s">
        <v>452</v>
      </c>
      <c r="D317" s="6" t="s">
        <v>93</v>
      </c>
      <c r="E317">
        <v>630130</v>
      </c>
      <c r="F317" t="s">
        <v>195</v>
      </c>
      <c r="G317" t="s">
        <v>189</v>
      </c>
      <c r="H317" s="6">
        <v>1700026084</v>
      </c>
      <c r="I317" s="6" t="s">
        <v>333</v>
      </c>
      <c r="J317">
        <v>1</v>
      </c>
      <c r="K317" s="6">
        <v>5</v>
      </c>
      <c r="L317" s="7">
        <v>44473</v>
      </c>
      <c r="M317" s="8">
        <v>18950</v>
      </c>
      <c r="N317" s="8">
        <v>8527.49</v>
      </c>
      <c r="O317" s="8">
        <v>10422.51</v>
      </c>
      <c r="P317" s="8" t="s">
        <v>332</v>
      </c>
      <c r="Q317" s="8">
        <v>315.83</v>
      </c>
      <c r="S317" s="8">
        <v>315.83</v>
      </c>
      <c r="T317" s="8">
        <v>315.83</v>
      </c>
      <c r="U317" s="8">
        <v>315.83</v>
      </c>
      <c r="V317" s="8">
        <v>315.83</v>
      </c>
      <c r="W317" s="8">
        <v>315.83</v>
      </c>
      <c r="X317" s="8">
        <v>315.83</v>
      </c>
      <c r="Y317" s="8">
        <v>315.83</v>
      </c>
      <c r="Z317" s="8">
        <v>315.83</v>
      </c>
      <c r="AA317" s="8">
        <v>315.83</v>
      </c>
      <c r="AB317" s="8">
        <v>315.83</v>
      </c>
      <c r="AC317" s="8">
        <v>315.83</v>
      </c>
      <c r="AD317" s="8">
        <v>315.83</v>
      </c>
      <c r="AE317" s="38">
        <f t="shared" si="4"/>
        <v>3789.9599999999996</v>
      </c>
    </row>
    <row r="318" spans="1:31" x14ac:dyDescent="0.25">
      <c r="A318" s="6">
        <v>1032</v>
      </c>
      <c r="B318" s="6" t="s">
        <v>329</v>
      </c>
      <c r="C318" s="6" t="s">
        <v>452</v>
      </c>
      <c r="D318" s="6" t="s">
        <v>93</v>
      </c>
      <c r="E318">
        <v>630130</v>
      </c>
      <c r="F318" t="s">
        <v>195</v>
      </c>
      <c r="G318" t="s">
        <v>189</v>
      </c>
      <c r="H318" s="6">
        <v>1700026085</v>
      </c>
      <c r="I318" s="6" t="s">
        <v>333</v>
      </c>
      <c r="J318">
        <v>1</v>
      </c>
      <c r="K318" s="6">
        <v>5</v>
      </c>
      <c r="L318" s="7">
        <v>44473</v>
      </c>
      <c r="M318" s="8">
        <v>18950</v>
      </c>
      <c r="N318" s="8">
        <v>8527.49</v>
      </c>
      <c r="O318" s="8">
        <v>10422.51</v>
      </c>
      <c r="P318" s="8" t="s">
        <v>332</v>
      </c>
      <c r="Q318" s="8">
        <v>315.83</v>
      </c>
      <c r="S318" s="8">
        <v>315.83</v>
      </c>
      <c r="T318" s="8">
        <v>315.83</v>
      </c>
      <c r="U318" s="8">
        <v>315.83</v>
      </c>
      <c r="V318" s="8">
        <v>315.83</v>
      </c>
      <c r="W318" s="8">
        <v>315.83</v>
      </c>
      <c r="X318" s="8">
        <v>315.83</v>
      </c>
      <c r="Y318" s="8">
        <v>315.83</v>
      </c>
      <c r="Z318" s="8">
        <v>315.83</v>
      </c>
      <c r="AA318" s="8">
        <v>315.83</v>
      </c>
      <c r="AB318" s="8">
        <v>315.83</v>
      </c>
      <c r="AC318" s="8">
        <v>315.83</v>
      </c>
      <c r="AD318" s="8">
        <v>315.83</v>
      </c>
      <c r="AE318" s="38">
        <f t="shared" si="4"/>
        <v>3789.9599999999996</v>
      </c>
    </row>
    <row r="319" spans="1:31" x14ac:dyDescent="0.25">
      <c r="A319" s="6">
        <v>1032</v>
      </c>
      <c r="B319" s="6" t="s">
        <v>329</v>
      </c>
      <c r="C319" s="6" t="s">
        <v>452</v>
      </c>
      <c r="D319" s="6" t="s">
        <v>93</v>
      </c>
      <c r="E319">
        <v>630130</v>
      </c>
      <c r="F319" t="s">
        <v>195</v>
      </c>
      <c r="G319" t="s">
        <v>189</v>
      </c>
      <c r="H319" s="6">
        <v>1700026086</v>
      </c>
      <c r="I319" s="6" t="s">
        <v>333</v>
      </c>
      <c r="J319">
        <v>1</v>
      </c>
      <c r="K319" s="6">
        <v>5</v>
      </c>
      <c r="L319" s="7">
        <v>44473</v>
      </c>
      <c r="M319" s="8">
        <v>18950</v>
      </c>
      <c r="N319" s="8">
        <v>8527.49</v>
      </c>
      <c r="O319" s="8">
        <v>10422.51</v>
      </c>
      <c r="P319" s="8" t="s">
        <v>332</v>
      </c>
      <c r="Q319" s="8">
        <v>315.83</v>
      </c>
      <c r="S319" s="8">
        <v>315.83</v>
      </c>
      <c r="T319" s="8">
        <v>315.83</v>
      </c>
      <c r="U319" s="8">
        <v>315.83</v>
      </c>
      <c r="V319" s="8">
        <v>315.83</v>
      </c>
      <c r="W319" s="8">
        <v>315.83</v>
      </c>
      <c r="X319" s="8">
        <v>315.83</v>
      </c>
      <c r="Y319" s="8">
        <v>315.83</v>
      </c>
      <c r="Z319" s="8">
        <v>315.83</v>
      </c>
      <c r="AA319" s="8">
        <v>315.83</v>
      </c>
      <c r="AB319" s="8">
        <v>315.83</v>
      </c>
      <c r="AC319" s="8">
        <v>315.83</v>
      </c>
      <c r="AD319" s="8">
        <v>315.83</v>
      </c>
      <c r="AE319" s="38">
        <f t="shared" si="4"/>
        <v>3789.9599999999996</v>
      </c>
    </row>
    <row r="320" spans="1:31" x14ac:dyDescent="0.25">
      <c r="A320" s="6">
        <v>1032</v>
      </c>
      <c r="B320" s="6" t="s">
        <v>329</v>
      </c>
      <c r="C320" s="6" t="s">
        <v>452</v>
      </c>
      <c r="D320" s="6" t="s">
        <v>93</v>
      </c>
      <c r="E320">
        <v>630130</v>
      </c>
      <c r="F320" t="s">
        <v>195</v>
      </c>
      <c r="G320" t="s">
        <v>189</v>
      </c>
      <c r="H320" s="6">
        <v>1700026087</v>
      </c>
      <c r="I320" s="6" t="s">
        <v>333</v>
      </c>
      <c r="J320">
        <v>1</v>
      </c>
      <c r="K320" s="6">
        <v>5</v>
      </c>
      <c r="L320" s="7">
        <v>44473</v>
      </c>
      <c r="M320" s="8">
        <v>18950</v>
      </c>
      <c r="N320" s="8">
        <v>8527.49</v>
      </c>
      <c r="O320" s="8">
        <v>10422.51</v>
      </c>
      <c r="P320" s="8" t="s">
        <v>332</v>
      </c>
      <c r="Q320" s="8">
        <v>315.83</v>
      </c>
      <c r="S320" s="8">
        <v>315.83</v>
      </c>
      <c r="T320" s="8">
        <v>315.83</v>
      </c>
      <c r="U320" s="8">
        <v>315.83</v>
      </c>
      <c r="V320" s="8">
        <v>315.83</v>
      </c>
      <c r="W320" s="8">
        <v>315.83</v>
      </c>
      <c r="X320" s="8">
        <v>315.83</v>
      </c>
      <c r="Y320" s="8">
        <v>315.83</v>
      </c>
      <c r="Z320" s="8">
        <v>315.83</v>
      </c>
      <c r="AA320" s="8">
        <v>315.83</v>
      </c>
      <c r="AB320" s="8">
        <v>315.83</v>
      </c>
      <c r="AC320" s="8">
        <v>315.83</v>
      </c>
      <c r="AD320" s="8">
        <v>315.83</v>
      </c>
      <c r="AE320" s="38">
        <f t="shared" si="4"/>
        <v>3789.9599999999996</v>
      </c>
    </row>
    <row r="321" spans="1:31" x14ac:dyDescent="0.25">
      <c r="A321" s="6">
        <v>1032</v>
      </c>
      <c r="B321" s="6" t="s">
        <v>329</v>
      </c>
      <c r="C321" s="6" t="s">
        <v>452</v>
      </c>
      <c r="D321" s="6" t="s">
        <v>93</v>
      </c>
      <c r="E321">
        <v>630130</v>
      </c>
      <c r="F321" t="s">
        <v>195</v>
      </c>
      <c r="G321" t="s">
        <v>189</v>
      </c>
      <c r="H321" s="6">
        <v>1700026088</v>
      </c>
      <c r="I321" s="6" t="s">
        <v>333</v>
      </c>
      <c r="J321">
        <v>1</v>
      </c>
      <c r="K321" s="6">
        <v>5</v>
      </c>
      <c r="L321" s="7">
        <v>44473</v>
      </c>
      <c r="M321" s="8">
        <v>18950</v>
      </c>
      <c r="N321" s="8">
        <v>8527.49</v>
      </c>
      <c r="O321" s="8">
        <v>10422.51</v>
      </c>
      <c r="P321" s="8" t="s">
        <v>332</v>
      </c>
      <c r="Q321" s="8">
        <v>315.83</v>
      </c>
      <c r="S321" s="8">
        <v>315.83</v>
      </c>
      <c r="T321" s="8">
        <v>315.83</v>
      </c>
      <c r="U321" s="8">
        <v>315.83</v>
      </c>
      <c r="V321" s="8">
        <v>315.83</v>
      </c>
      <c r="W321" s="8">
        <v>315.83</v>
      </c>
      <c r="X321" s="8">
        <v>315.83</v>
      </c>
      <c r="Y321" s="8">
        <v>315.83</v>
      </c>
      <c r="Z321" s="8">
        <v>315.83</v>
      </c>
      <c r="AA321" s="8">
        <v>315.83</v>
      </c>
      <c r="AB321" s="8">
        <v>315.83</v>
      </c>
      <c r="AC321" s="8">
        <v>315.83</v>
      </c>
      <c r="AD321" s="8">
        <v>315.83</v>
      </c>
      <c r="AE321" s="38">
        <f t="shared" si="4"/>
        <v>3789.9599999999996</v>
      </c>
    </row>
    <row r="322" spans="1:31" x14ac:dyDescent="0.25">
      <c r="A322" s="6">
        <v>1032</v>
      </c>
      <c r="B322" s="6" t="s">
        <v>329</v>
      </c>
      <c r="C322" s="6" t="s">
        <v>452</v>
      </c>
      <c r="D322" s="6" t="s">
        <v>93</v>
      </c>
      <c r="E322">
        <v>630130</v>
      </c>
      <c r="F322" t="s">
        <v>195</v>
      </c>
      <c r="G322" t="s">
        <v>189</v>
      </c>
      <c r="H322" s="6">
        <v>1700026089</v>
      </c>
      <c r="I322" s="6" t="s">
        <v>333</v>
      </c>
      <c r="J322">
        <v>1</v>
      </c>
      <c r="K322" s="6">
        <v>5</v>
      </c>
      <c r="L322" s="7">
        <v>44473</v>
      </c>
      <c r="M322" s="8">
        <v>18950</v>
      </c>
      <c r="N322" s="8">
        <v>8527.49</v>
      </c>
      <c r="O322" s="8">
        <v>10422.51</v>
      </c>
      <c r="P322" s="8" t="s">
        <v>332</v>
      </c>
      <c r="Q322" s="8">
        <v>315.83</v>
      </c>
      <c r="S322" s="8">
        <v>315.83</v>
      </c>
      <c r="T322" s="8">
        <v>315.83</v>
      </c>
      <c r="U322" s="8">
        <v>315.83</v>
      </c>
      <c r="V322" s="8">
        <v>315.83</v>
      </c>
      <c r="W322" s="8">
        <v>315.83</v>
      </c>
      <c r="X322" s="8">
        <v>315.83</v>
      </c>
      <c r="Y322" s="8">
        <v>315.83</v>
      </c>
      <c r="Z322" s="8">
        <v>315.83</v>
      </c>
      <c r="AA322" s="8">
        <v>315.83</v>
      </c>
      <c r="AB322" s="8">
        <v>315.83</v>
      </c>
      <c r="AC322" s="8">
        <v>315.83</v>
      </c>
      <c r="AD322" s="8">
        <v>315.83</v>
      </c>
      <c r="AE322" s="38">
        <f t="shared" si="4"/>
        <v>3789.9599999999996</v>
      </c>
    </row>
    <row r="323" spans="1:31" x14ac:dyDescent="0.25">
      <c r="A323" s="6">
        <v>1032</v>
      </c>
      <c r="B323" s="6" t="s">
        <v>329</v>
      </c>
      <c r="C323" s="6" t="s">
        <v>452</v>
      </c>
      <c r="D323" s="6" t="s">
        <v>93</v>
      </c>
      <c r="E323">
        <v>630130</v>
      </c>
      <c r="F323" t="s">
        <v>195</v>
      </c>
      <c r="G323" t="s">
        <v>189</v>
      </c>
      <c r="H323" s="6">
        <v>1700026090</v>
      </c>
      <c r="I323" s="6" t="s">
        <v>333</v>
      </c>
      <c r="J323">
        <v>1</v>
      </c>
      <c r="K323" s="6">
        <v>5</v>
      </c>
      <c r="L323" s="7">
        <v>44565</v>
      </c>
      <c r="M323" s="8">
        <v>20160</v>
      </c>
      <c r="N323" s="8">
        <v>8064</v>
      </c>
      <c r="O323" s="8">
        <v>12096</v>
      </c>
      <c r="P323" s="8" t="s">
        <v>332</v>
      </c>
      <c r="Q323" s="8">
        <v>336</v>
      </c>
      <c r="S323" s="8">
        <v>336</v>
      </c>
      <c r="T323" s="8">
        <v>336</v>
      </c>
      <c r="U323" s="8">
        <v>336</v>
      </c>
      <c r="V323" s="8">
        <v>336</v>
      </c>
      <c r="W323" s="8">
        <v>336</v>
      </c>
      <c r="X323" s="8">
        <v>336</v>
      </c>
      <c r="Y323" s="8">
        <v>336</v>
      </c>
      <c r="Z323" s="8">
        <v>336</v>
      </c>
      <c r="AA323" s="8">
        <v>336</v>
      </c>
      <c r="AB323" s="8">
        <v>336</v>
      </c>
      <c r="AC323" s="8">
        <v>336</v>
      </c>
      <c r="AD323" s="8">
        <v>336</v>
      </c>
      <c r="AE323" s="38">
        <f t="shared" si="4"/>
        <v>4032</v>
      </c>
    </row>
    <row r="324" spans="1:31" x14ac:dyDescent="0.25">
      <c r="A324" s="6">
        <v>1032</v>
      </c>
      <c r="B324" s="6" t="s">
        <v>329</v>
      </c>
      <c r="C324" s="6" t="s">
        <v>452</v>
      </c>
      <c r="D324" s="6" t="s">
        <v>93</v>
      </c>
      <c r="E324">
        <v>630130</v>
      </c>
      <c r="F324" t="s">
        <v>195</v>
      </c>
      <c r="G324" t="s">
        <v>189</v>
      </c>
      <c r="H324" s="6">
        <v>1700026091</v>
      </c>
      <c r="I324" s="6" t="s">
        <v>333</v>
      </c>
      <c r="J324">
        <v>1</v>
      </c>
      <c r="K324" s="6">
        <v>5</v>
      </c>
      <c r="L324" s="7">
        <v>44565</v>
      </c>
      <c r="M324" s="8">
        <v>20160</v>
      </c>
      <c r="N324" s="8">
        <v>8064</v>
      </c>
      <c r="O324" s="8">
        <v>12096</v>
      </c>
      <c r="P324" s="8" t="s">
        <v>332</v>
      </c>
      <c r="Q324" s="8">
        <v>336</v>
      </c>
      <c r="S324" s="8">
        <v>336</v>
      </c>
      <c r="T324" s="8">
        <v>336</v>
      </c>
      <c r="U324" s="8">
        <v>336</v>
      </c>
      <c r="V324" s="8">
        <v>336</v>
      </c>
      <c r="W324" s="8">
        <v>336</v>
      </c>
      <c r="X324" s="8">
        <v>336</v>
      </c>
      <c r="Y324" s="8">
        <v>336</v>
      </c>
      <c r="Z324" s="8">
        <v>336</v>
      </c>
      <c r="AA324" s="8">
        <v>336</v>
      </c>
      <c r="AB324" s="8">
        <v>336</v>
      </c>
      <c r="AC324" s="8">
        <v>336</v>
      </c>
      <c r="AD324" s="8">
        <v>336</v>
      </c>
      <c r="AE324" s="38">
        <f t="shared" ref="AE324:AE361" si="5">SUM(S324:AD324)</f>
        <v>4032</v>
      </c>
    </row>
    <row r="325" spans="1:31" x14ac:dyDescent="0.25">
      <c r="A325" s="6">
        <v>1032</v>
      </c>
      <c r="B325" s="6" t="s">
        <v>329</v>
      </c>
      <c r="C325" s="6" t="s">
        <v>452</v>
      </c>
      <c r="D325" s="6" t="s">
        <v>93</v>
      </c>
      <c r="E325">
        <v>630130</v>
      </c>
      <c r="F325" t="s">
        <v>195</v>
      </c>
      <c r="G325" t="s">
        <v>189</v>
      </c>
      <c r="H325" s="6">
        <v>1700026092</v>
      </c>
      <c r="I325" s="6" t="s">
        <v>333</v>
      </c>
      <c r="J325">
        <v>1</v>
      </c>
      <c r="K325" s="6">
        <v>5</v>
      </c>
      <c r="L325" s="7">
        <v>44565</v>
      </c>
      <c r="M325" s="8">
        <v>20160</v>
      </c>
      <c r="N325" s="8">
        <v>8064</v>
      </c>
      <c r="O325" s="8">
        <v>12096</v>
      </c>
      <c r="P325" s="8" t="s">
        <v>332</v>
      </c>
      <c r="Q325" s="8">
        <v>336</v>
      </c>
      <c r="S325" s="8">
        <v>336</v>
      </c>
      <c r="T325" s="8">
        <v>336</v>
      </c>
      <c r="U325" s="8">
        <v>336</v>
      </c>
      <c r="V325" s="8">
        <v>336</v>
      </c>
      <c r="W325" s="8">
        <v>336</v>
      </c>
      <c r="X325" s="8">
        <v>336</v>
      </c>
      <c r="Y325" s="8">
        <v>336</v>
      </c>
      <c r="Z325" s="8">
        <v>336</v>
      </c>
      <c r="AA325" s="8">
        <v>336</v>
      </c>
      <c r="AB325" s="8">
        <v>336</v>
      </c>
      <c r="AC325" s="8">
        <v>336</v>
      </c>
      <c r="AD325" s="8">
        <v>336</v>
      </c>
      <c r="AE325" s="38">
        <f t="shared" si="5"/>
        <v>4032</v>
      </c>
    </row>
    <row r="326" spans="1:31" x14ac:dyDescent="0.25">
      <c r="A326" s="6">
        <v>1032</v>
      </c>
      <c r="B326" s="6" t="s">
        <v>329</v>
      </c>
      <c r="C326" s="6" t="s">
        <v>452</v>
      </c>
      <c r="D326" s="6" t="s">
        <v>93</v>
      </c>
      <c r="E326">
        <v>630130</v>
      </c>
      <c r="F326" t="s">
        <v>195</v>
      </c>
      <c r="G326" t="s">
        <v>189</v>
      </c>
      <c r="H326" s="6">
        <v>1700026093</v>
      </c>
      <c r="I326" s="6" t="s">
        <v>333</v>
      </c>
      <c r="J326">
        <v>1</v>
      </c>
      <c r="K326" s="6">
        <v>5</v>
      </c>
      <c r="L326" s="7">
        <v>44565</v>
      </c>
      <c r="M326" s="8">
        <v>20160</v>
      </c>
      <c r="N326" s="8">
        <v>8064</v>
      </c>
      <c r="O326" s="8">
        <v>12096</v>
      </c>
      <c r="P326" s="8" t="s">
        <v>332</v>
      </c>
      <c r="Q326" s="8">
        <v>336</v>
      </c>
      <c r="S326" s="8">
        <v>336</v>
      </c>
      <c r="T326" s="8">
        <v>336</v>
      </c>
      <c r="U326" s="8">
        <v>336</v>
      </c>
      <c r="V326" s="8">
        <v>336</v>
      </c>
      <c r="W326" s="8">
        <v>336</v>
      </c>
      <c r="X326" s="8">
        <v>336</v>
      </c>
      <c r="Y326" s="8">
        <v>336</v>
      </c>
      <c r="Z326" s="8">
        <v>336</v>
      </c>
      <c r="AA326" s="8">
        <v>336</v>
      </c>
      <c r="AB326" s="8">
        <v>336</v>
      </c>
      <c r="AC326" s="8">
        <v>336</v>
      </c>
      <c r="AD326" s="8">
        <v>336</v>
      </c>
      <c r="AE326" s="38">
        <f t="shared" si="5"/>
        <v>4032</v>
      </c>
    </row>
    <row r="327" spans="1:31" x14ac:dyDescent="0.25">
      <c r="A327" s="6">
        <v>1032</v>
      </c>
      <c r="B327" s="6" t="s">
        <v>329</v>
      </c>
      <c r="C327" s="6" t="s">
        <v>452</v>
      </c>
      <c r="D327" s="6" t="s">
        <v>93</v>
      </c>
      <c r="E327">
        <v>630130</v>
      </c>
      <c r="F327" t="s">
        <v>195</v>
      </c>
      <c r="G327" t="s">
        <v>189</v>
      </c>
      <c r="H327" s="6">
        <v>1700026094</v>
      </c>
      <c r="I327" s="6" t="s">
        <v>333</v>
      </c>
      <c r="J327">
        <v>1</v>
      </c>
      <c r="K327" s="6">
        <v>5</v>
      </c>
      <c r="L327" s="7">
        <v>44565</v>
      </c>
      <c r="M327" s="8">
        <v>20160</v>
      </c>
      <c r="N327" s="8">
        <v>8064</v>
      </c>
      <c r="O327" s="8">
        <v>12096</v>
      </c>
      <c r="P327" s="8" t="s">
        <v>332</v>
      </c>
      <c r="Q327" s="8">
        <v>336</v>
      </c>
      <c r="S327" s="8">
        <v>336</v>
      </c>
      <c r="T327" s="8">
        <v>336</v>
      </c>
      <c r="U327" s="8">
        <v>336</v>
      </c>
      <c r="V327" s="8">
        <v>336</v>
      </c>
      <c r="W327" s="8">
        <v>336</v>
      </c>
      <c r="X327" s="8">
        <v>336</v>
      </c>
      <c r="Y327" s="8">
        <v>336</v>
      </c>
      <c r="Z327" s="8">
        <v>336</v>
      </c>
      <c r="AA327" s="8">
        <v>336</v>
      </c>
      <c r="AB327" s="8">
        <v>336</v>
      </c>
      <c r="AC327" s="8">
        <v>336</v>
      </c>
      <c r="AD327" s="8">
        <v>336</v>
      </c>
      <c r="AE327" s="38">
        <f t="shared" si="5"/>
        <v>4032</v>
      </c>
    </row>
    <row r="328" spans="1:31" x14ac:dyDescent="0.25">
      <c r="A328" s="6">
        <v>1032</v>
      </c>
      <c r="B328" s="6" t="s">
        <v>329</v>
      </c>
      <c r="C328" s="6" t="s">
        <v>452</v>
      </c>
      <c r="D328" s="6" t="s">
        <v>93</v>
      </c>
      <c r="E328">
        <v>630130</v>
      </c>
      <c r="F328" t="s">
        <v>195</v>
      </c>
      <c r="G328" t="s">
        <v>189</v>
      </c>
      <c r="H328" s="6">
        <v>1700036351</v>
      </c>
      <c r="I328" s="6" t="s">
        <v>335</v>
      </c>
      <c r="J328">
        <v>1</v>
      </c>
      <c r="K328" s="6">
        <v>3</v>
      </c>
      <c r="L328" s="7">
        <v>44054</v>
      </c>
      <c r="M328" s="8">
        <v>7750</v>
      </c>
      <c r="N328" s="8">
        <v>7750</v>
      </c>
      <c r="O328" s="8">
        <v>0</v>
      </c>
      <c r="P328" s="8" t="s">
        <v>332</v>
      </c>
      <c r="Q328" s="8">
        <v>223.78</v>
      </c>
      <c r="S328" s="8">
        <v>223.78</v>
      </c>
      <c r="T328" s="8">
        <v>223.78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38">
        <f t="shared" si="5"/>
        <v>447.56</v>
      </c>
    </row>
    <row r="329" spans="1:31" x14ac:dyDescent="0.25">
      <c r="A329" s="6">
        <v>1032</v>
      </c>
      <c r="B329" s="6" t="s">
        <v>329</v>
      </c>
      <c r="C329" s="6" t="s">
        <v>452</v>
      </c>
      <c r="D329" s="6" t="s">
        <v>93</v>
      </c>
      <c r="E329">
        <v>630130</v>
      </c>
      <c r="F329" t="s">
        <v>195</v>
      </c>
      <c r="G329" t="s">
        <v>189</v>
      </c>
      <c r="H329" s="6">
        <v>1700036352</v>
      </c>
      <c r="I329" s="6" t="s">
        <v>335</v>
      </c>
      <c r="J329">
        <v>1</v>
      </c>
      <c r="K329" s="6">
        <v>3</v>
      </c>
      <c r="L329" s="7">
        <v>44054</v>
      </c>
      <c r="M329" s="8">
        <v>7750</v>
      </c>
      <c r="N329" s="8">
        <v>7750</v>
      </c>
      <c r="O329" s="8">
        <v>0</v>
      </c>
      <c r="P329" s="8" t="s">
        <v>332</v>
      </c>
      <c r="Q329" s="8">
        <v>223.78</v>
      </c>
      <c r="S329" s="8">
        <v>223.78</v>
      </c>
      <c r="T329" s="8">
        <v>223.78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38">
        <f t="shared" si="5"/>
        <v>447.56</v>
      </c>
    </row>
    <row r="330" spans="1:31" x14ac:dyDescent="0.25">
      <c r="A330" s="6">
        <v>1032</v>
      </c>
      <c r="B330" s="6" t="s">
        <v>329</v>
      </c>
      <c r="C330" s="6" t="s">
        <v>452</v>
      </c>
      <c r="D330" s="6" t="s">
        <v>93</v>
      </c>
      <c r="E330">
        <v>630130</v>
      </c>
      <c r="F330" t="s">
        <v>195</v>
      </c>
      <c r="G330" t="s">
        <v>189</v>
      </c>
      <c r="H330" s="6">
        <v>1700036353</v>
      </c>
      <c r="I330" s="6" t="s">
        <v>335</v>
      </c>
      <c r="J330">
        <v>1</v>
      </c>
      <c r="K330" s="6">
        <v>3</v>
      </c>
      <c r="L330" s="7">
        <v>44054</v>
      </c>
      <c r="M330" s="8">
        <v>7750</v>
      </c>
      <c r="N330" s="8">
        <v>7750</v>
      </c>
      <c r="O330" s="8">
        <v>0</v>
      </c>
      <c r="P330" s="8" t="s">
        <v>332</v>
      </c>
      <c r="Q330" s="8">
        <v>223.78</v>
      </c>
      <c r="S330" s="8">
        <v>223.78</v>
      </c>
      <c r="T330" s="8">
        <v>223.78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38">
        <f t="shared" si="5"/>
        <v>447.56</v>
      </c>
    </row>
    <row r="331" spans="1:31" x14ac:dyDescent="0.25">
      <c r="A331" s="6">
        <v>1032</v>
      </c>
      <c r="B331" s="6" t="s">
        <v>329</v>
      </c>
      <c r="C331" s="6" t="s">
        <v>452</v>
      </c>
      <c r="D331" s="6" t="s">
        <v>93</v>
      </c>
      <c r="E331">
        <v>630130</v>
      </c>
      <c r="F331" t="s">
        <v>195</v>
      </c>
      <c r="G331" t="s">
        <v>189</v>
      </c>
      <c r="H331" s="6">
        <v>1700036354</v>
      </c>
      <c r="I331" s="6" t="s">
        <v>335</v>
      </c>
      <c r="J331">
        <v>1</v>
      </c>
      <c r="K331" s="6">
        <v>3</v>
      </c>
      <c r="L331" s="7">
        <v>44054</v>
      </c>
      <c r="M331" s="8">
        <v>7750</v>
      </c>
      <c r="N331" s="8">
        <v>7750</v>
      </c>
      <c r="O331" s="8">
        <v>0</v>
      </c>
      <c r="P331" s="8" t="s">
        <v>332</v>
      </c>
      <c r="Q331" s="8">
        <v>223.78</v>
      </c>
      <c r="S331" s="8">
        <v>223.78</v>
      </c>
      <c r="T331" s="8">
        <v>223.78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38">
        <f t="shared" si="5"/>
        <v>447.56</v>
      </c>
    </row>
    <row r="332" spans="1:31" x14ac:dyDescent="0.25">
      <c r="A332" s="6">
        <v>1032</v>
      </c>
      <c r="B332" s="6" t="s">
        <v>329</v>
      </c>
      <c r="C332" s="6" t="s">
        <v>452</v>
      </c>
      <c r="D332" s="6" t="s">
        <v>93</v>
      </c>
      <c r="E332">
        <v>630130</v>
      </c>
      <c r="F332" t="s">
        <v>195</v>
      </c>
      <c r="G332" t="s">
        <v>189</v>
      </c>
      <c r="H332" s="6">
        <v>1700038102</v>
      </c>
      <c r="I332" s="6" t="s">
        <v>333</v>
      </c>
      <c r="J332">
        <v>1</v>
      </c>
      <c r="K332" s="6">
        <v>5</v>
      </c>
      <c r="L332" s="7">
        <v>43791</v>
      </c>
      <c r="M332" s="8">
        <v>22995</v>
      </c>
      <c r="N332" s="8">
        <v>19162.5</v>
      </c>
      <c r="O332" s="8">
        <v>3832.5</v>
      </c>
      <c r="P332" s="8" t="s">
        <v>332</v>
      </c>
      <c r="Q332" s="8">
        <v>383.25</v>
      </c>
      <c r="S332" s="8">
        <v>383.25</v>
      </c>
      <c r="T332" s="8">
        <v>383.25</v>
      </c>
      <c r="U332" s="8">
        <v>383.25</v>
      </c>
      <c r="V332" s="8">
        <v>383.25</v>
      </c>
      <c r="W332" s="8">
        <v>383.25</v>
      </c>
      <c r="X332" s="8">
        <v>383.25</v>
      </c>
      <c r="Y332" s="8">
        <v>383.25</v>
      </c>
      <c r="Z332" s="8">
        <v>383.25</v>
      </c>
      <c r="AA332" s="8">
        <v>383.25</v>
      </c>
      <c r="AB332" s="8">
        <v>383.25</v>
      </c>
      <c r="AC332" s="8">
        <v>383.25</v>
      </c>
      <c r="AD332" s="8">
        <v>383.25</v>
      </c>
      <c r="AE332" s="38">
        <f t="shared" si="5"/>
        <v>4599</v>
      </c>
    </row>
    <row r="333" spans="1:31" x14ac:dyDescent="0.25">
      <c r="A333" s="6">
        <v>1032</v>
      </c>
      <c r="B333" s="6" t="s">
        <v>329</v>
      </c>
      <c r="C333" s="6" t="s">
        <v>452</v>
      </c>
      <c r="D333" s="6" t="s">
        <v>93</v>
      </c>
      <c r="E333">
        <v>630130</v>
      </c>
      <c r="F333" t="s">
        <v>195</v>
      </c>
      <c r="G333" t="s">
        <v>189</v>
      </c>
      <c r="H333" s="6">
        <v>1700038103</v>
      </c>
      <c r="I333" s="6" t="s">
        <v>333</v>
      </c>
      <c r="J333">
        <v>1</v>
      </c>
      <c r="K333" s="6">
        <v>5</v>
      </c>
      <c r="L333" s="7">
        <v>43791</v>
      </c>
      <c r="M333" s="8">
        <v>22800</v>
      </c>
      <c r="N333" s="8">
        <v>19000</v>
      </c>
      <c r="O333" s="8">
        <v>3800</v>
      </c>
      <c r="P333" s="8" t="s">
        <v>332</v>
      </c>
      <c r="Q333" s="8">
        <v>380</v>
      </c>
      <c r="S333" s="8">
        <v>380</v>
      </c>
      <c r="T333" s="8">
        <v>380</v>
      </c>
      <c r="U333" s="8">
        <v>380</v>
      </c>
      <c r="V333" s="8">
        <v>380</v>
      </c>
      <c r="W333" s="8">
        <v>380</v>
      </c>
      <c r="X333" s="8">
        <v>380</v>
      </c>
      <c r="Y333" s="8">
        <v>380</v>
      </c>
      <c r="Z333" s="8">
        <v>380</v>
      </c>
      <c r="AA333" s="8">
        <v>380</v>
      </c>
      <c r="AB333" s="8">
        <v>380</v>
      </c>
      <c r="AC333" s="8">
        <v>380</v>
      </c>
      <c r="AD333" s="8">
        <v>380</v>
      </c>
      <c r="AE333" s="38">
        <f t="shared" si="5"/>
        <v>4560</v>
      </c>
    </row>
    <row r="334" spans="1:31" x14ac:dyDescent="0.25">
      <c r="A334" s="6">
        <v>1032</v>
      </c>
      <c r="B334" s="6" t="s">
        <v>329</v>
      </c>
      <c r="C334" s="6" t="s">
        <v>453</v>
      </c>
      <c r="D334" s="6" t="s">
        <v>95</v>
      </c>
      <c r="E334">
        <v>630050</v>
      </c>
      <c r="F334" t="s">
        <v>188</v>
      </c>
      <c r="G334" t="s">
        <v>189</v>
      </c>
      <c r="H334" s="6">
        <v>1000010247</v>
      </c>
      <c r="I334" s="6" t="s">
        <v>464</v>
      </c>
      <c r="J334">
        <v>1</v>
      </c>
      <c r="K334" s="6">
        <v>5</v>
      </c>
      <c r="L334" s="7">
        <v>44140</v>
      </c>
      <c r="M334" s="8">
        <v>11300</v>
      </c>
      <c r="N334" s="8">
        <v>7156.66</v>
      </c>
      <c r="O334" s="8">
        <v>4143.34</v>
      </c>
      <c r="P334" s="8" t="s">
        <v>332</v>
      </c>
      <c r="Q334" s="8">
        <v>188.33</v>
      </c>
      <c r="S334" s="8">
        <v>188.33</v>
      </c>
      <c r="T334" s="8">
        <v>188.33</v>
      </c>
      <c r="U334" s="8">
        <v>188.33</v>
      </c>
      <c r="V334" s="8">
        <v>188.33</v>
      </c>
      <c r="W334" s="8">
        <v>188.33</v>
      </c>
      <c r="X334" s="8">
        <v>188.33</v>
      </c>
      <c r="Y334" s="8">
        <v>188.33</v>
      </c>
      <c r="Z334" s="8">
        <v>188.33</v>
      </c>
      <c r="AA334" s="8">
        <v>188.33</v>
      </c>
      <c r="AB334" s="8">
        <v>188.33</v>
      </c>
      <c r="AC334" s="8">
        <v>188.33</v>
      </c>
      <c r="AD334" s="8">
        <v>188.33</v>
      </c>
      <c r="AE334" s="38">
        <f t="shared" si="5"/>
        <v>2259.9599999999996</v>
      </c>
    </row>
    <row r="335" spans="1:31" x14ac:dyDescent="0.25">
      <c r="A335" s="6">
        <v>1032</v>
      </c>
      <c r="B335" s="6" t="s">
        <v>329</v>
      </c>
      <c r="C335" s="6" t="s">
        <v>453</v>
      </c>
      <c r="D335" s="6" t="s">
        <v>95</v>
      </c>
      <c r="E335">
        <v>630050</v>
      </c>
      <c r="F335" t="s">
        <v>188</v>
      </c>
      <c r="G335" t="s">
        <v>189</v>
      </c>
      <c r="H335" s="6">
        <v>1000010248</v>
      </c>
      <c r="I335" s="6" t="s">
        <v>464</v>
      </c>
      <c r="J335">
        <v>1</v>
      </c>
      <c r="K335" s="6">
        <v>5</v>
      </c>
      <c r="L335" s="7">
        <v>44140</v>
      </c>
      <c r="M335" s="8">
        <v>11300</v>
      </c>
      <c r="N335" s="8">
        <v>7156.66</v>
      </c>
      <c r="O335" s="8">
        <v>4143.34</v>
      </c>
      <c r="P335" s="8" t="s">
        <v>332</v>
      </c>
      <c r="Q335" s="8">
        <v>188.33</v>
      </c>
      <c r="S335" s="8">
        <v>188.33</v>
      </c>
      <c r="T335" s="8">
        <v>188.33</v>
      </c>
      <c r="U335" s="8">
        <v>188.33</v>
      </c>
      <c r="V335" s="8">
        <v>188.33</v>
      </c>
      <c r="W335" s="8">
        <v>188.33</v>
      </c>
      <c r="X335" s="8">
        <v>188.33</v>
      </c>
      <c r="Y335" s="8">
        <v>188.33</v>
      </c>
      <c r="Z335" s="8">
        <v>188.33</v>
      </c>
      <c r="AA335" s="8">
        <v>188.33</v>
      </c>
      <c r="AB335" s="8">
        <v>188.33</v>
      </c>
      <c r="AC335" s="8">
        <v>188.33</v>
      </c>
      <c r="AD335" s="8">
        <v>188.33</v>
      </c>
      <c r="AE335" s="38">
        <f t="shared" si="5"/>
        <v>2259.9599999999996</v>
      </c>
    </row>
    <row r="336" spans="1:31" x14ac:dyDescent="0.25">
      <c r="A336" s="6">
        <v>1032</v>
      </c>
      <c r="B336" s="6" t="s">
        <v>329</v>
      </c>
      <c r="C336" s="6" t="s">
        <v>453</v>
      </c>
      <c r="D336" s="6" t="s">
        <v>95</v>
      </c>
      <c r="E336">
        <v>630050</v>
      </c>
      <c r="F336" t="s">
        <v>188</v>
      </c>
      <c r="G336" t="s">
        <v>189</v>
      </c>
      <c r="H336" s="6">
        <v>1000010249</v>
      </c>
      <c r="I336" s="6" t="s">
        <v>464</v>
      </c>
      <c r="J336">
        <v>1</v>
      </c>
      <c r="K336" s="6">
        <v>5</v>
      </c>
      <c r="L336" s="7">
        <v>44140</v>
      </c>
      <c r="M336" s="8">
        <v>11300</v>
      </c>
      <c r="N336" s="8">
        <v>7156.66</v>
      </c>
      <c r="O336" s="8">
        <v>4143.34</v>
      </c>
      <c r="P336" s="8" t="s">
        <v>332</v>
      </c>
      <c r="Q336" s="8">
        <v>188.33</v>
      </c>
      <c r="S336" s="8">
        <v>188.33</v>
      </c>
      <c r="T336" s="8">
        <v>188.33</v>
      </c>
      <c r="U336" s="8">
        <v>188.33</v>
      </c>
      <c r="V336" s="8">
        <v>188.33</v>
      </c>
      <c r="W336" s="8">
        <v>188.33</v>
      </c>
      <c r="X336" s="8">
        <v>188.33</v>
      </c>
      <c r="Y336" s="8">
        <v>188.33</v>
      </c>
      <c r="Z336" s="8">
        <v>188.33</v>
      </c>
      <c r="AA336" s="8">
        <v>188.33</v>
      </c>
      <c r="AB336" s="8">
        <v>188.33</v>
      </c>
      <c r="AC336" s="8">
        <v>188.33</v>
      </c>
      <c r="AD336" s="8">
        <v>188.33</v>
      </c>
      <c r="AE336" s="38">
        <f t="shared" si="5"/>
        <v>2259.9599999999996</v>
      </c>
    </row>
    <row r="337" spans="1:31" x14ac:dyDescent="0.25">
      <c r="A337" s="6">
        <v>1032</v>
      </c>
      <c r="B337" s="6" t="s">
        <v>329</v>
      </c>
      <c r="C337" s="6" t="s">
        <v>453</v>
      </c>
      <c r="D337" s="6" t="s">
        <v>95</v>
      </c>
      <c r="E337">
        <v>630050</v>
      </c>
      <c r="F337" t="s">
        <v>188</v>
      </c>
      <c r="G337" t="s">
        <v>189</v>
      </c>
      <c r="H337" s="6">
        <v>1000010250</v>
      </c>
      <c r="I337" s="6" t="s">
        <v>464</v>
      </c>
      <c r="J337">
        <v>1</v>
      </c>
      <c r="K337" s="6">
        <v>5</v>
      </c>
      <c r="L337" s="7">
        <v>44140</v>
      </c>
      <c r="M337" s="8">
        <v>11300</v>
      </c>
      <c r="N337" s="8">
        <v>7156.66</v>
      </c>
      <c r="O337" s="8">
        <v>4143.34</v>
      </c>
      <c r="P337" s="8" t="s">
        <v>332</v>
      </c>
      <c r="Q337" s="8">
        <v>188.33</v>
      </c>
      <c r="S337" s="8">
        <v>188.33</v>
      </c>
      <c r="T337" s="8">
        <v>188.33</v>
      </c>
      <c r="U337" s="8">
        <v>188.33</v>
      </c>
      <c r="V337" s="8">
        <v>188.33</v>
      </c>
      <c r="W337" s="8">
        <v>188.33</v>
      </c>
      <c r="X337" s="8">
        <v>188.33</v>
      </c>
      <c r="Y337" s="8">
        <v>188.33</v>
      </c>
      <c r="Z337" s="8">
        <v>188.33</v>
      </c>
      <c r="AA337" s="8">
        <v>188.33</v>
      </c>
      <c r="AB337" s="8">
        <v>188.33</v>
      </c>
      <c r="AC337" s="8">
        <v>188.33</v>
      </c>
      <c r="AD337" s="8">
        <v>188.33</v>
      </c>
      <c r="AE337" s="38">
        <f t="shared" si="5"/>
        <v>2259.9599999999996</v>
      </c>
    </row>
    <row r="338" spans="1:31" x14ac:dyDescent="0.25">
      <c r="A338" s="6">
        <v>1032</v>
      </c>
      <c r="B338" s="6" t="s">
        <v>329</v>
      </c>
      <c r="C338" s="6" t="s">
        <v>453</v>
      </c>
      <c r="D338" s="6" t="s">
        <v>95</v>
      </c>
      <c r="E338">
        <v>630050</v>
      </c>
      <c r="F338" t="s">
        <v>188</v>
      </c>
      <c r="G338" t="s">
        <v>189</v>
      </c>
      <c r="H338" s="6">
        <v>1000010251</v>
      </c>
      <c r="I338" s="6" t="s">
        <v>464</v>
      </c>
      <c r="J338">
        <v>1</v>
      </c>
      <c r="K338" s="6">
        <v>5</v>
      </c>
      <c r="L338" s="7">
        <v>44140</v>
      </c>
      <c r="M338" s="8">
        <v>11300</v>
      </c>
      <c r="N338" s="8">
        <v>7156.66</v>
      </c>
      <c r="O338" s="8">
        <v>4143.34</v>
      </c>
      <c r="P338" s="8" t="s">
        <v>332</v>
      </c>
      <c r="Q338" s="8">
        <v>188.33</v>
      </c>
      <c r="S338" s="8">
        <v>188.33</v>
      </c>
      <c r="T338" s="8">
        <v>188.33</v>
      </c>
      <c r="U338" s="8">
        <v>188.33</v>
      </c>
      <c r="V338" s="8">
        <v>188.33</v>
      </c>
      <c r="W338" s="8">
        <v>188.33</v>
      </c>
      <c r="X338" s="8">
        <v>188.33</v>
      </c>
      <c r="Y338" s="8">
        <v>188.33</v>
      </c>
      <c r="Z338" s="8">
        <v>188.33</v>
      </c>
      <c r="AA338" s="8">
        <v>188.33</v>
      </c>
      <c r="AB338" s="8">
        <v>188.33</v>
      </c>
      <c r="AC338" s="8">
        <v>188.33</v>
      </c>
      <c r="AD338" s="8">
        <v>188.33</v>
      </c>
      <c r="AE338" s="38">
        <f t="shared" si="5"/>
        <v>2259.9599999999996</v>
      </c>
    </row>
    <row r="339" spans="1:31" x14ac:dyDescent="0.25">
      <c r="A339" s="6">
        <v>1032</v>
      </c>
      <c r="B339" s="6" t="s">
        <v>329</v>
      </c>
      <c r="C339" s="6" t="s">
        <v>453</v>
      </c>
      <c r="D339" s="6" t="s">
        <v>95</v>
      </c>
      <c r="E339">
        <v>630050</v>
      </c>
      <c r="F339" t="s">
        <v>188</v>
      </c>
      <c r="G339" t="s">
        <v>189</v>
      </c>
      <c r="H339" s="6">
        <v>1000010252</v>
      </c>
      <c r="I339" s="6" t="s">
        <v>464</v>
      </c>
      <c r="J339">
        <v>1</v>
      </c>
      <c r="K339" s="6">
        <v>5</v>
      </c>
      <c r="L339" s="7">
        <v>44140</v>
      </c>
      <c r="M339" s="8">
        <v>11300</v>
      </c>
      <c r="N339" s="8">
        <v>7156.66</v>
      </c>
      <c r="O339" s="8">
        <v>4143.34</v>
      </c>
      <c r="P339" s="8" t="s">
        <v>332</v>
      </c>
      <c r="Q339" s="8">
        <v>188.33</v>
      </c>
      <c r="S339" s="8">
        <v>188.33</v>
      </c>
      <c r="T339" s="8">
        <v>188.33</v>
      </c>
      <c r="U339" s="8">
        <v>188.33</v>
      </c>
      <c r="V339" s="8">
        <v>188.33</v>
      </c>
      <c r="W339" s="8">
        <v>188.33</v>
      </c>
      <c r="X339" s="8">
        <v>188.33</v>
      </c>
      <c r="Y339" s="8">
        <v>188.33</v>
      </c>
      <c r="Z339" s="8">
        <v>188.33</v>
      </c>
      <c r="AA339" s="8">
        <v>188.33</v>
      </c>
      <c r="AB339" s="8">
        <v>188.33</v>
      </c>
      <c r="AC339" s="8">
        <v>188.33</v>
      </c>
      <c r="AD339" s="8">
        <v>188.33</v>
      </c>
      <c r="AE339" s="38">
        <f t="shared" si="5"/>
        <v>2259.9599999999996</v>
      </c>
    </row>
    <row r="340" spans="1:31" x14ac:dyDescent="0.25">
      <c r="A340" s="6">
        <v>1032</v>
      </c>
      <c r="B340" s="6" t="s">
        <v>329</v>
      </c>
      <c r="C340" s="6" t="s">
        <v>453</v>
      </c>
      <c r="D340" s="6" t="s">
        <v>95</v>
      </c>
      <c r="E340">
        <v>630050</v>
      </c>
      <c r="F340" t="s">
        <v>188</v>
      </c>
      <c r="G340" t="s">
        <v>189</v>
      </c>
      <c r="H340" s="6">
        <v>1000010253</v>
      </c>
      <c r="I340" s="6" t="s">
        <v>464</v>
      </c>
      <c r="J340">
        <v>1</v>
      </c>
      <c r="K340" s="6">
        <v>5</v>
      </c>
      <c r="L340" s="7">
        <v>44140</v>
      </c>
      <c r="M340" s="8">
        <v>11300</v>
      </c>
      <c r="N340" s="8">
        <v>7156.66</v>
      </c>
      <c r="O340" s="8">
        <v>4143.34</v>
      </c>
      <c r="P340" s="8" t="s">
        <v>332</v>
      </c>
      <c r="Q340" s="8">
        <v>188.33</v>
      </c>
      <c r="S340" s="8">
        <v>188.33</v>
      </c>
      <c r="T340" s="8">
        <v>188.33</v>
      </c>
      <c r="U340" s="8">
        <v>188.33</v>
      </c>
      <c r="V340" s="8">
        <v>188.33</v>
      </c>
      <c r="W340" s="8">
        <v>188.33</v>
      </c>
      <c r="X340" s="8">
        <v>188.33</v>
      </c>
      <c r="Y340" s="8">
        <v>188.33</v>
      </c>
      <c r="Z340" s="8">
        <v>188.33</v>
      </c>
      <c r="AA340" s="8">
        <v>188.33</v>
      </c>
      <c r="AB340" s="8">
        <v>188.33</v>
      </c>
      <c r="AC340" s="8">
        <v>188.33</v>
      </c>
      <c r="AD340" s="8">
        <v>188.33</v>
      </c>
      <c r="AE340" s="38">
        <f t="shared" si="5"/>
        <v>2259.9599999999996</v>
      </c>
    </row>
    <row r="341" spans="1:31" x14ac:dyDescent="0.25">
      <c r="A341" s="6">
        <v>1032</v>
      </c>
      <c r="B341" s="6" t="s">
        <v>329</v>
      </c>
      <c r="C341" s="6" t="s">
        <v>453</v>
      </c>
      <c r="D341" s="6" t="s">
        <v>95</v>
      </c>
      <c r="E341">
        <v>630050</v>
      </c>
      <c r="F341" t="s">
        <v>188</v>
      </c>
      <c r="G341" t="s">
        <v>189</v>
      </c>
      <c r="H341" s="6">
        <v>1000010254</v>
      </c>
      <c r="I341" s="6" t="s">
        <v>464</v>
      </c>
      <c r="J341">
        <v>1</v>
      </c>
      <c r="K341" s="6">
        <v>5</v>
      </c>
      <c r="L341" s="7">
        <v>44140</v>
      </c>
      <c r="M341" s="8">
        <v>11300</v>
      </c>
      <c r="N341" s="8">
        <v>7156.66</v>
      </c>
      <c r="O341" s="8">
        <v>4143.34</v>
      </c>
      <c r="P341" s="8" t="s">
        <v>332</v>
      </c>
      <c r="Q341" s="8">
        <v>188.33</v>
      </c>
      <c r="S341" s="8">
        <v>188.33</v>
      </c>
      <c r="T341" s="8">
        <v>188.33</v>
      </c>
      <c r="U341" s="8">
        <v>188.33</v>
      </c>
      <c r="V341" s="8">
        <v>188.33</v>
      </c>
      <c r="W341" s="8">
        <v>188.33</v>
      </c>
      <c r="X341" s="8">
        <v>188.33</v>
      </c>
      <c r="Y341" s="8">
        <v>188.33</v>
      </c>
      <c r="Z341" s="8">
        <v>188.33</v>
      </c>
      <c r="AA341" s="8">
        <v>188.33</v>
      </c>
      <c r="AB341" s="8">
        <v>188.33</v>
      </c>
      <c r="AC341" s="8">
        <v>188.33</v>
      </c>
      <c r="AD341" s="8">
        <v>188.33</v>
      </c>
      <c r="AE341" s="38">
        <f t="shared" si="5"/>
        <v>2259.9599999999996</v>
      </c>
    </row>
    <row r="342" spans="1:31" x14ac:dyDescent="0.25">
      <c r="A342" s="6">
        <v>1032</v>
      </c>
      <c r="B342" s="6" t="s">
        <v>329</v>
      </c>
      <c r="C342" s="6" t="s">
        <v>453</v>
      </c>
      <c r="D342" s="6" t="s">
        <v>95</v>
      </c>
      <c r="E342">
        <v>630050</v>
      </c>
      <c r="F342" t="s">
        <v>188</v>
      </c>
      <c r="G342" t="s">
        <v>189</v>
      </c>
      <c r="H342" s="6">
        <v>1000010255</v>
      </c>
      <c r="I342" s="6" t="s">
        <v>464</v>
      </c>
      <c r="J342">
        <v>1</v>
      </c>
      <c r="K342" s="6">
        <v>5</v>
      </c>
      <c r="L342" s="7">
        <v>44140</v>
      </c>
      <c r="M342" s="8">
        <v>11300</v>
      </c>
      <c r="N342" s="8">
        <v>7156.66</v>
      </c>
      <c r="O342" s="8">
        <v>4143.34</v>
      </c>
      <c r="P342" s="8" t="s">
        <v>332</v>
      </c>
      <c r="Q342" s="8">
        <v>188.33</v>
      </c>
      <c r="S342" s="8">
        <v>188.33</v>
      </c>
      <c r="T342" s="8">
        <v>188.33</v>
      </c>
      <c r="U342" s="8">
        <v>188.33</v>
      </c>
      <c r="V342" s="8">
        <v>188.33</v>
      </c>
      <c r="W342" s="8">
        <v>188.33</v>
      </c>
      <c r="X342" s="8">
        <v>188.33</v>
      </c>
      <c r="Y342" s="8">
        <v>188.33</v>
      </c>
      <c r="Z342" s="8">
        <v>188.33</v>
      </c>
      <c r="AA342" s="8">
        <v>188.33</v>
      </c>
      <c r="AB342" s="8">
        <v>188.33</v>
      </c>
      <c r="AC342" s="8">
        <v>188.33</v>
      </c>
      <c r="AD342" s="8">
        <v>188.33</v>
      </c>
      <c r="AE342" s="38">
        <f t="shared" si="5"/>
        <v>2259.9599999999996</v>
      </c>
    </row>
    <row r="343" spans="1:31" x14ac:dyDescent="0.25">
      <c r="A343" s="6">
        <v>1032</v>
      </c>
      <c r="B343" s="6" t="s">
        <v>329</v>
      </c>
      <c r="C343" s="6" t="s">
        <v>453</v>
      </c>
      <c r="D343" s="6" t="s">
        <v>95</v>
      </c>
      <c r="E343">
        <v>630050</v>
      </c>
      <c r="F343" t="s">
        <v>188</v>
      </c>
      <c r="G343" t="s">
        <v>189</v>
      </c>
      <c r="H343" s="6">
        <v>1000010256</v>
      </c>
      <c r="I343" s="6" t="s">
        <v>464</v>
      </c>
      <c r="J343">
        <v>1</v>
      </c>
      <c r="K343" s="6">
        <v>5</v>
      </c>
      <c r="L343" s="7">
        <v>44140</v>
      </c>
      <c r="M343" s="8">
        <v>11300</v>
      </c>
      <c r="N343" s="8">
        <v>7156.66</v>
      </c>
      <c r="O343" s="8">
        <v>4143.34</v>
      </c>
      <c r="P343" s="8" t="s">
        <v>332</v>
      </c>
      <c r="Q343" s="8">
        <v>188.33</v>
      </c>
      <c r="S343" s="8">
        <v>188.33</v>
      </c>
      <c r="T343" s="8">
        <v>188.33</v>
      </c>
      <c r="U343" s="8">
        <v>188.33</v>
      </c>
      <c r="V343" s="8">
        <v>188.33</v>
      </c>
      <c r="W343" s="8">
        <v>188.33</v>
      </c>
      <c r="X343" s="8">
        <v>188.33</v>
      </c>
      <c r="Y343" s="8">
        <v>188.33</v>
      </c>
      <c r="Z343" s="8">
        <v>188.33</v>
      </c>
      <c r="AA343" s="8">
        <v>188.33</v>
      </c>
      <c r="AB343" s="8">
        <v>188.33</v>
      </c>
      <c r="AC343" s="8">
        <v>188.33</v>
      </c>
      <c r="AD343" s="8">
        <v>188.33</v>
      </c>
      <c r="AE343" s="38">
        <f t="shared" si="5"/>
        <v>2259.9599999999996</v>
      </c>
    </row>
    <row r="344" spans="1:31" x14ac:dyDescent="0.25">
      <c r="A344" s="6">
        <v>1032</v>
      </c>
      <c r="B344" s="6" t="s">
        <v>329</v>
      </c>
      <c r="C344" s="6" t="s">
        <v>453</v>
      </c>
      <c r="D344" s="6" t="s">
        <v>95</v>
      </c>
      <c r="E344">
        <v>630060</v>
      </c>
      <c r="F344" t="s">
        <v>199</v>
      </c>
      <c r="G344" t="s">
        <v>189</v>
      </c>
      <c r="H344" s="6">
        <v>1100001426</v>
      </c>
      <c r="I344" s="6" t="s">
        <v>465</v>
      </c>
      <c r="J344">
        <v>1</v>
      </c>
      <c r="K344" s="6">
        <v>10</v>
      </c>
      <c r="L344" s="7">
        <v>43683</v>
      </c>
      <c r="M344" s="8">
        <v>36100</v>
      </c>
      <c r="N344" s="8">
        <v>15944.16</v>
      </c>
      <c r="O344" s="8">
        <v>20155.84</v>
      </c>
      <c r="P344" s="8" t="s">
        <v>332</v>
      </c>
      <c r="Q344" s="8">
        <v>300.83</v>
      </c>
      <c r="S344" s="8">
        <v>300.83</v>
      </c>
      <c r="T344" s="8">
        <v>300.83</v>
      </c>
      <c r="U344" s="8">
        <v>300.83</v>
      </c>
      <c r="V344" s="8">
        <v>300.83</v>
      </c>
      <c r="W344" s="8">
        <v>300.83</v>
      </c>
      <c r="X344" s="8">
        <v>300.83</v>
      </c>
      <c r="Y344" s="8">
        <v>300.83</v>
      </c>
      <c r="Z344" s="8">
        <v>300.83</v>
      </c>
      <c r="AA344" s="8">
        <v>300.83</v>
      </c>
      <c r="AB344" s="8">
        <v>300.83</v>
      </c>
      <c r="AC344" s="8">
        <v>300.83</v>
      </c>
      <c r="AD344" s="8">
        <v>300.83</v>
      </c>
      <c r="AE344" s="38">
        <f t="shared" si="5"/>
        <v>3609.9599999999996</v>
      </c>
    </row>
    <row r="345" spans="1:31" x14ac:dyDescent="0.25">
      <c r="A345" s="6">
        <v>1032</v>
      </c>
      <c r="B345" s="6" t="s">
        <v>329</v>
      </c>
      <c r="C345" s="6" t="s">
        <v>453</v>
      </c>
      <c r="D345" s="6" t="s">
        <v>95</v>
      </c>
      <c r="E345">
        <v>630130</v>
      </c>
      <c r="F345" t="s">
        <v>195</v>
      </c>
      <c r="G345" t="s">
        <v>189</v>
      </c>
      <c r="H345" s="6">
        <v>1700008525</v>
      </c>
      <c r="I345" s="6" t="s">
        <v>339</v>
      </c>
      <c r="J345">
        <v>1</v>
      </c>
      <c r="K345" s="6">
        <v>5</v>
      </c>
      <c r="L345" s="7">
        <v>44431</v>
      </c>
      <c r="M345" s="8">
        <v>6790</v>
      </c>
      <c r="N345" s="8">
        <v>3281.84</v>
      </c>
      <c r="O345" s="8">
        <v>3508.16</v>
      </c>
      <c r="P345" s="8" t="s">
        <v>332</v>
      </c>
      <c r="Q345" s="8">
        <v>113.17</v>
      </c>
      <c r="S345" s="8">
        <v>113.17</v>
      </c>
      <c r="T345" s="8">
        <v>113.17</v>
      </c>
      <c r="U345" s="8">
        <v>113.17</v>
      </c>
      <c r="V345" s="8">
        <v>113.17</v>
      </c>
      <c r="W345" s="8">
        <v>113.17</v>
      </c>
      <c r="X345" s="8">
        <v>113.17</v>
      </c>
      <c r="Y345" s="8">
        <v>113.17</v>
      </c>
      <c r="Z345" s="8">
        <v>113.17</v>
      </c>
      <c r="AA345" s="8">
        <v>113.17</v>
      </c>
      <c r="AB345" s="8">
        <v>113.17</v>
      </c>
      <c r="AC345" s="8">
        <v>113.17</v>
      </c>
      <c r="AD345" s="8">
        <v>113.17</v>
      </c>
      <c r="AE345" s="38">
        <f t="shared" si="5"/>
        <v>1358.04</v>
      </c>
    </row>
    <row r="346" spans="1:31" x14ac:dyDescent="0.25">
      <c r="A346" s="6">
        <v>1032</v>
      </c>
      <c r="B346" s="6" t="s">
        <v>329</v>
      </c>
      <c r="C346" s="6" t="s">
        <v>453</v>
      </c>
      <c r="D346" s="6" t="s">
        <v>95</v>
      </c>
      <c r="E346">
        <v>630130</v>
      </c>
      <c r="F346" t="s">
        <v>195</v>
      </c>
      <c r="G346" t="s">
        <v>189</v>
      </c>
      <c r="H346" s="6">
        <v>1700051693</v>
      </c>
      <c r="I346" s="6" t="s">
        <v>333</v>
      </c>
      <c r="J346">
        <v>1</v>
      </c>
      <c r="K346" s="6">
        <v>5</v>
      </c>
      <c r="L346" s="7">
        <v>44088</v>
      </c>
      <c r="M346" s="8">
        <v>18950</v>
      </c>
      <c r="N346" s="8">
        <v>12633.32</v>
      </c>
      <c r="O346" s="8">
        <v>6316.68</v>
      </c>
      <c r="P346" s="8" t="s">
        <v>332</v>
      </c>
      <c r="Q346" s="8">
        <v>315.83</v>
      </c>
      <c r="S346" s="8">
        <v>315.83</v>
      </c>
      <c r="T346" s="8">
        <v>315.83</v>
      </c>
      <c r="U346" s="8">
        <v>315.83</v>
      </c>
      <c r="V346" s="8">
        <v>315.83</v>
      </c>
      <c r="W346" s="8">
        <v>315.83</v>
      </c>
      <c r="X346" s="8">
        <v>315.83</v>
      </c>
      <c r="Y346" s="8">
        <v>315.83</v>
      </c>
      <c r="Z346" s="8">
        <v>315.83</v>
      </c>
      <c r="AA346" s="8">
        <v>315.83</v>
      </c>
      <c r="AB346" s="8">
        <v>315.83</v>
      </c>
      <c r="AC346" s="8">
        <v>315.83</v>
      </c>
      <c r="AD346" s="8">
        <v>315.83</v>
      </c>
      <c r="AE346" s="38">
        <f t="shared" si="5"/>
        <v>3789.9599999999996</v>
      </c>
    </row>
    <row r="347" spans="1:31" x14ac:dyDescent="0.25">
      <c r="A347" s="6">
        <v>1032</v>
      </c>
      <c r="B347" s="6" t="s">
        <v>329</v>
      </c>
      <c r="C347" s="6" t="s">
        <v>453</v>
      </c>
      <c r="D347" s="6" t="s">
        <v>95</v>
      </c>
      <c r="E347">
        <v>630130</v>
      </c>
      <c r="F347" t="s">
        <v>195</v>
      </c>
      <c r="G347" t="s">
        <v>189</v>
      </c>
      <c r="H347" s="6">
        <v>1700051694</v>
      </c>
      <c r="I347" s="6" t="s">
        <v>333</v>
      </c>
      <c r="J347">
        <v>1</v>
      </c>
      <c r="K347" s="6">
        <v>5</v>
      </c>
      <c r="L347" s="7">
        <v>44088</v>
      </c>
      <c r="M347" s="8">
        <v>18950</v>
      </c>
      <c r="N347" s="8">
        <v>12633.32</v>
      </c>
      <c r="O347" s="8">
        <v>6316.68</v>
      </c>
      <c r="P347" s="8" t="s">
        <v>332</v>
      </c>
      <c r="Q347" s="8">
        <v>315.83</v>
      </c>
      <c r="S347" s="8">
        <v>315.83</v>
      </c>
      <c r="T347" s="8">
        <v>315.83</v>
      </c>
      <c r="U347" s="8">
        <v>315.83</v>
      </c>
      <c r="V347" s="8">
        <v>315.83</v>
      </c>
      <c r="W347" s="8">
        <v>315.83</v>
      </c>
      <c r="X347" s="8">
        <v>315.83</v>
      </c>
      <c r="Y347" s="8">
        <v>315.83</v>
      </c>
      <c r="Z347" s="8">
        <v>315.83</v>
      </c>
      <c r="AA347" s="8">
        <v>315.83</v>
      </c>
      <c r="AB347" s="8">
        <v>315.83</v>
      </c>
      <c r="AC347" s="8">
        <v>315.83</v>
      </c>
      <c r="AD347" s="8">
        <v>315.83</v>
      </c>
      <c r="AE347" s="38">
        <f t="shared" si="5"/>
        <v>3789.9599999999996</v>
      </c>
    </row>
    <row r="348" spans="1:31" x14ac:dyDescent="0.25">
      <c r="A348" s="6">
        <v>1032</v>
      </c>
      <c r="B348" s="6" t="s">
        <v>329</v>
      </c>
      <c r="C348" s="6" t="s">
        <v>453</v>
      </c>
      <c r="D348" s="6" t="s">
        <v>95</v>
      </c>
      <c r="E348">
        <v>630130</v>
      </c>
      <c r="F348" t="s">
        <v>195</v>
      </c>
      <c r="G348" t="s">
        <v>189</v>
      </c>
      <c r="H348" s="6">
        <v>1700051699</v>
      </c>
      <c r="I348" s="6" t="s">
        <v>333</v>
      </c>
      <c r="J348">
        <v>1</v>
      </c>
      <c r="K348" s="6">
        <v>5</v>
      </c>
      <c r="L348" s="7">
        <v>44088</v>
      </c>
      <c r="M348" s="8">
        <v>18950</v>
      </c>
      <c r="N348" s="8">
        <v>12633.32</v>
      </c>
      <c r="O348" s="8">
        <v>6316.68</v>
      </c>
      <c r="P348" s="8" t="s">
        <v>332</v>
      </c>
      <c r="Q348" s="8">
        <v>315.83</v>
      </c>
      <c r="S348" s="8">
        <v>315.83</v>
      </c>
      <c r="T348" s="8">
        <v>315.83</v>
      </c>
      <c r="U348" s="8">
        <v>315.83</v>
      </c>
      <c r="V348" s="8">
        <v>315.83</v>
      </c>
      <c r="W348" s="8">
        <v>315.83</v>
      </c>
      <c r="X348" s="8">
        <v>315.83</v>
      </c>
      <c r="Y348" s="8">
        <v>315.83</v>
      </c>
      <c r="Z348" s="8">
        <v>315.83</v>
      </c>
      <c r="AA348" s="8">
        <v>315.83</v>
      </c>
      <c r="AB348" s="8">
        <v>315.83</v>
      </c>
      <c r="AC348" s="8">
        <v>315.83</v>
      </c>
      <c r="AD348" s="8">
        <v>315.83</v>
      </c>
      <c r="AE348" s="38">
        <f t="shared" si="5"/>
        <v>3789.9599999999996</v>
      </c>
    </row>
    <row r="349" spans="1:31" x14ac:dyDescent="0.25">
      <c r="A349" s="6">
        <v>1032</v>
      </c>
      <c r="B349" s="6" t="s">
        <v>329</v>
      </c>
      <c r="C349" s="6" t="s">
        <v>453</v>
      </c>
      <c r="D349" s="6" t="s">
        <v>95</v>
      </c>
      <c r="E349">
        <v>630130</v>
      </c>
      <c r="F349" t="s">
        <v>195</v>
      </c>
      <c r="G349" t="s">
        <v>189</v>
      </c>
      <c r="H349" s="6">
        <v>1700053316</v>
      </c>
      <c r="I349" s="6" t="s">
        <v>419</v>
      </c>
      <c r="J349">
        <v>1</v>
      </c>
      <c r="K349" s="6">
        <v>3</v>
      </c>
      <c r="L349" s="7">
        <v>44691</v>
      </c>
      <c r="M349" s="8">
        <v>22000</v>
      </c>
      <c r="N349" s="8">
        <v>12222.22</v>
      </c>
      <c r="O349" s="8">
        <v>9777.7800000000007</v>
      </c>
      <c r="P349" s="8" t="s">
        <v>332</v>
      </c>
      <c r="Q349" s="8">
        <v>611.11</v>
      </c>
      <c r="S349" s="8">
        <v>611.11</v>
      </c>
      <c r="T349" s="8">
        <v>611.11</v>
      </c>
      <c r="U349" s="8">
        <v>611.11</v>
      </c>
      <c r="V349" s="8">
        <v>611.11</v>
      </c>
      <c r="W349" s="8">
        <v>611.11</v>
      </c>
      <c r="X349" s="8">
        <v>611.11</v>
      </c>
      <c r="Y349" s="8">
        <v>611.11</v>
      </c>
      <c r="Z349" s="8">
        <v>611.11</v>
      </c>
      <c r="AA349" s="8">
        <v>611.11</v>
      </c>
      <c r="AB349" s="8">
        <v>611.11</v>
      </c>
      <c r="AC349" s="8">
        <v>611.11</v>
      </c>
      <c r="AD349" s="8">
        <v>611.11</v>
      </c>
      <c r="AE349" s="38">
        <f t="shared" si="5"/>
        <v>7333.3199999999988</v>
      </c>
    </row>
    <row r="350" spans="1:31" x14ac:dyDescent="0.25">
      <c r="A350" s="6">
        <v>1032</v>
      </c>
      <c r="B350" s="6" t="s">
        <v>329</v>
      </c>
      <c r="C350" s="6" t="s">
        <v>453</v>
      </c>
      <c r="D350" s="6" t="s">
        <v>95</v>
      </c>
      <c r="E350">
        <v>630130</v>
      </c>
      <c r="F350" t="s">
        <v>195</v>
      </c>
      <c r="G350" t="s">
        <v>189</v>
      </c>
      <c r="H350" s="6">
        <v>1700053317</v>
      </c>
      <c r="I350" s="6" t="s">
        <v>419</v>
      </c>
      <c r="J350">
        <v>1</v>
      </c>
      <c r="K350" s="6">
        <v>3</v>
      </c>
      <c r="L350" s="7">
        <v>44691</v>
      </c>
      <c r="M350" s="8">
        <v>22000</v>
      </c>
      <c r="N350" s="8">
        <v>12222.22</v>
      </c>
      <c r="O350" s="8">
        <v>9777.7800000000007</v>
      </c>
      <c r="P350" s="8" t="s">
        <v>332</v>
      </c>
      <c r="Q350" s="8">
        <v>611.11</v>
      </c>
      <c r="S350" s="8">
        <v>611.11</v>
      </c>
      <c r="T350" s="8">
        <v>611.11</v>
      </c>
      <c r="U350" s="8">
        <v>611.11</v>
      </c>
      <c r="V350" s="8">
        <v>611.11</v>
      </c>
      <c r="W350" s="8">
        <v>611.11</v>
      </c>
      <c r="X350" s="8">
        <v>611.11</v>
      </c>
      <c r="Y350" s="8">
        <v>611.11</v>
      </c>
      <c r="Z350" s="8">
        <v>611.11</v>
      </c>
      <c r="AA350" s="8">
        <v>611.11</v>
      </c>
      <c r="AB350" s="8">
        <v>611.11</v>
      </c>
      <c r="AC350" s="8">
        <v>611.11</v>
      </c>
      <c r="AD350" s="8">
        <v>611.11</v>
      </c>
      <c r="AE350" s="38">
        <f t="shared" si="5"/>
        <v>7333.3199999999988</v>
      </c>
    </row>
    <row r="351" spans="1:31" x14ac:dyDescent="0.25">
      <c r="A351" s="6">
        <v>1032</v>
      </c>
      <c r="B351" s="6" t="s">
        <v>329</v>
      </c>
      <c r="C351" s="6" t="s">
        <v>453</v>
      </c>
      <c r="D351" s="6" t="s">
        <v>95</v>
      </c>
      <c r="E351">
        <v>630130</v>
      </c>
      <c r="F351" t="s">
        <v>195</v>
      </c>
      <c r="G351" t="s">
        <v>189</v>
      </c>
      <c r="H351" s="6">
        <v>1700053862</v>
      </c>
      <c r="I351" s="6" t="s">
        <v>333</v>
      </c>
      <c r="J351">
        <v>1</v>
      </c>
      <c r="K351" s="6">
        <v>5</v>
      </c>
      <c r="L351" s="7">
        <v>44662</v>
      </c>
      <c r="M351" s="8">
        <v>20160</v>
      </c>
      <c r="N351" s="8">
        <v>7056</v>
      </c>
      <c r="O351" s="8">
        <v>13104</v>
      </c>
      <c r="P351" s="8" t="s">
        <v>332</v>
      </c>
      <c r="Q351" s="8">
        <v>336</v>
      </c>
      <c r="S351" s="8">
        <v>336</v>
      </c>
      <c r="T351" s="8">
        <v>336</v>
      </c>
      <c r="U351" s="8">
        <v>336</v>
      </c>
      <c r="V351" s="8">
        <v>336</v>
      </c>
      <c r="W351" s="8">
        <v>336</v>
      </c>
      <c r="X351" s="8">
        <v>336</v>
      </c>
      <c r="Y351" s="8">
        <v>336</v>
      </c>
      <c r="Z351" s="8">
        <v>336</v>
      </c>
      <c r="AA351" s="8">
        <v>336</v>
      </c>
      <c r="AB351" s="8">
        <v>336</v>
      </c>
      <c r="AC351" s="8">
        <v>336</v>
      </c>
      <c r="AD351" s="8">
        <v>336</v>
      </c>
      <c r="AE351" s="38">
        <f t="shared" si="5"/>
        <v>4032</v>
      </c>
    </row>
    <row r="352" spans="1:31" x14ac:dyDescent="0.25">
      <c r="A352" s="6">
        <v>1032</v>
      </c>
      <c r="B352" s="6" t="s">
        <v>329</v>
      </c>
      <c r="C352" s="6" t="s">
        <v>453</v>
      </c>
      <c r="D352" s="6" t="s">
        <v>95</v>
      </c>
      <c r="E352">
        <v>630130</v>
      </c>
      <c r="F352" t="s">
        <v>195</v>
      </c>
      <c r="G352" t="s">
        <v>189</v>
      </c>
      <c r="H352" s="6">
        <v>1700053863</v>
      </c>
      <c r="I352" s="6" t="s">
        <v>333</v>
      </c>
      <c r="J352">
        <v>1</v>
      </c>
      <c r="K352" s="6">
        <v>5</v>
      </c>
      <c r="L352" s="7">
        <v>44662</v>
      </c>
      <c r="M352" s="8">
        <v>20160</v>
      </c>
      <c r="N352" s="8">
        <v>7056</v>
      </c>
      <c r="O352" s="8">
        <v>13104</v>
      </c>
      <c r="P352" s="8" t="s">
        <v>332</v>
      </c>
      <c r="Q352" s="8">
        <v>336</v>
      </c>
      <c r="S352" s="8">
        <v>336</v>
      </c>
      <c r="T352" s="8">
        <v>336</v>
      </c>
      <c r="U352" s="8">
        <v>336</v>
      </c>
      <c r="V352" s="8">
        <v>336</v>
      </c>
      <c r="W352" s="8">
        <v>336</v>
      </c>
      <c r="X352" s="8">
        <v>336</v>
      </c>
      <c r="Y352" s="8">
        <v>336</v>
      </c>
      <c r="Z352" s="8">
        <v>336</v>
      </c>
      <c r="AA352" s="8">
        <v>336</v>
      </c>
      <c r="AB352" s="8">
        <v>336</v>
      </c>
      <c r="AC352" s="8">
        <v>336</v>
      </c>
      <c r="AD352" s="8">
        <v>336</v>
      </c>
      <c r="AE352" s="38">
        <f t="shared" si="5"/>
        <v>4032</v>
      </c>
    </row>
    <row r="353" spans="1:31" x14ac:dyDescent="0.25">
      <c r="A353" s="6">
        <v>1032</v>
      </c>
      <c r="B353" s="6" t="s">
        <v>329</v>
      </c>
      <c r="C353" s="6" t="s">
        <v>453</v>
      </c>
      <c r="D353" s="6" t="s">
        <v>95</v>
      </c>
      <c r="E353">
        <v>630130</v>
      </c>
      <c r="F353" t="s">
        <v>195</v>
      </c>
      <c r="G353" t="s">
        <v>189</v>
      </c>
      <c r="H353" s="6">
        <v>1700053869</v>
      </c>
      <c r="I353" s="6" t="s">
        <v>433</v>
      </c>
      <c r="J353">
        <v>1</v>
      </c>
      <c r="K353" s="6">
        <v>10</v>
      </c>
      <c r="L353" s="7">
        <v>44638</v>
      </c>
      <c r="M353" s="8">
        <v>9000</v>
      </c>
      <c r="N353" s="8">
        <v>1650</v>
      </c>
      <c r="O353" s="8">
        <v>7350</v>
      </c>
      <c r="P353" s="8" t="s">
        <v>332</v>
      </c>
      <c r="Q353" s="8">
        <v>75</v>
      </c>
      <c r="S353" s="8">
        <v>75</v>
      </c>
      <c r="T353" s="8">
        <v>75</v>
      </c>
      <c r="U353" s="8">
        <v>75</v>
      </c>
      <c r="V353" s="8">
        <v>75</v>
      </c>
      <c r="W353" s="8">
        <v>75</v>
      </c>
      <c r="X353" s="8">
        <v>75</v>
      </c>
      <c r="Y353" s="8">
        <v>75</v>
      </c>
      <c r="Z353" s="8">
        <v>75</v>
      </c>
      <c r="AA353" s="8">
        <v>75</v>
      </c>
      <c r="AB353" s="8">
        <v>75</v>
      </c>
      <c r="AC353" s="8">
        <v>75</v>
      </c>
      <c r="AD353" s="8">
        <v>75</v>
      </c>
      <c r="AE353" s="38">
        <f t="shared" si="5"/>
        <v>900</v>
      </c>
    </row>
    <row r="354" spans="1:31" x14ac:dyDescent="0.25">
      <c r="A354" s="6">
        <v>1032</v>
      </c>
      <c r="B354" s="6" t="s">
        <v>329</v>
      </c>
      <c r="C354" s="6" t="s">
        <v>453</v>
      </c>
      <c r="D354" s="6" t="s">
        <v>95</v>
      </c>
      <c r="E354">
        <v>630130</v>
      </c>
      <c r="F354" t="s">
        <v>195</v>
      </c>
      <c r="G354" t="s">
        <v>189</v>
      </c>
      <c r="H354" s="6">
        <v>1700053870</v>
      </c>
      <c r="I354" s="6" t="s">
        <v>433</v>
      </c>
      <c r="J354">
        <v>1</v>
      </c>
      <c r="K354" s="6">
        <v>10</v>
      </c>
      <c r="L354" s="7">
        <v>44638</v>
      </c>
      <c r="M354" s="8">
        <v>9000</v>
      </c>
      <c r="N354" s="8">
        <v>1650</v>
      </c>
      <c r="O354" s="8">
        <v>7350</v>
      </c>
      <c r="P354" s="8" t="s">
        <v>332</v>
      </c>
      <c r="Q354" s="8">
        <v>75</v>
      </c>
      <c r="S354" s="8">
        <v>75</v>
      </c>
      <c r="T354" s="8">
        <v>75</v>
      </c>
      <c r="U354" s="8">
        <v>75</v>
      </c>
      <c r="V354" s="8">
        <v>75</v>
      </c>
      <c r="W354" s="8">
        <v>75</v>
      </c>
      <c r="X354" s="8">
        <v>75</v>
      </c>
      <c r="Y354" s="8">
        <v>75</v>
      </c>
      <c r="Z354" s="8">
        <v>75</v>
      </c>
      <c r="AA354" s="8">
        <v>75</v>
      </c>
      <c r="AB354" s="8">
        <v>75</v>
      </c>
      <c r="AC354" s="8">
        <v>75</v>
      </c>
      <c r="AD354" s="8">
        <v>75</v>
      </c>
      <c r="AE354" s="38">
        <f t="shared" si="5"/>
        <v>900</v>
      </c>
    </row>
    <row r="355" spans="1:31" x14ac:dyDescent="0.25">
      <c r="A355" s="6">
        <v>1032</v>
      </c>
      <c r="B355" s="6" t="s">
        <v>329</v>
      </c>
      <c r="C355" s="6" t="s">
        <v>453</v>
      </c>
      <c r="D355" s="6" t="s">
        <v>95</v>
      </c>
      <c r="E355">
        <v>630130</v>
      </c>
      <c r="F355" t="s">
        <v>195</v>
      </c>
      <c r="G355" t="s">
        <v>189</v>
      </c>
      <c r="H355" s="6">
        <v>1700053881</v>
      </c>
      <c r="I355" s="6" t="s">
        <v>396</v>
      </c>
      <c r="J355">
        <v>1</v>
      </c>
      <c r="K355" s="6">
        <v>5</v>
      </c>
      <c r="L355" s="7">
        <v>44659</v>
      </c>
      <c r="M355" s="8">
        <v>19160</v>
      </c>
      <c r="N355" s="8">
        <v>6705.99</v>
      </c>
      <c r="O355" s="8">
        <v>12454.01</v>
      </c>
      <c r="P355" s="8" t="s">
        <v>332</v>
      </c>
      <c r="Q355" s="8">
        <v>319.33</v>
      </c>
      <c r="S355" s="8">
        <v>319.33</v>
      </c>
      <c r="T355" s="8">
        <v>319.33</v>
      </c>
      <c r="U355" s="8">
        <v>319.33</v>
      </c>
      <c r="V355" s="8">
        <v>319.33</v>
      </c>
      <c r="W355" s="8">
        <v>319.33</v>
      </c>
      <c r="X355" s="8">
        <v>319.33</v>
      </c>
      <c r="Y355" s="8">
        <v>319.33</v>
      </c>
      <c r="Z355" s="8">
        <v>319.33</v>
      </c>
      <c r="AA355" s="8">
        <v>319.33</v>
      </c>
      <c r="AB355" s="8">
        <v>319.33</v>
      </c>
      <c r="AC355" s="8">
        <v>319.33</v>
      </c>
      <c r="AD355" s="8">
        <v>319.33</v>
      </c>
      <c r="AE355" s="38">
        <f t="shared" si="5"/>
        <v>3831.9599999999996</v>
      </c>
    </row>
    <row r="356" spans="1:31" x14ac:dyDescent="0.25">
      <c r="A356" s="6">
        <v>1032</v>
      </c>
      <c r="B356" s="6" t="s">
        <v>329</v>
      </c>
      <c r="C356" s="6" t="s">
        <v>453</v>
      </c>
      <c r="D356" s="6" t="s">
        <v>95</v>
      </c>
      <c r="E356">
        <v>630130</v>
      </c>
      <c r="F356" t="s">
        <v>195</v>
      </c>
      <c r="G356" t="s">
        <v>189</v>
      </c>
      <c r="H356" s="6">
        <v>1700053882</v>
      </c>
      <c r="I356" s="6" t="s">
        <v>396</v>
      </c>
      <c r="J356">
        <v>1</v>
      </c>
      <c r="K356" s="6">
        <v>5</v>
      </c>
      <c r="L356" s="7">
        <v>44659</v>
      </c>
      <c r="M356" s="8">
        <v>19160</v>
      </c>
      <c r="N356" s="8">
        <v>6705.99</v>
      </c>
      <c r="O356" s="8">
        <v>12454.01</v>
      </c>
      <c r="P356" s="8" t="s">
        <v>332</v>
      </c>
      <c r="Q356" s="8">
        <v>319.33</v>
      </c>
      <c r="S356" s="8">
        <v>319.33</v>
      </c>
      <c r="T356" s="8">
        <v>319.33</v>
      </c>
      <c r="U356" s="8">
        <v>319.33</v>
      </c>
      <c r="V356" s="8">
        <v>319.33</v>
      </c>
      <c r="W356" s="8">
        <v>319.33</v>
      </c>
      <c r="X356" s="8">
        <v>319.33</v>
      </c>
      <c r="Y356" s="8">
        <v>319.33</v>
      </c>
      <c r="Z356" s="8">
        <v>319.33</v>
      </c>
      <c r="AA356" s="8">
        <v>319.33</v>
      </c>
      <c r="AB356" s="8">
        <v>319.33</v>
      </c>
      <c r="AC356" s="8">
        <v>319.33</v>
      </c>
      <c r="AD356" s="8">
        <v>319.33</v>
      </c>
      <c r="AE356" s="38">
        <f t="shared" si="5"/>
        <v>3831.9599999999996</v>
      </c>
    </row>
    <row r="357" spans="1:31" x14ac:dyDescent="0.25">
      <c r="A357" s="6">
        <v>1032</v>
      </c>
      <c r="B357" s="6" t="s">
        <v>329</v>
      </c>
      <c r="C357" s="6" t="s">
        <v>453</v>
      </c>
      <c r="D357" s="6" t="s">
        <v>95</v>
      </c>
      <c r="E357">
        <v>630130</v>
      </c>
      <c r="F357" t="s">
        <v>195</v>
      </c>
      <c r="G357" t="s">
        <v>189</v>
      </c>
      <c r="H357" s="6">
        <v>1700053888</v>
      </c>
      <c r="I357" s="6" t="s">
        <v>434</v>
      </c>
      <c r="J357">
        <v>1</v>
      </c>
      <c r="K357" s="6">
        <v>10</v>
      </c>
      <c r="L357" s="7">
        <v>44645</v>
      </c>
      <c r="M357" s="8">
        <v>14000</v>
      </c>
      <c r="N357" s="8">
        <v>2566.6799999999998</v>
      </c>
      <c r="O357" s="8">
        <v>11433.32</v>
      </c>
      <c r="P357" s="8" t="s">
        <v>332</v>
      </c>
      <c r="Q357" s="8">
        <v>116.67</v>
      </c>
      <c r="S357" s="8">
        <v>116.67</v>
      </c>
      <c r="T357" s="8">
        <v>116.67</v>
      </c>
      <c r="U357" s="8">
        <v>116.67</v>
      </c>
      <c r="V357" s="8">
        <v>116.67</v>
      </c>
      <c r="W357" s="8">
        <v>116.67</v>
      </c>
      <c r="X357" s="8">
        <v>116.67</v>
      </c>
      <c r="Y357" s="8">
        <v>116.67</v>
      </c>
      <c r="Z357" s="8">
        <v>116.67</v>
      </c>
      <c r="AA357" s="8">
        <v>116.67</v>
      </c>
      <c r="AB357" s="8">
        <v>116.67</v>
      </c>
      <c r="AC357" s="8">
        <v>116.67</v>
      </c>
      <c r="AD357" s="8">
        <v>116.67</v>
      </c>
      <c r="AE357" s="38">
        <f t="shared" si="5"/>
        <v>1400.0400000000002</v>
      </c>
    </row>
    <row r="358" spans="1:31" x14ac:dyDescent="0.25">
      <c r="A358" s="6">
        <v>1032</v>
      </c>
      <c r="B358" s="6" t="s">
        <v>329</v>
      </c>
      <c r="C358" s="6" t="s">
        <v>453</v>
      </c>
      <c r="D358" s="6" t="s">
        <v>95</v>
      </c>
      <c r="E358">
        <v>630130</v>
      </c>
      <c r="F358" t="s">
        <v>195</v>
      </c>
      <c r="G358" t="s">
        <v>189</v>
      </c>
      <c r="H358" s="6">
        <v>1700054841</v>
      </c>
      <c r="I358" s="6" t="s">
        <v>335</v>
      </c>
      <c r="J358">
        <v>1</v>
      </c>
      <c r="K358" s="6">
        <v>2</v>
      </c>
      <c r="L358" s="7">
        <v>44767</v>
      </c>
      <c r="M358" s="8">
        <v>10000</v>
      </c>
      <c r="N358" s="8">
        <v>7500</v>
      </c>
      <c r="O358" s="8">
        <v>2500</v>
      </c>
      <c r="P358" s="8" t="s">
        <v>332</v>
      </c>
      <c r="Q358" s="8">
        <v>416.67</v>
      </c>
      <c r="S358" s="8">
        <v>416.67</v>
      </c>
      <c r="T358" s="8">
        <v>416.67</v>
      </c>
      <c r="U358" s="8">
        <v>416.67</v>
      </c>
      <c r="V358" s="8">
        <v>416.67</v>
      </c>
      <c r="W358" s="8">
        <v>416.67</v>
      </c>
      <c r="X358" s="8">
        <v>416.67</v>
      </c>
      <c r="Y358" s="8">
        <v>416.67</v>
      </c>
      <c r="Z358" s="8">
        <v>416.67</v>
      </c>
      <c r="AA358" s="8">
        <v>416.67</v>
      </c>
      <c r="AB358" s="8">
        <v>416.67</v>
      </c>
      <c r="AC358" s="8">
        <v>416.67</v>
      </c>
      <c r="AD358" s="8">
        <v>416.67</v>
      </c>
      <c r="AE358" s="38">
        <f t="shared" si="5"/>
        <v>5000.04</v>
      </c>
    </row>
    <row r="359" spans="1:31" x14ac:dyDescent="0.25">
      <c r="A359" s="6">
        <v>1032</v>
      </c>
      <c r="B359" s="6" t="s">
        <v>329</v>
      </c>
      <c r="C359" s="6" t="s">
        <v>453</v>
      </c>
      <c r="D359" s="6" t="s">
        <v>95</v>
      </c>
      <c r="E359">
        <v>630130</v>
      </c>
      <c r="F359" t="s">
        <v>195</v>
      </c>
      <c r="G359" t="s">
        <v>189</v>
      </c>
      <c r="H359" s="6">
        <v>1700054842</v>
      </c>
      <c r="I359" s="6" t="s">
        <v>335</v>
      </c>
      <c r="J359">
        <v>1</v>
      </c>
      <c r="K359" s="6">
        <v>2</v>
      </c>
      <c r="L359" s="7">
        <v>44767</v>
      </c>
      <c r="M359" s="8">
        <v>10000</v>
      </c>
      <c r="N359" s="8">
        <v>7500</v>
      </c>
      <c r="O359" s="8">
        <v>2500</v>
      </c>
      <c r="P359" s="8" t="s">
        <v>332</v>
      </c>
      <c r="Q359" s="8">
        <v>416.67</v>
      </c>
      <c r="S359" s="8">
        <v>416.67</v>
      </c>
      <c r="T359" s="8">
        <v>416.67</v>
      </c>
      <c r="U359" s="8">
        <v>416.67</v>
      </c>
      <c r="V359" s="8">
        <v>416.67</v>
      </c>
      <c r="W359" s="8">
        <v>416.67</v>
      </c>
      <c r="X359" s="8">
        <v>416.67</v>
      </c>
      <c r="Y359" s="8">
        <v>416.67</v>
      </c>
      <c r="Z359" s="8">
        <v>416.67</v>
      </c>
      <c r="AA359" s="8">
        <v>416.67</v>
      </c>
      <c r="AB359" s="8">
        <v>416.67</v>
      </c>
      <c r="AC359" s="8">
        <v>416.67</v>
      </c>
      <c r="AD359" s="8">
        <v>416.67</v>
      </c>
      <c r="AE359" s="38">
        <f t="shared" si="5"/>
        <v>5000.04</v>
      </c>
    </row>
    <row r="360" spans="1:31" x14ac:dyDescent="0.25">
      <c r="A360" s="6">
        <v>1032</v>
      </c>
      <c r="B360" s="6" t="s">
        <v>329</v>
      </c>
      <c r="C360" s="6" t="s">
        <v>453</v>
      </c>
      <c r="D360" s="6" t="s">
        <v>95</v>
      </c>
      <c r="E360">
        <v>630130</v>
      </c>
      <c r="F360" t="s">
        <v>195</v>
      </c>
      <c r="G360" t="s">
        <v>189</v>
      </c>
      <c r="H360" s="6">
        <v>1700054855</v>
      </c>
      <c r="I360" s="6" t="s">
        <v>336</v>
      </c>
      <c r="J360">
        <v>1</v>
      </c>
      <c r="K360" s="6">
        <v>2</v>
      </c>
      <c r="L360" s="7">
        <v>44753</v>
      </c>
      <c r="M360" s="8">
        <v>5000</v>
      </c>
      <c r="N360" s="8">
        <v>3750</v>
      </c>
      <c r="O360" s="8">
        <v>1250</v>
      </c>
      <c r="P360" s="8" t="s">
        <v>332</v>
      </c>
      <c r="Q360" s="8">
        <v>208.33</v>
      </c>
      <c r="S360" s="8">
        <v>208.33</v>
      </c>
      <c r="T360" s="8">
        <v>208.33</v>
      </c>
      <c r="U360" s="8">
        <v>208.33</v>
      </c>
      <c r="V360" s="8">
        <v>208.33</v>
      </c>
      <c r="W360" s="8">
        <v>208.33</v>
      </c>
      <c r="X360" s="8">
        <v>208.33</v>
      </c>
      <c r="Y360" s="8">
        <v>208.33</v>
      </c>
      <c r="Z360" s="8">
        <v>208.33</v>
      </c>
      <c r="AA360" s="8">
        <v>208.33</v>
      </c>
      <c r="AB360" s="8">
        <v>208.33</v>
      </c>
      <c r="AC360" s="8">
        <v>208.33</v>
      </c>
      <c r="AD360" s="8">
        <v>208.33</v>
      </c>
      <c r="AE360" s="38">
        <f t="shared" si="5"/>
        <v>2499.9599999999996</v>
      </c>
    </row>
    <row r="361" spans="1:31" x14ac:dyDescent="0.25">
      <c r="A361" s="6">
        <v>1032</v>
      </c>
      <c r="B361" s="6" t="s">
        <v>329</v>
      </c>
      <c r="C361" s="6" t="s">
        <v>453</v>
      </c>
      <c r="D361" s="6" t="s">
        <v>95</v>
      </c>
      <c r="E361">
        <v>630130</v>
      </c>
      <c r="F361" t="s">
        <v>195</v>
      </c>
      <c r="G361" t="s">
        <v>189</v>
      </c>
      <c r="H361" s="6">
        <v>1700054856</v>
      </c>
      <c r="I361" s="6" t="s">
        <v>336</v>
      </c>
      <c r="J361">
        <v>1</v>
      </c>
      <c r="K361" s="6">
        <v>2</v>
      </c>
      <c r="L361" s="7">
        <v>44753</v>
      </c>
      <c r="M361" s="8">
        <v>5000</v>
      </c>
      <c r="N361" s="8">
        <v>3750</v>
      </c>
      <c r="O361" s="8">
        <v>1250</v>
      </c>
      <c r="P361" s="8" t="s">
        <v>332</v>
      </c>
      <c r="Q361" s="8">
        <v>208.33</v>
      </c>
      <c r="S361" s="8">
        <v>208.33</v>
      </c>
      <c r="T361" s="8">
        <v>208.33</v>
      </c>
      <c r="U361" s="8">
        <v>208.33</v>
      </c>
      <c r="V361" s="8">
        <v>208.33</v>
      </c>
      <c r="W361" s="8">
        <v>208.33</v>
      </c>
      <c r="X361" s="8">
        <v>208.33</v>
      </c>
      <c r="Y361" s="8">
        <v>208.33</v>
      </c>
      <c r="Z361" s="8">
        <v>208.33</v>
      </c>
      <c r="AA361" s="8">
        <v>208.33</v>
      </c>
      <c r="AB361" s="8">
        <v>208.33</v>
      </c>
      <c r="AC361" s="8">
        <v>208.33</v>
      </c>
      <c r="AD361" s="8">
        <v>208.33</v>
      </c>
      <c r="AE361" s="38">
        <f t="shared" si="5"/>
        <v>2499.9599999999996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">
    <cfRule type="duplicateValues" dxfId="166" priority="162"/>
  </conditionalFormatting>
  <conditionalFormatting sqref="H3">
    <cfRule type="duplicateValues" dxfId="165" priority="163"/>
    <cfRule type="duplicateValues" dxfId="164" priority="164"/>
  </conditionalFormatting>
  <conditionalFormatting sqref="H4">
    <cfRule type="duplicateValues" dxfId="163" priority="159"/>
  </conditionalFormatting>
  <conditionalFormatting sqref="H4">
    <cfRule type="duplicateValues" dxfId="162" priority="160"/>
    <cfRule type="duplicateValues" dxfId="161" priority="161"/>
  </conditionalFormatting>
  <conditionalFormatting sqref="H5:H8">
    <cfRule type="duplicateValues" dxfId="160" priority="156"/>
  </conditionalFormatting>
  <conditionalFormatting sqref="H5:H8">
    <cfRule type="duplicateValues" dxfId="159" priority="157"/>
    <cfRule type="duplicateValues" dxfId="158" priority="158"/>
  </conditionalFormatting>
  <conditionalFormatting sqref="H9">
    <cfRule type="duplicateValues" dxfId="157" priority="153"/>
  </conditionalFormatting>
  <conditionalFormatting sqref="H9">
    <cfRule type="duplicateValues" dxfId="156" priority="154"/>
    <cfRule type="duplicateValues" dxfId="155" priority="155"/>
  </conditionalFormatting>
  <conditionalFormatting sqref="H10:H14">
    <cfRule type="duplicateValues" dxfId="154" priority="150"/>
  </conditionalFormatting>
  <conditionalFormatting sqref="H10:H14">
    <cfRule type="duplicateValues" dxfId="153" priority="151"/>
    <cfRule type="duplicateValues" dxfId="152" priority="152"/>
  </conditionalFormatting>
  <conditionalFormatting sqref="H15:H17">
    <cfRule type="duplicateValues" dxfId="151" priority="147"/>
  </conditionalFormatting>
  <conditionalFormatting sqref="H15:H17">
    <cfRule type="duplicateValues" dxfId="150" priority="148"/>
    <cfRule type="duplicateValues" dxfId="149" priority="149"/>
  </conditionalFormatting>
  <conditionalFormatting sqref="H18:H19">
    <cfRule type="duplicateValues" dxfId="148" priority="144"/>
  </conditionalFormatting>
  <conditionalFormatting sqref="H18:H19">
    <cfRule type="duplicateValues" dxfId="147" priority="145"/>
    <cfRule type="duplicateValues" dxfId="146" priority="146"/>
  </conditionalFormatting>
  <conditionalFormatting sqref="H20:H21">
    <cfRule type="duplicateValues" dxfId="145" priority="141"/>
  </conditionalFormatting>
  <conditionalFormatting sqref="H20:H21">
    <cfRule type="duplicateValues" dxfId="144" priority="142"/>
    <cfRule type="duplicateValues" dxfId="143" priority="143"/>
  </conditionalFormatting>
  <conditionalFormatting sqref="H22:H26">
    <cfRule type="duplicateValues" dxfId="142" priority="138"/>
  </conditionalFormatting>
  <conditionalFormatting sqref="H22:H26">
    <cfRule type="duplicateValues" dxfId="141" priority="139"/>
    <cfRule type="duplicateValues" dxfId="140" priority="140"/>
  </conditionalFormatting>
  <conditionalFormatting sqref="H27:H28">
    <cfRule type="duplicateValues" dxfId="139" priority="135"/>
  </conditionalFormatting>
  <conditionalFormatting sqref="H27:H28">
    <cfRule type="duplicateValues" dxfId="138" priority="136"/>
    <cfRule type="duplicateValues" dxfId="137" priority="137"/>
  </conditionalFormatting>
  <conditionalFormatting sqref="H29:H32">
    <cfRule type="duplicateValues" dxfId="136" priority="132"/>
  </conditionalFormatting>
  <conditionalFormatting sqref="H29:H32">
    <cfRule type="duplicateValues" dxfId="135" priority="133"/>
    <cfRule type="duplicateValues" dxfId="134" priority="134"/>
  </conditionalFormatting>
  <conditionalFormatting sqref="H33:H35">
    <cfRule type="duplicateValues" dxfId="133" priority="129"/>
  </conditionalFormatting>
  <conditionalFormatting sqref="H33:H35">
    <cfRule type="duplicateValues" dxfId="132" priority="130"/>
    <cfRule type="duplicateValues" dxfId="131" priority="131"/>
  </conditionalFormatting>
  <conditionalFormatting sqref="H36:H40">
    <cfRule type="duplicateValues" dxfId="130" priority="126"/>
  </conditionalFormatting>
  <conditionalFormatting sqref="H36:H40">
    <cfRule type="duplicateValues" dxfId="129" priority="127"/>
    <cfRule type="duplicateValues" dxfId="128" priority="128"/>
  </conditionalFormatting>
  <conditionalFormatting sqref="H41:H43">
    <cfRule type="duplicateValues" dxfId="127" priority="123"/>
  </conditionalFormatting>
  <conditionalFormatting sqref="H41:H43">
    <cfRule type="duplicateValues" dxfId="126" priority="124"/>
    <cfRule type="duplicateValues" dxfId="125" priority="125"/>
  </conditionalFormatting>
  <conditionalFormatting sqref="H44:H45">
    <cfRule type="duplicateValues" dxfId="124" priority="120"/>
  </conditionalFormatting>
  <conditionalFormatting sqref="H44:H45">
    <cfRule type="duplicateValues" dxfId="123" priority="121"/>
    <cfRule type="duplicateValues" dxfId="122" priority="122"/>
  </conditionalFormatting>
  <conditionalFormatting sqref="H46:H48">
    <cfRule type="duplicateValues" dxfId="121" priority="117"/>
  </conditionalFormatting>
  <conditionalFormatting sqref="H46:H48">
    <cfRule type="duplicateValues" dxfId="120" priority="118"/>
    <cfRule type="duplicateValues" dxfId="119" priority="119"/>
  </conditionalFormatting>
  <conditionalFormatting sqref="H49:H54">
    <cfRule type="duplicateValues" dxfId="118" priority="114"/>
  </conditionalFormatting>
  <conditionalFormatting sqref="H49:H54">
    <cfRule type="duplicateValues" dxfId="117" priority="115"/>
    <cfRule type="duplicateValues" dxfId="116" priority="116"/>
  </conditionalFormatting>
  <conditionalFormatting sqref="H55:H58">
    <cfRule type="duplicateValues" dxfId="115" priority="111"/>
  </conditionalFormatting>
  <conditionalFormatting sqref="H55:H58">
    <cfRule type="duplicateValues" dxfId="114" priority="112"/>
    <cfRule type="duplicateValues" dxfId="113" priority="113"/>
  </conditionalFormatting>
  <conditionalFormatting sqref="H59:H66">
    <cfRule type="duplicateValues" dxfId="112" priority="108"/>
  </conditionalFormatting>
  <conditionalFormatting sqref="H59:H66">
    <cfRule type="duplicateValues" dxfId="111" priority="109"/>
    <cfRule type="duplicateValues" dxfId="110" priority="110"/>
  </conditionalFormatting>
  <conditionalFormatting sqref="H67:H74">
    <cfRule type="duplicateValues" dxfId="109" priority="105"/>
  </conditionalFormatting>
  <conditionalFormatting sqref="H67:H74">
    <cfRule type="duplicateValues" dxfId="108" priority="106"/>
    <cfRule type="duplicateValues" dxfId="107" priority="107"/>
  </conditionalFormatting>
  <conditionalFormatting sqref="H75:H81">
    <cfRule type="duplicateValues" dxfId="106" priority="102"/>
  </conditionalFormatting>
  <conditionalFormatting sqref="H75:H81">
    <cfRule type="duplicateValues" dxfId="105" priority="103"/>
    <cfRule type="duplicateValues" dxfId="104" priority="104"/>
  </conditionalFormatting>
  <conditionalFormatting sqref="H82:H86">
    <cfRule type="duplicateValues" dxfId="103" priority="99"/>
  </conditionalFormatting>
  <conditionalFormatting sqref="H82:H86">
    <cfRule type="duplicateValues" dxfId="102" priority="100"/>
    <cfRule type="duplicateValues" dxfId="101" priority="101"/>
  </conditionalFormatting>
  <conditionalFormatting sqref="H87:H89">
    <cfRule type="duplicateValues" dxfId="100" priority="96"/>
  </conditionalFormatting>
  <conditionalFormatting sqref="H87:H89">
    <cfRule type="duplicateValues" dxfId="99" priority="97"/>
    <cfRule type="duplicateValues" dxfId="98" priority="98"/>
  </conditionalFormatting>
  <conditionalFormatting sqref="H94:H99">
    <cfRule type="duplicateValues" dxfId="97" priority="93"/>
  </conditionalFormatting>
  <conditionalFormatting sqref="H94:H99">
    <cfRule type="duplicateValues" dxfId="96" priority="94"/>
    <cfRule type="duplicateValues" dxfId="95" priority="95"/>
  </conditionalFormatting>
  <conditionalFormatting sqref="H100:H103">
    <cfRule type="duplicateValues" dxfId="94" priority="90"/>
  </conditionalFormatting>
  <conditionalFormatting sqref="H100:H103">
    <cfRule type="duplicateValues" dxfId="93" priority="91"/>
    <cfRule type="duplicateValues" dxfId="92" priority="92"/>
  </conditionalFormatting>
  <conditionalFormatting sqref="H104:H108">
    <cfRule type="duplicateValues" dxfId="91" priority="87"/>
  </conditionalFormatting>
  <conditionalFormatting sqref="H104:H108">
    <cfRule type="duplicateValues" dxfId="90" priority="88"/>
    <cfRule type="duplicateValues" dxfId="89" priority="89"/>
  </conditionalFormatting>
  <conditionalFormatting sqref="H109:H112">
    <cfRule type="duplicateValues" dxfId="88" priority="84"/>
  </conditionalFormatting>
  <conditionalFormatting sqref="H109:H112">
    <cfRule type="duplicateValues" dxfId="87" priority="85"/>
    <cfRule type="duplicateValues" dxfId="86" priority="86"/>
  </conditionalFormatting>
  <conditionalFormatting sqref="H113:H117">
    <cfRule type="duplicateValues" dxfId="85" priority="81"/>
  </conditionalFormatting>
  <conditionalFormatting sqref="H113:H117">
    <cfRule type="duplicateValues" dxfId="84" priority="82"/>
    <cfRule type="duplicateValues" dxfId="83" priority="83"/>
  </conditionalFormatting>
  <conditionalFormatting sqref="H118:H122">
    <cfRule type="duplicateValues" dxfId="82" priority="78"/>
  </conditionalFormatting>
  <conditionalFormatting sqref="H118:H122">
    <cfRule type="duplicateValues" dxfId="81" priority="79"/>
    <cfRule type="duplicateValues" dxfId="80" priority="80"/>
  </conditionalFormatting>
  <conditionalFormatting sqref="H123:H127">
    <cfRule type="duplicateValues" dxfId="79" priority="75"/>
  </conditionalFormatting>
  <conditionalFormatting sqref="H123:H127">
    <cfRule type="duplicateValues" dxfId="78" priority="76"/>
    <cfRule type="duplicateValues" dxfId="77" priority="77"/>
  </conditionalFormatting>
  <conditionalFormatting sqref="H128:H132">
    <cfRule type="duplicateValues" dxfId="76" priority="72"/>
  </conditionalFormatting>
  <conditionalFormatting sqref="H128:H132">
    <cfRule type="duplicateValues" dxfId="75" priority="73"/>
    <cfRule type="duplicateValues" dxfId="74" priority="74"/>
  </conditionalFormatting>
  <conditionalFormatting sqref="H133:H138">
    <cfRule type="duplicateValues" dxfId="73" priority="69"/>
  </conditionalFormatting>
  <conditionalFormatting sqref="H133:H138">
    <cfRule type="duplicateValues" dxfId="72" priority="70"/>
    <cfRule type="duplicateValues" dxfId="71" priority="71"/>
  </conditionalFormatting>
  <conditionalFormatting sqref="H139:H143">
    <cfRule type="duplicateValues" dxfId="70" priority="66"/>
  </conditionalFormatting>
  <conditionalFormatting sqref="H139:H143">
    <cfRule type="duplicateValues" dxfId="69" priority="67"/>
    <cfRule type="duplicateValues" dxfId="68" priority="68"/>
  </conditionalFormatting>
  <conditionalFormatting sqref="H144:H148">
    <cfRule type="duplicateValues" dxfId="67" priority="63"/>
  </conditionalFormatting>
  <conditionalFormatting sqref="H144:H148">
    <cfRule type="duplicateValues" dxfId="66" priority="64"/>
    <cfRule type="duplicateValues" dxfId="65" priority="65"/>
  </conditionalFormatting>
  <conditionalFormatting sqref="H149:H155">
    <cfRule type="duplicateValues" dxfId="64" priority="60"/>
  </conditionalFormatting>
  <conditionalFormatting sqref="H149:H155">
    <cfRule type="duplicateValues" dxfId="63" priority="61"/>
    <cfRule type="duplicateValues" dxfId="62" priority="62"/>
  </conditionalFormatting>
  <conditionalFormatting sqref="H156:H161">
    <cfRule type="duplicateValues" dxfId="61" priority="57"/>
  </conditionalFormatting>
  <conditionalFormatting sqref="H156:H161">
    <cfRule type="duplicateValues" dxfId="60" priority="58"/>
    <cfRule type="duplicateValues" dxfId="59" priority="59"/>
  </conditionalFormatting>
  <conditionalFormatting sqref="H162:H167">
    <cfRule type="duplicateValues" dxfId="58" priority="54"/>
  </conditionalFormatting>
  <conditionalFormatting sqref="H162:H167">
    <cfRule type="duplicateValues" dxfId="57" priority="55"/>
    <cfRule type="duplicateValues" dxfId="56" priority="56"/>
  </conditionalFormatting>
  <conditionalFormatting sqref="H168:H169">
    <cfRule type="duplicateValues" dxfId="55" priority="51"/>
  </conditionalFormatting>
  <conditionalFormatting sqref="H168:H169">
    <cfRule type="duplicateValues" dxfId="54" priority="52"/>
    <cfRule type="duplicateValues" dxfId="53" priority="53"/>
  </conditionalFormatting>
  <conditionalFormatting sqref="H170:H173">
    <cfRule type="duplicateValues" dxfId="52" priority="48"/>
  </conditionalFormatting>
  <conditionalFormatting sqref="H170:H173">
    <cfRule type="duplicateValues" dxfId="51" priority="49"/>
    <cfRule type="duplicateValues" dxfId="50" priority="50"/>
  </conditionalFormatting>
  <conditionalFormatting sqref="H174:H177">
    <cfRule type="duplicateValues" dxfId="49" priority="45"/>
  </conditionalFormatting>
  <conditionalFormatting sqref="H174:H177">
    <cfRule type="duplicateValues" dxfId="48" priority="46"/>
    <cfRule type="duplicateValues" dxfId="47" priority="47"/>
  </conditionalFormatting>
  <conditionalFormatting sqref="H178:H181">
    <cfRule type="duplicateValues" dxfId="46" priority="42"/>
  </conditionalFormatting>
  <conditionalFormatting sqref="H178:H181">
    <cfRule type="duplicateValues" dxfId="45" priority="43"/>
    <cfRule type="duplicateValues" dxfId="44" priority="44"/>
  </conditionalFormatting>
  <conditionalFormatting sqref="H182:H194">
    <cfRule type="duplicateValues" dxfId="43" priority="39"/>
  </conditionalFormatting>
  <conditionalFormatting sqref="H182:H194">
    <cfRule type="duplicateValues" dxfId="42" priority="40"/>
    <cfRule type="duplicateValues" dxfId="41" priority="41"/>
  </conditionalFormatting>
  <conditionalFormatting sqref="H195:H211">
    <cfRule type="duplicateValues" dxfId="40" priority="36"/>
  </conditionalFormatting>
  <conditionalFormatting sqref="H195:H211">
    <cfRule type="duplicateValues" dxfId="39" priority="37"/>
    <cfRule type="duplicateValues" dxfId="38" priority="38"/>
  </conditionalFormatting>
  <conditionalFormatting sqref="H212:H223">
    <cfRule type="duplicateValues" dxfId="37" priority="33"/>
  </conditionalFormatting>
  <conditionalFormatting sqref="H212:H223">
    <cfRule type="duplicateValues" dxfId="36" priority="34"/>
    <cfRule type="duplicateValues" dxfId="35" priority="35"/>
  </conditionalFormatting>
  <conditionalFormatting sqref="H224:H234">
    <cfRule type="duplicateValues" dxfId="34" priority="30"/>
  </conditionalFormatting>
  <conditionalFormatting sqref="H224:H234">
    <cfRule type="duplicateValues" dxfId="33" priority="31"/>
    <cfRule type="duplicateValues" dxfId="32" priority="32"/>
  </conditionalFormatting>
  <conditionalFormatting sqref="H235:H245">
    <cfRule type="duplicateValues" dxfId="31" priority="27"/>
  </conditionalFormatting>
  <conditionalFormatting sqref="H235:H245">
    <cfRule type="duplicateValues" dxfId="30" priority="28"/>
    <cfRule type="duplicateValues" dxfId="29" priority="29"/>
  </conditionalFormatting>
  <conditionalFormatting sqref="H246:H247">
    <cfRule type="duplicateValues" dxfId="28" priority="24"/>
  </conditionalFormatting>
  <conditionalFormatting sqref="H246:H247">
    <cfRule type="duplicateValues" dxfId="27" priority="25"/>
    <cfRule type="duplicateValues" dxfId="26" priority="26"/>
  </conditionalFormatting>
  <conditionalFormatting sqref="H248:H252">
    <cfRule type="duplicateValues" dxfId="25" priority="21"/>
  </conditionalFormatting>
  <conditionalFormatting sqref="H248:H252">
    <cfRule type="duplicateValues" dxfId="24" priority="22"/>
    <cfRule type="duplicateValues" dxfId="23" priority="23"/>
  </conditionalFormatting>
  <conditionalFormatting sqref="H253:H255">
    <cfRule type="duplicateValues" dxfId="22" priority="18"/>
  </conditionalFormatting>
  <conditionalFormatting sqref="H253:H255">
    <cfRule type="duplicateValues" dxfId="21" priority="19"/>
    <cfRule type="duplicateValues" dxfId="20" priority="20"/>
  </conditionalFormatting>
  <conditionalFormatting sqref="H256:H257">
    <cfRule type="duplicateValues" dxfId="19" priority="15"/>
  </conditionalFormatting>
  <conditionalFormatting sqref="H256:H257">
    <cfRule type="duplicateValues" dxfId="18" priority="16"/>
    <cfRule type="duplicateValues" dxfId="17" priority="17"/>
  </conditionalFormatting>
  <conditionalFormatting sqref="H258:H264">
    <cfRule type="duplicateValues" dxfId="16" priority="14"/>
  </conditionalFormatting>
  <conditionalFormatting sqref="H258">
    <cfRule type="duplicateValues" dxfId="15" priority="12"/>
    <cfRule type="duplicateValues" dxfId="14" priority="13"/>
  </conditionalFormatting>
  <conditionalFormatting sqref="H259:H264">
    <cfRule type="duplicateValues" dxfId="13" priority="10"/>
    <cfRule type="duplicateValues" dxfId="12" priority="11"/>
  </conditionalFormatting>
  <conditionalFormatting sqref="H265:H275">
    <cfRule type="duplicateValues" dxfId="11" priority="8"/>
    <cfRule type="duplicateValues" dxfId="10" priority="9"/>
  </conditionalFormatting>
  <conditionalFormatting sqref="H276:H333">
    <cfRule type="duplicateValues" dxfId="9" priority="6"/>
    <cfRule type="duplicateValues" dxfId="8" priority="7"/>
  </conditionalFormatting>
  <conditionalFormatting sqref="H334:H361">
    <cfRule type="duplicateValues" dxfId="7" priority="4"/>
    <cfRule type="duplicateValues" dxfId="6" priority="5"/>
  </conditionalFormatting>
  <conditionalFormatting sqref="H90:H93">
    <cfRule type="duplicateValues" dxfId="5" priority="1"/>
  </conditionalFormatting>
  <conditionalFormatting sqref="H90:H93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8"/>
  <sheetViews>
    <sheetView tabSelected="1" topLeftCell="A52" workbookViewId="0">
      <selection activeCell="F78" sqref="F78"/>
    </sheetView>
  </sheetViews>
  <sheetFormatPr defaultRowHeight="15" x14ac:dyDescent="0.25"/>
  <cols>
    <col min="1" max="1" width="13.140625" customWidth="1"/>
    <col min="2" max="2" width="8.28515625" customWidth="1"/>
    <col min="3" max="3" width="16.140625" style="11" customWidth="1"/>
    <col min="4" max="4" width="37.140625" bestFit="1" customWidth="1"/>
    <col min="5" max="5" width="9.85546875" customWidth="1"/>
    <col min="6" max="6" width="45.85546875" bestFit="1" customWidth="1"/>
    <col min="7" max="7" width="14.140625" bestFit="1" customWidth="1"/>
    <col min="8" max="8" width="12.85546875" bestFit="1" customWidth="1"/>
    <col min="9" max="9" width="23.28515625" style="4" customWidth="1"/>
    <col min="10" max="10" width="10.5703125" customWidth="1"/>
    <col min="11" max="11" width="14" customWidth="1"/>
    <col min="12" max="12" width="11.7109375" style="14" customWidth="1"/>
    <col min="13" max="13" width="11.7109375" style="20" customWidth="1"/>
    <col min="14" max="14" width="15.28515625" style="14" customWidth="1"/>
    <col min="15" max="15" width="17.5703125" style="14" customWidth="1"/>
    <col min="16" max="16" width="10.5703125" style="14" customWidth="1"/>
    <col min="17" max="17" width="16.42578125" style="14" customWidth="1"/>
    <col min="18" max="18" width="15.42578125" customWidth="1"/>
    <col min="19" max="30" width="10.28515625" customWidth="1"/>
    <col min="31" max="31" width="12.7109375" customWidth="1"/>
  </cols>
  <sheetData>
    <row r="1" spans="1:31" ht="75" x14ac:dyDescent="0.25">
      <c r="A1" s="18" t="s">
        <v>0</v>
      </c>
      <c r="B1" s="4"/>
      <c r="D1" s="4"/>
      <c r="E1" s="4"/>
      <c r="F1" s="4"/>
      <c r="G1" s="4"/>
      <c r="H1" s="4"/>
      <c r="J1" s="4"/>
      <c r="K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1" x14ac:dyDescent="0.25">
      <c r="A2" s="17" t="s">
        <v>1</v>
      </c>
      <c r="B2" s="17" t="s">
        <v>2</v>
      </c>
      <c r="C2" s="12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5" t="s">
        <v>12</v>
      </c>
      <c r="M2" s="21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26</v>
      </c>
      <c r="AA2" s="17" t="s">
        <v>27</v>
      </c>
      <c r="AB2" s="17" t="s">
        <v>28</v>
      </c>
      <c r="AC2" s="17" t="s">
        <v>29</v>
      </c>
      <c r="AD2" s="34" t="s">
        <v>30</v>
      </c>
      <c r="AE2" s="37" t="s">
        <v>486</v>
      </c>
    </row>
    <row r="3" spans="1:31" x14ac:dyDescent="0.25">
      <c r="A3" s="10">
        <v>1032</v>
      </c>
      <c r="B3" s="10" t="s">
        <v>329</v>
      </c>
      <c r="C3" s="10">
        <v>131009</v>
      </c>
      <c r="D3" s="10" t="s">
        <v>327</v>
      </c>
      <c r="E3" s="13">
        <v>630130</v>
      </c>
      <c r="F3" s="13" t="s">
        <v>195</v>
      </c>
      <c r="G3" s="13" t="s">
        <v>189</v>
      </c>
      <c r="H3" s="10">
        <v>1700016930</v>
      </c>
      <c r="I3" s="10" t="s">
        <v>328</v>
      </c>
      <c r="J3" s="13"/>
      <c r="K3" s="10">
        <v>3</v>
      </c>
      <c r="L3" s="32" t="s">
        <v>485</v>
      </c>
      <c r="M3" s="22">
        <v>24500</v>
      </c>
      <c r="N3" s="25">
        <f>M3-O3</f>
        <v>1361.1111111111131</v>
      </c>
      <c r="O3" s="27">
        <f>'[1]NEW POS OCT AND DEC'!F2/36*34</f>
        <v>23138.888888888887</v>
      </c>
      <c r="P3" s="16" t="s">
        <v>332</v>
      </c>
      <c r="Q3" s="30">
        <v>680.55555555555554</v>
      </c>
      <c r="R3" s="13"/>
      <c r="S3" s="19">
        <v>680.55555555555554</v>
      </c>
      <c r="T3" s="19">
        <v>680.55555555555554</v>
      </c>
      <c r="U3" s="19">
        <v>680.55555555555554</v>
      </c>
      <c r="V3" s="19">
        <v>680.55555555555554</v>
      </c>
      <c r="W3" s="19">
        <v>680.55555555555554</v>
      </c>
      <c r="X3" s="19">
        <v>680.55555555555554</v>
      </c>
      <c r="Y3" s="19">
        <v>680.55555555555554</v>
      </c>
      <c r="Z3" s="19">
        <v>680.55555555555554</v>
      </c>
      <c r="AA3" s="19">
        <v>680.55555555555554</v>
      </c>
      <c r="AB3" s="19">
        <v>680.55555555555554</v>
      </c>
      <c r="AC3" s="19">
        <v>680.55555555555554</v>
      </c>
      <c r="AD3" s="35">
        <v>680.55555555555554</v>
      </c>
      <c r="AE3" s="36">
        <f>SUM(S3:AD3)</f>
        <v>8166.666666666667</v>
      </c>
    </row>
    <row r="4" spans="1:31" x14ac:dyDescent="0.25">
      <c r="A4" s="10">
        <v>1032</v>
      </c>
      <c r="B4" s="10" t="s">
        <v>329</v>
      </c>
      <c r="C4" s="10">
        <v>131020</v>
      </c>
      <c r="D4" s="10" t="s">
        <v>355</v>
      </c>
      <c r="E4" s="13">
        <v>630130</v>
      </c>
      <c r="F4" s="13" t="s">
        <v>195</v>
      </c>
      <c r="G4" s="13" t="s">
        <v>189</v>
      </c>
      <c r="H4" s="10">
        <v>1700016931</v>
      </c>
      <c r="I4" s="10" t="s">
        <v>328</v>
      </c>
      <c r="J4" s="13"/>
      <c r="K4" s="10">
        <v>3</v>
      </c>
      <c r="L4" s="32" t="s">
        <v>485</v>
      </c>
      <c r="M4" s="22">
        <v>24500</v>
      </c>
      <c r="N4" s="25">
        <f t="shared" ref="N4:N58" si="0">M4-O4</f>
        <v>1361.1111111111131</v>
      </c>
      <c r="O4" s="27">
        <f>'[1]NEW POS OCT AND DEC'!F3/36*34</f>
        <v>23138.888888888887</v>
      </c>
      <c r="P4" s="16" t="s">
        <v>332</v>
      </c>
      <c r="Q4" s="30">
        <v>680.55555555555554</v>
      </c>
      <c r="R4" s="13"/>
      <c r="S4" s="19">
        <v>680.55555555555554</v>
      </c>
      <c r="T4" s="19">
        <v>680.55555555555554</v>
      </c>
      <c r="U4" s="19">
        <v>680.55555555555554</v>
      </c>
      <c r="V4" s="19">
        <v>680.55555555555554</v>
      </c>
      <c r="W4" s="19">
        <v>680.55555555555554</v>
      </c>
      <c r="X4" s="19">
        <v>680.55555555555554</v>
      </c>
      <c r="Y4" s="19">
        <v>680.55555555555554</v>
      </c>
      <c r="Z4" s="19">
        <v>680.55555555555554</v>
      </c>
      <c r="AA4" s="19">
        <v>680.55555555555554</v>
      </c>
      <c r="AB4" s="19">
        <v>680.55555555555554</v>
      </c>
      <c r="AC4" s="19">
        <v>680.55555555555554</v>
      </c>
      <c r="AD4" s="35">
        <v>680.55555555555554</v>
      </c>
      <c r="AE4" s="36">
        <f t="shared" ref="AE4:AE58" si="1">SUM(S4:AD4)</f>
        <v>8166.666666666667</v>
      </c>
    </row>
    <row r="5" spans="1:31" x14ac:dyDescent="0.25">
      <c r="A5" s="10">
        <v>1032</v>
      </c>
      <c r="B5" s="10" t="s">
        <v>329</v>
      </c>
      <c r="C5" s="10">
        <v>131052</v>
      </c>
      <c r="D5" s="10" t="s">
        <v>385</v>
      </c>
      <c r="E5" s="13">
        <v>630130</v>
      </c>
      <c r="F5" s="13" t="s">
        <v>195</v>
      </c>
      <c r="G5" s="13" t="s">
        <v>189</v>
      </c>
      <c r="H5" s="10">
        <v>1700016932</v>
      </c>
      <c r="I5" s="10" t="s">
        <v>328</v>
      </c>
      <c r="J5" s="13"/>
      <c r="K5" s="10">
        <v>3</v>
      </c>
      <c r="L5" s="32" t="s">
        <v>485</v>
      </c>
      <c r="M5" s="22">
        <v>24500</v>
      </c>
      <c r="N5" s="25">
        <f t="shared" si="0"/>
        <v>1361.1111111111131</v>
      </c>
      <c r="O5" s="27">
        <f>'[1]NEW POS OCT AND DEC'!F4/36*34</f>
        <v>23138.888888888887</v>
      </c>
      <c r="P5" s="16" t="s">
        <v>332</v>
      </c>
      <c r="Q5" s="30">
        <v>680.55555555555554</v>
      </c>
      <c r="R5" s="13"/>
      <c r="S5" s="19">
        <v>680.55555555555554</v>
      </c>
      <c r="T5" s="19">
        <v>680.55555555555554</v>
      </c>
      <c r="U5" s="19">
        <v>680.55555555555554</v>
      </c>
      <c r="V5" s="19">
        <v>680.55555555555554</v>
      </c>
      <c r="W5" s="19">
        <v>680.55555555555554</v>
      </c>
      <c r="X5" s="19">
        <v>680.55555555555554</v>
      </c>
      <c r="Y5" s="19">
        <v>680.55555555555554</v>
      </c>
      <c r="Z5" s="19">
        <v>680.55555555555554</v>
      </c>
      <c r="AA5" s="19">
        <v>680.55555555555554</v>
      </c>
      <c r="AB5" s="19">
        <v>680.55555555555554</v>
      </c>
      <c r="AC5" s="19">
        <v>680.55555555555554</v>
      </c>
      <c r="AD5" s="35">
        <v>680.55555555555554</v>
      </c>
      <c r="AE5" s="36">
        <f t="shared" si="1"/>
        <v>8166.666666666667</v>
      </c>
    </row>
    <row r="6" spans="1:31" x14ac:dyDescent="0.25">
      <c r="A6" s="10">
        <v>1032</v>
      </c>
      <c r="B6" s="10" t="s">
        <v>329</v>
      </c>
      <c r="C6" s="10">
        <v>131031</v>
      </c>
      <c r="D6" s="10" t="s">
        <v>466</v>
      </c>
      <c r="E6" s="13">
        <v>630130</v>
      </c>
      <c r="F6" s="13" t="s">
        <v>195</v>
      </c>
      <c r="G6" s="13" t="s">
        <v>189</v>
      </c>
      <c r="H6" s="10">
        <v>1700016933</v>
      </c>
      <c r="I6" s="10" t="s">
        <v>328</v>
      </c>
      <c r="J6" s="13"/>
      <c r="K6" s="10">
        <v>3</v>
      </c>
      <c r="L6" s="32" t="s">
        <v>485</v>
      </c>
      <c r="M6" s="22">
        <v>24500</v>
      </c>
      <c r="N6" s="25">
        <f t="shared" si="0"/>
        <v>1361.1111111111131</v>
      </c>
      <c r="O6" s="27">
        <f>'[1]NEW POS OCT AND DEC'!F5/36*34</f>
        <v>23138.888888888887</v>
      </c>
      <c r="P6" s="16" t="s">
        <v>332</v>
      </c>
      <c r="Q6" s="30">
        <v>680.55555555555554</v>
      </c>
      <c r="R6" s="13"/>
      <c r="S6" s="19">
        <v>680.55555555555554</v>
      </c>
      <c r="T6" s="19">
        <v>680.55555555555554</v>
      </c>
      <c r="U6" s="19">
        <v>680.55555555555554</v>
      </c>
      <c r="V6" s="19">
        <v>680.55555555555554</v>
      </c>
      <c r="W6" s="19">
        <v>680.55555555555554</v>
      </c>
      <c r="X6" s="19">
        <v>680.55555555555554</v>
      </c>
      <c r="Y6" s="19">
        <v>680.55555555555554</v>
      </c>
      <c r="Z6" s="19">
        <v>680.55555555555554</v>
      </c>
      <c r="AA6" s="19">
        <v>680.55555555555554</v>
      </c>
      <c r="AB6" s="19">
        <v>680.55555555555554</v>
      </c>
      <c r="AC6" s="19">
        <v>680.55555555555554</v>
      </c>
      <c r="AD6" s="35">
        <v>680.55555555555554</v>
      </c>
      <c r="AE6" s="36">
        <f t="shared" si="1"/>
        <v>8166.666666666667</v>
      </c>
    </row>
    <row r="7" spans="1:31" x14ac:dyDescent="0.25">
      <c r="A7" s="10">
        <v>1032</v>
      </c>
      <c r="B7" s="10" t="s">
        <v>329</v>
      </c>
      <c r="C7" s="10">
        <v>131036</v>
      </c>
      <c r="D7" s="10" t="s">
        <v>371</v>
      </c>
      <c r="E7" s="13">
        <v>630130</v>
      </c>
      <c r="F7" s="13" t="s">
        <v>195</v>
      </c>
      <c r="G7" s="13" t="s">
        <v>189</v>
      </c>
      <c r="H7" s="10">
        <v>1700016934</v>
      </c>
      <c r="I7" s="10" t="s">
        <v>328</v>
      </c>
      <c r="J7" s="13"/>
      <c r="K7" s="10">
        <v>3</v>
      </c>
      <c r="L7" s="32" t="s">
        <v>485</v>
      </c>
      <c r="M7" s="22">
        <v>24500</v>
      </c>
      <c r="N7" s="25">
        <f t="shared" si="0"/>
        <v>1361.1111111111131</v>
      </c>
      <c r="O7" s="27">
        <f>'[1]NEW POS OCT AND DEC'!F6/36*34</f>
        <v>23138.888888888887</v>
      </c>
      <c r="P7" s="16" t="s">
        <v>332</v>
      </c>
      <c r="Q7" s="30">
        <v>680.55555555555554</v>
      </c>
      <c r="R7" s="13"/>
      <c r="S7" s="19">
        <v>680.55555555555554</v>
      </c>
      <c r="T7" s="19">
        <v>680.55555555555554</v>
      </c>
      <c r="U7" s="19">
        <v>680.55555555555554</v>
      </c>
      <c r="V7" s="19">
        <v>680.55555555555554</v>
      </c>
      <c r="W7" s="19">
        <v>680.55555555555554</v>
      </c>
      <c r="X7" s="19">
        <v>680.55555555555554</v>
      </c>
      <c r="Y7" s="19">
        <v>680.55555555555554</v>
      </c>
      <c r="Z7" s="19">
        <v>680.55555555555554</v>
      </c>
      <c r="AA7" s="19">
        <v>680.55555555555554</v>
      </c>
      <c r="AB7" s="19">
        <v>680.55555555555554</v>
      </c>
      <c r="AC7" s="19">
        <v>680.55555555555554</v>
      </c>
      <c r="AD7" s="35">
        <v>680.55555555555554</v>
      </c>
      <c r="AE7" s="36">
        <f t="shared" si="1"/>
        <v>8166.666666666667</v>
      </c>
    </row>
    <row r="8" spans="1:31" x14ac:dyDescent="0.25">
      <c r="A8" s="10">
        <v>1032</v>
      </c>
      <c r="B8" s="10" t="s">
        <v>329</v>
      </c>
      <c r="C8" s="10">
        <v>131035</v>
      </c>
      <c r="D8" s="10" t="s">
        <v>370</v>
      </c>
      <c r="E8" s="13">
        <v>630130</v>
      </c>
      <c r="F8" s="13" t="s">
        <v>195</v>
      </c>
      <c r="G8" s="13" t="s">
        <v>189</v>
      </c>
      <c r="H8" s="10">
        <v>1700016935</v>
      </c>
      <c r="I8" s="10" t="s">
        <v>328</v>
      </c>
      <c r="J8" s="13"/>
      <c r="K8" s="10">
        <v>3</v>
      </c>
      <c r="L8" s="32" t="s">
        <v>485</v>
      </c>
      <c r="M8" s="22">
        <v>24500</v>
      </c>
      <c r="N8" s="25">
        <f t="shared" si="0"/>
        <v>1361.1111111111131</v>
      </c>
      <c r="O8" s="27">
        <f>'[1]NEW POS OCT AND DEC'!F7/36*34</f>
        <v>23138.888888888887</v>
      </c>
      <c r="P8" s="16" t="s">
        <v>332</v>
      </c>
      <c r="Q8" s="30">
        <v>680.55555555555554</v>
      </c>
      <c r="R8" s="13"/>
      <c r="S8" s="19">
        <v>680.55555555555554</v>
      </c>
      <c r="T8" s="19">
        <v>680.55555555555554</v>
      </c>
      <c r="U8" s="19">
        <v>680.55555555555554</v>
      </c>
      <c r="V8" s="19">
        <v>680.55555555555554</v>
      </c>
      <c r="W8" s="19">
        <v>680.55555555555554</v>
      </c>
      <c r="X8" s="19">
        <v>680.55555555555554</v>
      </c>
      <c r="Y8" s="19">
        <v>680.55555555555554</v>
      </c>
      <c r="Z8" s="19">
        <v>680.55555555555554</v>
      </c>
      <c r="AA8" s="19">
        <v>680.55555555555554</v>
      </c>
      <c r="AB8" s="19">
        <v>680.55555555555554</v>
      </c>
      <c r="AC8" s="19">
        <v>680.55555555555554</v>
      </c>
      <c r="AD8" s="35">
        <v>680.55555555555554</v>
      </c>
      <c r="AE8" s="36">
        <f t="shared" si="1"/>
        <v>8166.666666666667</v>
      </c>
    </row>
    <row r="9" spans="1:31" x14ac:dyDescent="0.25">
      <c r="A9" s="10">
        <v>1032</v>
      </c>
      <c r="B9" s="10" t="s">
        <v>329</v>
      </c>
      <c r="C9" s="10">
        <v>131029</v>
      </c>
      <c r="D9" s="10" t="s">
        <v>366</v>
      </c>
      <c r="E9" s="13">
        <v>630130</v>
      </c>
      <c r="F9" s="13" t="s">
        <v>195</v>
      </c>
      <c r="G9" s="13" t="s">
        <v>189</v>
      </c>
      <c r="H9" s="10">
        <v>1700016936</v>
      </c>
      <c r="I9" s="10" t="s">
        <v>328</v>
      </c>
      <c r="J9" s="13"/>
      <c r="K9" s="10">
        <v>3</v>
      </c>
      <c r="L9" s="32" t="s">
        <v>485</v>
      </c>
      <c r="M9" s="22">
        <v>24500</v>
      </c>
      <c r="N9" s="25">
        <f t="shared" si="0"/>
        <v>1361.1111111111131</v>
      </c>
      <c r="O9" s="27">
        <f>'[1]NEW POS OCT AND DEC'!F8/36*34</f>
        <v>23138.888888888887</v>
      </c>
      <c r="P9" s="16" t="s">
        <v>332</v>
      </c>
      <c r="Q9" s="30">
        <v>680.55555555555554</v>
      </c>
      <c r="R9" s="13"/>
      <c r="S9" s="19">
        <v>680.55555555555554</v>
      </c>
      <c r="T9" s="19">
        <v>680.55555555555554</v>
      </c>
      <c r="U9" s="19">
        <v>680.55555555555554</v>
      </c>
      <c r="V9" s="19">
        <v>680.55555555555554</v>
      </c>
      <c r="W9" s="19">
        <v>680.55555555555554</v>
      </c>
      <c r="X9" s="19">
        <v>680.55555555555554</v>
      </c>
      <c r="Y9" s="19">
        <v>680.55555555555554</v>
      </c>
      <c r="Z9" s="19">
        <v>680.55555555555554</v>
      </c>
      <c r="AA9" s="19">
        <v>680.55555555555554</v>
      </c>
      <c r="AB9" s="19">
        <v>680.55555555555554</v>
      </c>
      <c r="AC9" s="19">
        <v>680.55555555555554</v>
      </c>
      <c r="AD9" s="35">
        <v>680.55555555555554</v>
      </c>
      <c r="AE9" s="36">
        <f t="shared" si="1"/>
        <v>8166.666666666667</v>
      </c>
    </row>
    <row r="10" spans="1:31" x14ac:dyDescent="0.25">
      <c r="A10" s="10">
        <v>1032</v>
      </c>
      <c r="B10" s="10" t="s">
        <v>329</v>
      </c>
      <c r="C10" s="10">
        <v>131038</v>
      </c>
      <c r="D10" s="10" t="s">
        <v>373</v>
      </c>
      <c r="E10" s="13">
        <v>630130</v>
      </c>
      <c r="F10" s="13" t="s">
        <v>195</v>
      </c>
      <c r="G10" s="13" t="s">
        <v>189</v>
      </c>
      <c r="H10" s="10">
        <v>1700016937</v>
      </c>
      <c r="I10" s="10" t="s">
        <v>339</v>
      </c>
      <c r="J10" s="13"/>
      <c r="K10" s="10">
        <v>2</v>
      </c>
      <c r="L10" s="32" t="s">
        <v>485</v>
      </c>
      <c r="M10" s="22">
        <v>6700</v>
      </c>
      <c r="N10" s="25">
        <f t="shared" si="0"/>
        <v>372.22222222222172</v>
      </c>
      <c r="O10" s="27">
        <f>'[1]NEW POS OCT AND DEC'!F9/36*34</f>
        <v>6327.7777777777783</v>
      </c>
      <c r="P10" s="16" t="s">
        <v>332</v>
      </c>
      <c r="Q10" s="30">
        <v>279.16666666666669</v>
      </c>
      <c r="R10" s="13"/>
      <c r="S10" s="19">
        <v>279.16666666666669</v>
      </c>
      <c r="T10" s="19">
        <v>279.16666666666669</v>
      </c>
      <c r="U10" s="19">
        <v>279.16666666666669</v>
      </c>
      <c r="V10" s="19">
        <v>279.16666666666669</v>
      </c>
      <c r="W10" s="19">
        <v>279.16666666666669</v>
      </c>
      <c r="X10" s="19">
        <v>279.16666666666669</v>
      </c>
      <c r="Y10" s="19">
        <v>279.16666666666669</v>
      </c>
      <c r="Z10" s="19">
        <v>279.16666666666669</v>
      </c>
      <c r="AA10" s="19">
        <v>279.16666666666669</v>
      </c>
      <c r="AB10" s="19">
        <v>279.16666666666669</v>
      </c>
      <c r="AC10" s="19">
        <v>279.16666666666669</v>
      </c>
      <c r="AD10" s="35">
        <v>279.16666666666669</v>
      </c>
      <c r="AE10" s="36">
        <f t="shared" si="1"/>
        <v>3349.9999999999995</v>
      </c>
    </row>
    <row r="11" spans="1:31" x14ac:dyDescent="0.25">
      <c r="A11" s="10">
        <v>1032</v>
      </c>
      <c r="B11" s="10" t="s">
        <v>329</v>
      </c>
      <c r="C11" s="10">
        <v>131017</v>
      </c>
      <c r="D11" s="10" t="s">
        <v>348</v>
      </c>
      <c r="E11" s="13">
        <v>630130</v>
      </c>
      <c r="F11" s="13" t="s">
        <v>195</v>
      </c>
      <c r="G11" s="13" t="s">
        <v>189</v>
      </c>
      <c r="H11" s="10">
        <v>1700016938</v>
      </c>
      <c r="I11" s="10" t="s">
        <v>339</v>
      </c>
      <c r="J11" s="13"/>
      <c r="K11" s="10">
        <v>2</v>
      </c>
      <c r="L11" s="32" t="s">
        <v>485</v>
      </c>
      <c r="M11" s="22">
        <v>6700</v>
      </c>
      <c r="N11" s="25">
        <f t="shared" si="0"/>
        <v>372.22222222222172</v>
      </c>
      <c r="O11" s="27">
        <f>'[1]NEW POS OCT AND DEC'!F10/36*34</f>
        <v>6327.7777777777783</v>
      </c>
      <c r="P11" s="16" t="s">
        <v>332</v>
      </c>
      <c r="Q11" s="30">
        <v>279.16666666666669</v>
      </c>
      <c r="R11" s="13"/>
      <c r="S11" s="19">
        <v>279.16666666666669</v>
      </c>
      <c r="T11" s="19">
        <v>279.16666666666669</v>
      </c>
      <c r="U11" s="19">
        <v>279.16666666666669</v>
      </c>
      <c r="V11" s="19">
        <v>279.16666666666669</v>
      </c>
      <c r="W11" s="19">
        <v>279.16666666666669</v>
      </c>
      <c r="X11" s="19">
        <v>279.16666666666669</v>
      </c>
      <c r="Y11" s="19">
        <v>279.16666666666669</v>
      </c>
      <c r="Z11" s="19">
        <v>279.16666666666669</v>
      </c>
      <c r="AA11" s="19">
        <v>279.16666666666669</v>
      </c>
      <c r="AB11" s="19">
        <v>279.16666666666669</v>
      </c>
      <c r="AC11" s="19">
        <v>279.16666666666669</v>
      </c>
      <c r="AD11" s="35">
        <v>279.16666666666669</v>
      </c>
      <c r="AE11" s="36">
        <f t="shared" si="1"/>
        <v>3349.9999999999995</v>
      </c>
    </row>
    <row r="12" spans="1:31" x14ac:dyDescent="0.25">
      <c r="A12" s="10">
        <v>1032</v>
      </c>
      <c r="B12" s="10" t="s">
        <v>329</v>
      </c>
      <c r="C12" s="10">
        <v>131032</v>
      </c>
      <c r="D12" s="10" t="s">
        <v>367</v>
      </c>
      <c r="E12" s="13">
        <v>630130</v>
      </c>
      <c r="F12" s="13" t="s">
        <v>195</v>
      </c>
      <c r="G12" s="13" t="s">
        <v>189</v>
      </c>
      <c r="H12" s="10">
        <v>1700016939</v>
      </c>
      <c r="I12" s="10" t="s">
        <v>339</v>
      </c>
      <c r="J12" s="13"/>
      <c r="K12" s="10">
        <v>2</v>
      </c>
      <c r="L12" s="32" t="s">
        <v>485</v>
      </c>
      <c r="M12" s="22">
        <v>6700</v>
      </c>
      <c r="N12" s="25">
        <f t="shared" si="0"/>
        <v>372.22222222222172</v>
      </c>
      <c r="O12" s="27">
        <f>'[1]NEW POS OCT AND DEC'!F11/36*34</f>
        <v>6327.7777777777783</v>
      </c>
      <c r="P12" s="16" t="s">
        <v>332</v>
      </c>
      <c r="Q12" s="30">
        <v>279.16666666666669</v>
      </c>
      <c r="R12" s="13"/>
      <c r="S12" s="19">
        <v>279.16666666666669</v>
      </c>
      <c r="T12" s="19">
        <v>279.16666666666669</v>
      </c>
      <c r="U12" s="19">
        <v>279.16666666666669</v>
      </c>
      <c r="V12" s="19">
        <v>279.16666666666669</v>
      </c>
      <c r="W12" s="19">
        <v>279.16666666666669</v>
      </c>
      <c r="X12" s="19">
        <v>279.16666666666669</v>
      </c>
      <c r="Y12" s="19">
        <v>279.16666666666669</v>
      </c>
      <c r="Z12" s="19">
        <v>279.16666666666669</v>
      </c>
      <c r="AA12" s="19">
        <v>279.16666666666669</v>
      </c>
      <c r="AB12" s="19">
        <v>279.16666666666669</v>
      </c>
      <c r="AC12" s="19">
        <v>279.16666666666669</v>
      </c>
      <c r="AD12" s="35">
        <v>279.16666666666669</v>
      </c>
      <c r="AE12" s="36">
        <f t="shared" si="1"/>
        <v>3349.9999999999995</v>
      </c>
    </row>
    <row r="13" spans="1:31" x14ac:dyDescent="0.25">
      <c r="A13" s="10">
        <v>1032</v>
      </c>
      <c r="B13" s="10" t="s">
        <v>329</v>
      </c>
      <c r="C13" s="10">
        <v>131031</v>
      </c>
      <c r="D13" s="10" t="s">
        <v>466</v>
      </c>
      <c r="E13" s="13">
        <v>630130</v>
      </c>
      <c r="F13" s="13" t="s">
        <v>195</v>
      </c>
      <c r="G13" s="13" t="s">
        <v>189</v>
      </c>
      <c r="H13" s="10">
        <v>1700016940</v>
      </c>
      <c r="I13" s="10" t="s">
        <v>339</v>
      </c>
      <c r="J13" s="13"/>
      <c r="K13" s="10">
        <v>2</v>
      </c>
      <c r="L13" s="32" t="s">
        <v>485</v>
      </c>
      <c r="M13" s="22">
        <v>6700</v>
      </c>
      <c r="N13" s="25">
        <f t="shared" si="0"/>
        <v>372.22222222222172</v>
      </c>
      <c r="O13" s="27">
        <f>'[1]NEW POS OCT AND DEC'!F12/36*34</f>
        <v>6327.7777777777783</v>
      </c>
      <c r="P13" s="16" t="s">
        <v>332</v>
      </c>
      <c r="Q13" s="30">
        <v>279.16666666666669</v>
      </c>
      <c r="R13" s="13"/>
      <c r="S13" s="19">
        <v>279.16666666666669</v>
      </c>
      <c r="T13" s="19">
        <v>279.16666666666669</v>
      </c>
      <c r="U13" s="19">
        <v>279.16666666666669</v>
      </c>
      <c r="V13" s="19">
        <v>279.16666666666669</v>
      </c>
      <c r="W13" s="19">
        <v>279.16666666666669</v>
      </c>
      <c r="X13" s="19">
        <v>279.16666666666669</v>
      </c>
      <c r="Y13" s="19">
        <v>279.16666666666669</v>
      </c>
      <c r="Z13" s="19">
        <v>279.16666666666669</v>
      </c>
      <c r="AA13" s="19">
        <v>279.16666666666669</v>
      </c>
      <c r="AB13" s="19">
        <v>279.16666666666669</v>
      </c>
      <c r="AC13" s="19">
        <v>279.16666666666669</v>
      </c>
      <c r="AD13" s="35">
        <v>279.16666666666669</v>
      </c>
      <c r="AE13" s="36">
        <f t="shared" si="1"/>
        <v>3349.9999999999995</v>
      </c>
    </row>
    <row r="14" spans="1:31" x14ac:dyDescent="0.25">
      <c r="A14" s="10">
        <v>1032</v>
      </c>
      <c r="B14" s="10" t="s">
        <v>329</v>
      </c>
      <c r="C14" s="10">
        <v>131036</v>
      </c>
      <c r="D14" s="10" t="s">
        <v>371</v>
      </c>
      <c r="E14" s="13">
        <v>630130</v>
      </c>
      <c r="F14" s="13" t="s">
        <v>195</v>
      </c>
      <c r="G14" s="13" t="s">
        <v>189</v>
      </c>
      <c r="H14" s="10">
        <v>1700016941</v>
      </c>
      <c r="I14" s="10" t="s">
        <v>339</v>
      </c>
      <c r="J14" s="13"/>
      <c r="K14" s="10">
        <v>2</v>
      </c>
      <c r="L14" s="32" t="s">
        <v>485</v>
      </c>
      <c r="M14" s="22">
        <v>6700</v>
      </c>
      <c r="N14" s="25">
        <f t="shared" si="0"/>
        <v>372.22222222222172</v>
      </c>
      <c r="O14" s="27">
        <f>'[1]NEW POS OCT AND DEC'!F13/36*34</f>
        <v>6327.7777777777783</v>
      </c>
      <c r="P14" s="16" t="s">
        <v>332</v>
      </c>
      <c r="Q14" s="30">
        <v>279.16666666666669</v>
      </c>
      <c r="R14" s="13"/>
      <c r="S14" s="19">
        <v>279.16666666666669</v>
      </c>
      <c r="T14" s="19">
        <v>279.16666666666669</v>
      </c>
      <c r="U14" s="19">
        <v>279.16666666666669</v>
      </c>
      <c r="V14" s="19">
        <v>279.16666666666669</v>
      </c>
      <c r="W14" s="19">
        <v>279.16666666666669</v>
      </c>
      <c r="X14" s="19">
        <v>279.16666666666669</v>
      </c>
      <c r="Y14" s="19">
        <v>279.16666666666669</v>
      </c>
      <c r="Z14" s="19">
        <v>279.16666666666669</v>
      </c>
      <c r="AA14" s="19">
        <v>279.16666666666669</v>
      </c>
      <c r="AB14" s="19">
        <v>279.16666666666669</v>
      </c>
      <c r="AC14" s="19">
        <v>279.16666666666669</v>
      </c>
      <c r="AD14" s="35">
        <v>279.16666666666669</v>
      </c>
      <c r="AE14" s="36">
        <f t="shared" si="1"/>
        <v>3349.9999999999995</v>
      </c>
    </row>
    <row r="15" spans="1:31" x14ac:dyDescent="0.25">
      <c r="A15" s="10">
        <v>1032</v>
      </c>
      <c r="B15" s="10" t="s">
        <v>329</v>
      </c>
      <c r="C15" s="10">
        <v>131035</v>
      </c>
      <c r="D15" s="10" t="s">
        <v>370</v>
      </c>
      <c r="E15" s="13">
        <v>630130</v>
      </c>
      <c r="F15" s="13" t="s">
        <v>195</v>
      </c>
      <c r="G15" s="13" t="s">
        <v>189</v>
      </c>
      <c r="H15" s="10">
        <v>1700016942</v>
      </c>
      <c r="I15" s="10" t="s">
        <v>339</v>
      </c>
      <c r="J15" s="13"/>
      <c r="K15" s="10">
        <v>2</v>
      </c>
      <c r="L15" s="32" t="s">
        <v>485</v>
      </c>
      <c r="M15" s="22">
        <v>6700</v>
      </c>
      <c r="N15" s="25">
        <f>M15-O15</f>
        <v>372.22222222222172</v>
      </c>
      <c r="O15" s="27">
        <f>'[1]NEW POS OCT AND DEC'!F14/36*34</f>
        <v>6327.7777777777783</v>
      </c>
      <c r="P15" s="16" t="s">
        <v>332</v>
      </c>
      <c r="Q15" s="30">
        <v>279.16666666666669</v>
      </c>
      <c r="R15" s="13"/>
      <c r="S15" s="19">
        <v>279.16666666666669</v>
      </c>
      <c r="T15" s="19">
        <v>279.16666666666669</v>
      </c>
      <c r="U15" s="19">
        <v>279.16666666666669</v>
      </c>
      <c r="V15" s="19">
        <v>279.16666666666669</v>
      </c>
      <c r="W15" s="19">
        <v>279.16666666666669</v>
      </c>
      <c r="X15" s="19">
        <v>279.16666666666669</v>
      </c>
      <c r="Y15" s="19">
        <v>279.16666666666669</v>
      </c>
      <c r="Z15" s="19">
        <v>279.16666666666669</v>
      </c>
      <c r="AA15" s="19">
        <v>279.16666666666669</v>
      </c>
      <c r="AB15" s="19">
        <v>279.16666666666669</v>
      </c>
      <c r="AC15" s="19">
        <v>279.16666666666669</v>
      </c>
      <c r="AD15" s="35">
        <v>279.16666666666669</v>
      </c>
      <c r="AE15" s="36">
        <f t="shared" si="1"/>
        <v>3349.9999999999995</v>
      </c>
    </row>
    <row r="16" spans="1:31" x14ac:dyDescent="0.25">
      <c r="A16" s="10">
        <v>1032</v>
      </c>
      <c r="B16" s="10" t="s">
        <v>329</v>
      </c>
      <c r="C16" s="13">
        <v>131058</v>
      </c>
      <c r="D16" s="13" t="s">
        <v>473</v>
      </c>
      <c r="E16" s="13">
        <v>630130</v>
      </c>
      <c r="F16" s="13" t="s">
        <v>195</v>
      </c>
      <c r="G16" s="13" t="s">
        <v>189</v>
      </c>
      <c r="H16" s="10">
        <v>1700016943</v>
      </c>
      <c r="I16" s="13" t="s">
        <v>328</v>
      </c>
      <c r="J16" s="13"/>
      <c r="K16" s="10">
        <v>3</v>
      </c>
      <c r="L16" s="32" t="s">
        <v>484</v>
      </c>
      <c r="M16" s="22">
        <v>24500</v>
      </c>
      <c r="N16" s="25">
        <f t="shared" si="0"/>
        <v>0</v>
      </c>
      <c r="O16" s="28">
        <v>24500</v>
      </c>
      <c r="P16" s="16" t="s">
        <v>332</v>
      </c>
      <c r="Q16" s="31">
        <f>O16/36</f>
        <v>680.55555555555554</v>
      </c>
      <c r="R16" s="13"/>
      <c r="S16" s="19">
        <v>680.55555555555554</v>
      </c>
      <c r="T16" s="19">
        <v>680.55555555555554</v>
      </c>
      <c r="U16" s="19">
        <v>680.55555555555554</v>
      </c>
      <c r="V16" s="19">
        <v>680.55555555555554</v>
      </c>
      <c r="W16" s="19">
        <v>680.55555555555554</v>
      </c>
      <c r="X16" s="19">
        <v>680.55555555555554</v>
      </c>
      <c r="Y16" s="19">
        <v>680.55555555555554</v>
      </c>
      <c r="Z16" s="19">
        <v>680.55555555555554</v>
      </c>
      <c r="AA16" s="19">
        <v>680.55555555555554</v>
      </c>
      <c r="AB16" s="19">
        <v>680.55555555555554</v>
      </c>
      <c r="AC16" s="19">
        <v>680.55555555555554</v>
      </c>
      <c r="AD16" s="35">
        <v>680.55555555555554</v>
      </c>
      <c r="AE16" s="36">
        <f t="shared" si="1"/>
        <v>8166.666666666667</v>
      </c>
    </row>
    <row r="17" spans="1:31" x14ac:dyDescent="0.25">
      <c r="A17" s="10">
        <v>1032</v>
      </c>
      <c r="B17" s="10" t="s">
        <v>329</v>
      </c>
      <c r="C17" s="13">
        <v>131058</v>
      </c>
      <c r="D17" s="13" t="s">
        <v>473</v>
      </c>
      <c r="E17" s="13">
        <v>630130</v>
      </c>
      <c r="F17" s="13" t="s">
        <v>195</v>
      </c>
      <c r="G17" s="13" t="s">
        <v>189</v>
      </c>
      <c r="H17" s="10">
        <v>1700016944</v>
      </c>
      <c r="I17" s="13" t="s">
        <v>339</v>
      </c>
      <c r="J17" s="13"/>
      <c r="K17" s="10">
        <v>2</v>
      </c>
      <c r="L17" s="32" t="s">
        <v>484</v>
      </c>
      <c r="M17" s="22">
        <v>6700</v>
      </c>
      <c r="N17" s="25">
        <f t="shared" si="0"/>
        <v>0</v>
      </c>
      <c r="O17" s="28">
        <v>6700</v>
      </c>
      <c r="P17" s="16" t="s">
        <v>332</v>
      </c>
      <c r="Q17" s="31">
        <f>O17/24</f>
        <v>279.16666666666669</v>
      </c>
      <c r="R17" s="13"/>
      <c r="S17" s="19">
        <v>279.16666666666669</v>
      </c>
      <c r="T17" s="19">
        <v>279.16666666666669</v>
      </c>
      <c r="U17" s="19">
        <v>279.16666666666669</v>
      </c>
      <c r="V17" s="19">
        <v>279.16666666666669</v>
      </c>
      <c r="W17" s="19">
        <v>279.16666666666669</v>
      </c>
      <c r="X17" s="19">
        <v>279.16666666666669</v>
      </c>
      <c r="Y17" s="19">
        <v>279.16666666666669</v>
      </c>
      <c r="Z17" s="19">
        <v>279.16666666666669</v>
      </c>
      <c r="AA17" s="19">
        <v>279.16666666666669</v>
      </c>
      <c r="AB17" s="19">
        <v>279.16666666666669</v>
      </c>
      <c r="AC17" s="19">
        <v>279.16666666666669</v>
      </c>
      <c r="AD17" s="35">
        <v>279.16666666666669</v>
      </c>
      <c r="AE17" s="36">
        <f t="shared" si="1"/>
        <v>3349.9999999999995</v>
      </c>
    </row>
    <row r="18" spans="1:31" x14ac:dyDescent="0.25">
      <c r="A18" s="10">
        <v>1032</v>
      </c>
      <c r="B18" s="10" t="s">
        <v>329</v>
      </c>
      <c r="C18" s="13">
        <v>131034</v>
      </c>
      <c r="D18" s="13" t="s">
        <v>369</v>
      </c>
      <c r="E18" s="13">
        <v>630130</v>
      </c>
      <c r="F18" s="13" t="s">
        <v>195</v>
      </c>
      <c r="G18" s="13" t="s">
        <v>189</v>
      </c>
      <c r="H18" s="10">
        <v>1700016945</v>
      </c>
      <c r="I18" s="13" t="s">
        <v>328</v>
      </c>
      <c r="J18" s="13"/>
      <c r="K18" s="10">
        <v>3</v>
      </c>
      <c r="L18" s="32" t="s">
        <v>484</v>
      </c>
      <c r="M18" s="22">
        <v>24500</v>
      </c>
      <c r="N18" s="25">
        <f t="shared" si="0"/>
        <v>0</v>
      </c>
      <c r="O18" s="28">
        <v>24500</v>
      </c>
      <c r="P18" s="16" t="s">
        <v>332</v>
      </c>
      <c r="Q18" s="31">
        <f t="shared" ref="Q18:Q19" si="2">O18/36</f>
        <v>680.55555555555554</v>
      </c>
      <c r="R18" s="13"/>
      <c r="S18" s="19">
        <v>680.55555555555554</v>
      </c>
      <c r="T18" s="19">
        <v>680.55555555555554</v>
      </c>
      <c r="U18" s="19">
        <v>680.55555555555554</v>
      </c>
      <c r="V18" s="19">
        <v>680.55555555555554</v>
      </c>
      <c r="W18" s="19">
        <v>680.55555555555554</v>
      </c>
      <c r="X18" s="19">
        <v>680.55555555555554</v>
      </c>
      <c r="Y18" s="19">
        <v>680.55555555555554</v>
      </c>
      <c r="Z18" s="19">
        <v>680.55555555555554</v>
      </c>
      <c r="AA18" s="19">
        <v>680.55555555555554</v>
      </c>
      <c r="AB18" s="19">
        <v>680.55555555555554</v>
      </c>
      <c r="AC18" s="19">
        <v>680.55555555555554</v>
      </c>
      <c r="AD18" s="35">
        <v>680.55555555555554</v>
      </c>
      <c r="AE18" s="36">
        <f t="shared" si="1"/>
        <v>8166.666666666667</v>
      </c>
    </row>
    <row r="19" spans="1:31" x14ac:dyDescent="0.25">
      <c r="A19" s="10">
        <v>1032</v>
      </c>
      <c r="B19" s="10" t="s">
        <v>329</v>
      </c>
      <c r="C19" s="13">
        <v>131056</v>
      </c>
      <c r="D19" s="13" t="s">
        <v>469</v>
      </c>
      <c r="E19" s="13">
        <v>630130</v>
      </c>
      <c r="F19" s="13" t="s">
        <v>195</v>
      </c>
      <c r="G19" s="13" t="s">
        <v>189</v>
      </c>
      <c r="H19" s="10">
        <v>1700016946</v>
      </c>
      <c r="I19" s="13" t="s">
        <v>328</v>
      </c>
      <c r="J19" s="13"/>
      <c r="K19" s="10">
        <v>3</v>
      </c>
      <c r="L19" s="32" t="s">
        <v>484</v>
      </c>
      <c r="M19" s="22">
        <v>24500</v>
      </c>
      <c r="N19" s="25">
        <f t="shared" si="0"/>
        <v>0</v>
      </c>
      <c r="O19" s="28">
        <v>24500</v>
      </c>
      <c r="P19" s="16" t="s">
        <v>332</v>
      </c>
      <c r="Q19" s="31">
        <f t="shared" si="2"/>
        <v>680.55555555555554</v>
      </c>
      <c r="R19" s="13"/>
      <c r="S19" s="19">
        <v>680.55555555555554</v>
      </c>
      <c r="T19" s="19">
        <v>680.55555555555554</v>
      </c>
      <c r="U19" s="19">
        <v>680.55555555555554</v>
      </c>
      <c r="V19" s="19">
        <v>680.55555555555554</v>
      </c>
      <c r="W19" s="19">
        <v>680.55555555555554</v>
      </c>
      <c r="X19" s="19">
        <v>680.55555555555554</v>
      </c>
      <c r="Y19" s="19">
        <v>680.55555555555554</v>
      </c>
      <c r="Z19" s="19">
        <v>680.55555555555554</v>
      </c>
      <c r="AA19" s="19">
        <v>680.55555555555554</v>
      </c>
      <c r="AB19" s="19">
        <v>680.55555555555554</v>
      </c>
      <c r="AC19" s="19">
        <v>680.55555555555554</v>
      </c>
      <c r="AD19" s="35">
        <v>680.55555555555554</v>
      </c>
      <c r="AE19" s="36">
        <f t="shared" si="1"/>
        <v>8166.666666666667</v>
      </c>
    </row>
    <row r="20" spans="1:31" x14ac:dyDescent="0.25">
      <c r="A20" s="10">
        <v>1032</v>
      </c>
      <c r="B20" s="10" t="s">
        <v>329</v>
      </c>
      <c r="C20" s="13">
        <v>131056</v>
      </c>
      <c r="D20" s="13" t="s">
        <v>469</v>
      </c>
      <c r="E20" s="13">
        <v>630130</v>
      </c>
      <c r="F20" s="13" t="s">
        <v>195</v>
      </c>
      <c r="G20" s="13" t="s">
        <v>189</v>
      </c>
      <c r="H20" s="10">
        <v>1700016947</v>
      </c>
      <c r="I20" s="13" t="s">
        <v>339</v>
      </c>
      <c r="J20" s="13"/>
      <c r="K20" s="10">
        <v>2</v>
      </c>
      <c r="L20" s="32" t="s">
        <v>484</v>
      </c>
      <c r="M20" s="22">
        <v>6700</v>
      </c>
      <c r="N20" s="25">
        <f t="shared" si="0"/>
        <v>0</v>
      </c>
      <c r="O20" s="28">
        <v>6700</v>
      </c>
      <c r="P20" s="16" t="s">
        <v>332</v>
      </c>
      <c r="Q20" s="31">
        <f>O20/24</f>
        <v>279.16666666666669</v>
      </c>
      <c r="R20" s="13"/>
      <c r="S20" s="19">
        <v>279.16666666666669</v>
      </c>
      <c r="T20" s="19">
        <v>279.16666666666669</v>
      </c>
      <c r="U20" s="19">
        <v>279.16666666666669</v>
      </c>
      <c r="V20" s="19">
        <v>279.16666666666669</v>
      </c>
      <c r="W20" s="19">
        <v>279.16666666666669</v>
      </c>
      <c r="X20" s="19">
        <v>279.16666666666669</v>
      </c>
      <c r="Y20" s="19">
        <v>279.16666666666669</v>
      </c>
      <c r="Z20" s="19">
        <v>279.16666666666669</v>
      </c>
      <c r="AA20" s="19">
        <v>279.16666666666669</v>
      </c>
      <c r="AB20" s="19">
        <v>279.16666666666669</v>
      </c>
      <c r="AC20" s="19">
        <v>279.16666666666669</v>
      </c>
      <c r="AD20" s="35">
        <v>279.16666666666669</v>
      </c>
      <c r="AE20" s="36">
        <f t="shared" si="1"/>
        <v>3349.9999999999995</v>
      </c>
    </row>
    <row r="21" spans="1:31" x14ac:dyDescent="0.25">
      <c r="A21" s="10">
        <v>1032</v>
      </c>
      <c r="B21" s="10" t="s">
        <v>329</v>
      </c>
      <c r="C21" s="13">
        <v>131033</v>
      </c>
      <c r="D21" s="13" t="s">
        <v>368</v>
      </c>
      <c r="E21" s="13">
        <v>630130</v>
      </c>
      <c r="F21" s="13" t="s">
        <v>195</v>
      </c>
      <c r="G21" s="13" t="s">
        <v>189</v>
      </c>
      <c r="H21" s="10">
        <v>1700016948</v>
      </c>
      <c r="I21" s="13" t="s">
        <v>328</v>
      </c>
      <c r="J21" s="13"/>
      <c r="K21" s="10">
        <v>3</v>
      </c>
      <c r="L21" s="32" t="s">
        <v>484</v>
      </c>
      <c r="M21" s="22">
        <v>24500</v>
      </c>
      <c r="N21" s="25">
        <f t="shared" si="0"/>
        <v>0</v>
      </c>
      <c r="O21" s="28">
        <v>24500</v>
      </c>
      <c r="P21" s="16" t="s">
        <v>332</v>
      </c>
      <c r="Q21" s="31">
        <f t="shared" ref="Q21:Q23" si="3">O21/36</f>
        <v>680.55555555555554</v>
      </c>
      <c r="R21" s="13"/>
      <c r="S21" s="19">
        <v>680.55555555555554</v>
      </c>
      <c r="T21" s="19">
        <v>680.55555555555554</v>
      </c>
      <c r="U21" s="19">
        <v>680.55555555555554</v>
      </c>
      <c r="V21" s="19">
        <v>680.55555555555554</v>
      </c>
      <c r="W21" s="19">
        <v>680.55555555555554</v>
      </c>
      <c r="X21" s="19">
        <v>680.55555555555554</v>
      </c>
      <c r="Y21" s="19">
        <v>680.55555555555554</v>
      </c>
      <c r="Z21" s="19">
        <v>680.55555555555554</v>
      </c>
      <c r="AA21" s="19">
        <v>680.55555555555554</v>
      </c>
      <c r="AB21" s="19">
        <v>680.55555555555554</v>
      </c>
      <c r="AC21" s="19">
        <v>680.55555555555554</v>
      </c>
      <c r="AD21" s="35">
        <v>680.55555555555554</v>
      </c>
      <c r="AE21" s="36">
        <f t="shared" si="1"/>
        <v>8166.666666666667</v>
      </c>
    </row>
    <row r="22" spans="1:31" x14ac:dyDescent="0.25">
      <c r="A22" s="10">
        <v>1032</v>
      </c>
      <c r="B22" s="10" t="s">
        <v>329</v>
      </c>
      <c r="C22" s="13">
        <v>131018</v>
      </c>
      <c r="D22" s="13" t="s">
        <v>352</v>
      </c>
      <c r="E22" s="13">
        <v>630130</v>
      </c>
      <c r="F22" s="13" t="s">
        <v>195</v>
      </c>
      <c r="G22" s="13" t="s">
        <v>189</v>
      </c>
      <c r="H22" s="10">
        <v>1700016949</v>
      </c>
      <c r="I22" s="13" t="s">
        <v>328</v>
      </c>
      <c r="J22" s="13"/>
      <c r="K22" s="10">
        <v>3</v>
      </c>
      <c r="L22" s="32" t="s">
        <v>484</v>
      </c>
      <c r="M22" s="22">
        <v>24500</v>
      </c>
      <c r="N22" s="25">
        <f t="shared" si="0"/>
        <v>0</v>
      </c>
      <c r="O22" s="28">
        <v>24500</v>
      </c>
      <c r="P22" s="16" t="s">
        <v>332</v>
      </c>
      <c r="Q22" s="31">
        <f t="shared" si="3"/>
        <v>680.55555555555554</v>
      </c>
      <c r="R22" s="13"/>
      <c r="S22" s="19">
        <v>680.55555555555554</v>
      </c>
      <c r="T22" s="19">
        <v>680.55555555555554</v>
      </c>
      <c r="U22" s="19">
        <v>680.55555555555554</v>
      </c>
      <c r="V22" s="19">
        <v>680.55555555555554</v>
      </c>
      <c r="W22" s="19">
        <v>680.55555555555554</v>
      </c>
      <c r="X22" s="19">
        <v>680.55555555555554</v>
      </c>
      <c r="Y22" s="19">
        <v>680.55555555555554</v>
      </c>
      <c r="Z22" s="19">
        <v>680.55555555555554</v>
      </c>
      <c r="AA22" s="19">
        <v>680.55555555555554</v>
      </c>
      <c r="AB22" s="19">
        <v>680.55555555555554</v>
      </c>
      <c r="AC22" s="19">
        <v>680.55555555555554</v>
      </c>
      <c r="AD22" s="35">
        <v>680.55555555555554</v>
      </c>
      <c r="AE22" s="36">
        <f t="shared" si="1"/>
        <v>8166.666666666667</v>
      </c>
    </row>
    <row r="23" spans="1:31" x14ac:dyDescent="0.25">
      <c r="A23" s="10">
        <v>1032</v>
      </c>
      <c r="B23" s="10" t="s">
        <v>329</v>
      </c>
      <c r="C23" s="13">
        <v>131037</v>
      </c>
      <c r="D23" s="13" t="s">
        <v>372</v>
      </c>
      <c r="E23" s="13">
        <v>630130</v>
      </c>
      <c r="F23" s="13" t="s">
        <v>195</v>
      </c>
      <c r="G23" s="13" t="s">
        <v>189</v>
      </c>
      <c r="H23" s="10">
        <v>1700016950</v>
      </c>
      <c r="I23" s="13" t="s">
        <v>328</v>
      </c>
      <c r="J23" s="13"/>
      <c r="K23" s="10">
        <v>3</v>
      </c>
      <c r="L23" s="32" t="s">
        <v>484</v>
      </c>
      <c r="M23" s="22">
        <v>24500</v>
      </c>
      <c r="N23" s="25">
        <f t="shared" si="0"/>
        <v>0</v>
      </c>
      <c r="O23" s="28">
        <v>24500</v>
      </c>
      <c r="P23" s="16" t="s">
        <v>332</v>
      </c>
      <c r="Q23" s="31">
        <f t="shared" si="3"/>
        <v>680.55555555555554</v>
      </c>
      <c r="R23" s="13"/>
      <c r="S23" s="19">
        <v>680.55555555555554</v>
      </c>
      <c r="T23" s="19">
        <v>680.55555555555554</v>
      </c>
      <c r="U23" s="19">
        <v>680.55555555555554</v>
      </c>
      <c r="V23" s="19">
        <v>680.55555555555554</v>
      </c>
      <c r="W23" s="19">
        <v>680.55555555555554</v>
      </c>
      <c r="X23" s="19">
        <v>680.55555555555554</v>
      </c>
      <c r="Y23" s="19">
        <v>680.55555555555554</v>
      </c>
      <c r="Z23" s="19">
        <v>680.55555555555554</v>
      </c>
      <c r="AA23" s="19">
        <v>680.55555555555554</v>
      </c>
      <c r="AB23" s="19">
        <v>680.55555555555554</v>
      </c>
      <c r="AC23" s="19">
        <v>680.55555555555554</v>
      </c>
      <c r="AD23" s="35">
        <v>680.55555555555554</v>
      </c>
      <c r="AE23" s="36">
        <f t="shared" si="1"/>
        <v>8166.666666666667</v>
      </c>
    </row>
    <row r="24" spans="1:31" x14ac:dyDescent="0.25">
      <c r="A24" s="10">
        <v>1032</v>
      </c>
      <c r="B24" s="10" t="s">
        <v>329</v>
      </c>
      <c r="C24" s="13">
        <v>131052</v>
      </c>
      <c r="D24" s="13" t="s">
        <v>385</v>
      </c>
      <c r="E24" s="13">
        <v>630130</v>
      </c>
      <c r="F24" s="13" t="s">
        <v>195</v>
      </c>
      <c r="G24" s="13" t="s">
        <v>189</v>
      </c>
      <c r="H24" s="10">
        <v>1700016951</v>
      </c>
      <c r="I24" s="13" t="s">
        <v>339</v>
      </c>
      <c r="J24" s="13"/>
      <c r="K24" s="10">
        <v>2</v>
      </c>
      <c r="L24" s="32" t="s">
        <v>484</v>
      </c>
      <c r="M24" s="22">
        <v>6700</v>
      </c>
      <c r="N24" s="25">
        <f t="shared" si="0"/>
        <v>0</v>
      </c>
      <c r="O24" s="28">
        <v>6700</v>
      </c>
      <c r="P24" s="16" t="s">
        <v>332</v>
      </c>
      <c r="Q24" s="31">
        <f>O24/24</f>
        <v>279.16666666666669</v>
      </c>
      <c r="R24" s="13"/>
      <c r="S24" s="19">
        <v>279.16666666666669</v>
      </c>
      <c r="T24" s="19">
        <v>279.16666666666669</v>
      </c>
      <c r="U24" s="19">
        <v>279.16666666666669</v>
      </c>
      <c r="V24" s="19">
        <v>279.16666666666669</v>
      </c>
      <c r="W24" s="19">
        <v>279.16666666666669</v>
      </c>
      <c r="X24" s="19">
        <v>279.16666666666669</v>
      </c>
      <c r="Y24" s="19">
        <v>279.16666666666669</v>
      </c>
      <c r="Z24" s="19">
        <v>279.16666666666669</v>
      </c>
      <c r="AA24" s="19">
        <v>279.16666666666669</v>
      </c>
      <c r="AB24" s="19">
        <v>279.16666666666669</v>
      </c>
      <c r="AC24" s="19">
        <v>279.16666666666669</v>
      </c>
      <c r="AD24" s="35">
        <v>279.16666666666669</v>
      </c>
      <c r="AE24" s="36">
        <f t="shared" si="1"/>
        <v>3349.9999999999995</v>
      </c>
    </row>
    <row r="25" spans="1:31" x14ac:dyDescent="0.25">
      <c r="A25" s="10">
        <v>1032</v>
      </c>
      <c r="B25" s="10" t="s">
        <v>329</v>
      </c>
      <c r="C25" s="13">
        <v>131039</v>
      </c>
      <c r="D25" s="13" t="s">
        <v>374</v>
      </c>
      <c r="E25" s="13">
        <v>630130</v>
      </c>
      <c r="F25" s="13" t="s">
        <v>195</v>
      </c>
      <c r="G25" s="13" t="s">
        <v>189</v>
      </c>
      <c r="H25" s="10">
        <v>1700016952</v>
      </c>
      <c r="I25" s="13" t="s">
        <v>328</v>
      </c>
      <c r="J25" s="13"/>
      <c r="K25" s="10">
        <v>3</v>
      </c>
      <c r="L25" s="32" t="s">
        <v>484</v>
      </c>
      <c r="M25" s="22">
        <v>24500</v>
      </c>
      <c r="N25" s="25">
        <f t="shared" si="0"/>
        <v>0</v>
      </c>
      <c r="O25" s="28">
        <v>24500</v>
      </c>
      <c r="P25" s="16" t="s">
        <v>332</v>
      </c>
      <c r="Q25" s="31">
        <f t="shared" ref="Q25:Q32" si="4">O25/36</f>
        <v>680.55555555555554</v>
      </c>
      <c r="R25" s="13"/>
      <c r="S25" s="19">
        <v>680.55555555555554</v>
      </c>
      <c r="T25" s="19">
        <v>680.55555555555554</v>
      </c>
      <c r="U25" s="19">
        <v>680.55555555555554</v>
      </c>
      <c r="V25" s="19">
        <v>680.55555555555554</v>
      </c>
      <c r="W25" s="19">
        <v>680.55555555555554</v>
      </c>
      <c r="X25" s="19">
        <v>680.55555555555554</v>
      </c>
      <c r="Y25" s="19">
        <v>680.55555555555554</v>
      </c>
      <c r="Z25" s="19">
        <v>680.55555555555554</v>
      </c>
      <c r="AA25" s="19">
        <v>680.55555555555554</v>
      </c>
      <c r="AB25" s="19">
        <v>680.55555555555554</v>
      </c>
      <c r="AC25" s="19">
        <v>680.55555555555554</v>
      </c>
      <c r="AD25" s="35">
        <v>680.55555555555554</v>
      </c>
      <c r="AE25" s="36">
        <f t="shared" si="1"/>
        <v>8166.666666666667</v>
      </c>
    </row>
    <row r="26" spans="1:31" x14ac:dyDescent="0.25">
      <c r="A26" s="10">
        <v>1032</v>
      </c>
      <c r="B26" s="10" t="s">
        <v>329</v>
      </c>
      <c r="C26" s="13">
        <v>131032</v>
      </c>
      <c r="D26" s="13" t="s">
        <v>367</v>
      </c>
      <c r="E26" s="13">
        <v>630130</v>
      </c>
      <c r="F26" s="13" t="s">
        <v>195</v>
      </c>
      <c r="G26" s="13" t="s">
        <v>189</v>
      </c>
      <c r="H26" s="10">
        <v>1700016953</v>
      </c>
      <c r="I26" s="13" t="s">
        <v>328</v>
      </c>
      <c r="J26" s="13"/>
      <c r="K26" s="10">
        <v>3</v>
      </c>
      <c r="L26" s="32" t="s">
        <v>484</v>
      </c>
      <c r="M26" s="22">
        <v>24500</v>
      </c>
      <c r="N26" s="25">
        <f t="shared" si="0"/>
        <v>0</v>
      </c>
      <c r="O26" s="28">
        <v>24500</v>
      </c>
      <c r="P26" s="16" t="s">
        <v>332</v>
      </c>
      <c r="Q26" s="31">
        <f t="shared" si="4"/>
        <v>680.55555555555554</v>
      </c>
      <c r="R26" s="13"/>
      <c r="S26" s="19">
        <v>680.55555555555554</v>
      </c>
      <c r="T26" s="19">
        <v>680.55555555555554</v>
      </c>
      <c r="U26" s="19">
        <v>680.55555555555554</v>
      </c>
      <c r="V26" s="19">
        <v>680.55555555555554</v>
      </c>
      <c r="W26" s="19">
        <v>680.55555555555554</v>
      </c>
      <c r="X26" s="19">
        <v>680.55555555555554</v>
      </c>
      <c r="Y26" s="19">
        <v>680.55555555555554</v>
      </c>
      <c r="Z26" s="19">
        <v>680.55555555555554</v>
      </c>
      <c r="AA26" s="19">
        <v>680.55555555555554</v>
      </c>
      <c r="AB26" s="19">
        <v>680.55555555555554</v>
      </c>
      <c r="AC26" s="19">
        <v>680.55555555555554</v>
      </c>
      <c r="AD26" s="35">
        <v>680.55555555555554</v>
      </c>
      <c r="AE26" s="36">
        <f t="shared" si="1"/>
        <v>8166.666666666667</v>
      </c>
    </row>
    <row r="27" spans="1:31" x14ac:dyDescent="0.25">
      <c r="A27" s="10">
        <v>1032</v>
      </c>
      <c r="B27" s="10" t="s">
        <v>329</v>
      </c>
      <c r="C27" s="13">
        <v>131028</v>
      </c>
      <c r="D27" s="13" t="s">
        <v>365</v>
      </c>
      <c r="E27" s="13">
        <v>630130</v>
      </c>
      <c r="F27" s="13" t="s">
        <v>195</v>
      </c>
      <c r="G27" s="13" t="s">
        <v>189</v>
      </c>
      <c r="H27" s="10">
        <v>1700016954</v>
      </c>
      <c r="I27" s="13" t="s">
        <v>328</v>
      </c>
      <c r="J27" s="13"/>
      <c r="K27" s="10">
        <v>3</v>
      </c>
      <c r="L27" s="32" t="s">
        <v>484</v>
      </c>
      <c r="M27" s="22">
        <v>24500</v>
      </c>
      <c r="N27" s="25">
        <f t="shared" si="0"/>
        <v>0</v>
      </c>
      <c r="O27" s="28">
        <v>24500</v>
      </c>
      <c r="P27" s="16" t="s">
        <v>332</v>
      </c>
      <c r="Q27" s="31">
        <f t="shared" si="4"/>
        <v>680.55555555555554</v>
      </c>
      <c r="R27" s="13"/>
      <c r="S27" s="19">
        <v>680.55555555555554</v>
      </c>
      <c r="T27" s="19">
        <v>680.55555555555554</v>
      </c>
      <c r="U27" s="19">
        <v>680.55555555555554</v>
      </c>
      <c r="V27" s="19">
        <v>680.55555555555554</v>
      </c>
      <c r="W27" s="19">
        <v>680.55555555555554</v>
      </c>
      <c r="X27" s="19">
        <v>680.55555555555554</v>
      </c>
      <c r="Y27" s="19">
        <v>680.55555555555554</v>
      </c>
      <c r="Z27" s="19">
        <v>680.55555555555554</v>
      </c>
      <c r="AA27" s="19">
        <v>680.55555555555554</v>
      </c>
      <c r="AB27" s="19">
        <v>680.55555555555554</v>
      </c>
      <c r="AC27" s="19">
        <v>680.55555555555554</v>
      </c>
      <c r="AD27" s="35">
        <v>680.55555555555554</v>
      </c>
      <c r="AE27" s="36">
        <f t="shared" si="1"/>
        <v>8166.666666666667</v>
      </c>
    </row>
    <row r="28" spans="1:31" x14ac:dyDescent="0.25">
      <c r="A28" s="10">
        <v>1032</v>
      </c>
      <c r="B28" s="10" t="s">
        <v>329</v>
      </c>
      <c r="C28" s="13">
        <v>131012</v>
      </c>
      <c r="D28" s="13" t="s">
        <v>343</v>
      </c>
      <c r="E28" s="13">
        <v>630130</v>
      </c>
      <c r="F28" s="13" t="s">
        <v>195</v>
      </c>
      <c r="G28" s="13" t="s">
        <v>189</v>
      </c>
      <c r="H28" s="10">
        <v>1700016955</v>
      </c>
      <c r="I28" s="13" t="s">
        <v>328</v>
      </c>
      <c r="J28" s="13"/>
      <c r="K28" s="10">
        <v>3</v>
      </c>
      <c r="L28" s="32" t="s">
        <v>484</v>
      </c>
      <c r="M28" s="22">
        <v>24500</v>
      </c>
      <c r="N28" s="25">
        <f t="shared" si="0"/>
        <v>0</v>
      </c>
      <c r="O28" s="28">
        <v>24500</v>
      </c>
      <c r="P28" s="16" t="s">
        <v>332</v>
      </c>
      <c r="Q28" s="31">
        <f t="shared" si="4"/>
        <v>680.55555555555554</v>
      </c>
      <c r="R28" s="13"/>
      <c r="S28" s="19">
        <v>680.55555555555554</v>
      </c>
      <c r="T28" s="19">
        <v>680.55555555555554</v>
      </c>
      <c r="U28" s="19">
        <v>680.55555555555554</v>
      </c>
      <c r="V28" s="19">
        <v>680.55555555555554</v>
      </c>
      <c r="W28" s="19">
        <v>680.55555555555554</v>
      </c>
      <c r="X28" s="19">
        <v>680.55555555555554</v>
      </c>
      <c r="Y28" s="19">
        <v>680.55555555555554</v>
      </c>
      <c r="Z28" s="19">
        <v>680.55555555555554</v>
      </c>
      <c r="AA28" s="19">
        <v>680.55555555555554</v>
      </c>
      <c r="AB28" s="19">
        <v>680.55555555555554</v>
      </c>
      <c r="AC28" s="19">
        <v>680.55555555555554</v>
      </c>
      <c r="AD28" s="35">
        <v>680.55555555555554</v>
      </c>
      <c r="AE28" s="36">
        <f t="shared" si="1"/>
        <v>8166.666666666667</v>
      </c>
    </row>
    <row r="29" spans="1:31" x14ac:dyDescent="0.25">
      <c r="A29" s="10">
        <v>1032</v>
      </c>
      <c r="B29" s="10" t="s">
        <v>329</v>
      </c>
      <c r="C29" s="13">
        <v>131023</v>
      </c>
      <c r="D29" s="13" t="s">
        <v>357</v>
      </c>
      <c r="E29" s="13">
        <v>630130</v>
      </c>
      <c r="F29" s="13" t="s">
        <v>195</v>
      </c>
      <c r="G29" s="13" t="s">
        <v>189</v>
      </c>
      <c r="H29" s="10">
        <v>1700016956</v>
      </c>
      <c r="I29" s="13" t="s">
        <v>328</v>
      </c>
      <c r="J29" s="13"/>
      <c r="K29" s="10">
        <v>3</v>
      </c>
      <c r="L29" s="32" t="s">
        <v>484</v>
      </c>
      <c r="M29" s="22">
        <v>24500</v>
      </c>
      <c r="N29" s="25">
        <f t="shared" si="0"/>
        <v>0</v>
      </c>
      <c r="O29" s="28">
        <v>24500</v>
      </c>
      <c r="P29" s="16" t="s">
        <v>332</v>
      </c>
      <c r="Q29" s="31">
        <f t="shared" si="4"/>
        <v>680.55555555555554</v>
      </c>
      <c r="R29" s="13"/>
      <c r="S29" s="19">
        <v>680.55555555555554</v>
      </c>
      <c r="T29" s="19">
        <v>680.55555555555554</v>
      </c>
      <c r="U29" s="19">
        <v>680.55555555555554</v>
      </c>
      <c r="V29" s="19">
        <v>680.55555555555554</v>
      </c>
      <c r="W29" s="19">
        <v>680.55555555555554</v>
      </c>
      <c r="X29" s="19">
        <v>680.55555555555554</v>
      </c>
      <c r="Y29" s="19">
        <v>680.55555555555554</v>
      </c>
      <c r="Z29" s="19">
        <v>680.55555555555554</v>
      </c>
      <c r="AA29" s="19">
        <v>680.55555555555554</v>
      </c>
      <c r="AB29" s="19">
        <v>680.55555555555554</v>
      </c>
      <c r="AC29" s="19">
        <v>680.55555555555554</v>
      </c>
      <c r="AD29" s="35">
        <v>680.55555555555554</v>
      </c>
      <c r="AE29" s="36">
        <f t="shared" si="1"/>
        <v>8166.666666666667</v>
      </c>
    </row>
    <row r="30" spans="1:31" x14ac:dyDescent="0.25">
      <c r="A30" s="10">
        <v>1032</v>
      </c>
      <c r="B30" s="10" t="s">
        <v>329</v>
      </c>
      <c r="C30" s="13">
        <v>131019</v>
      </c>
      <c r="D30" s="13" t="s">
        <v>353</v>
      </c>
      <c r="E30" s="13">
        <v>630130</v>
      </c>
      <c r="F30" s="13" t="s">
        <v>195</v>
      </c>
      <c r="G30" s="13" t="s">
        <v>189</v>
      </c>
      <c r="H30" s="10">
        <v>1700016957</v>
      </c>
      <c r="I30" s="13" t="s">
        <v>328</v>
      </c>
      <c r="J30" s="13"/>
      <c r="K30" s="10">
        <v>3</v>
      </c>
      <c r="L30" s="32" t="s">
        <v>484</v>
      </c>
      <c r="M30" s="22">
        <v>24500</v>
      </c>
      <c r="N30" s="25">
        <f t="shared" si="0"/>
        <v>0</v>
      </c>
      <c r="O30" s="28">
        <v>24500</v>
      </c>
      <c r="P30" s="16" t="s">
        <v>332</v>
      </c>
      <c r="Q30" s="31">
        <f t="shared" si="4"/>
        <v>680.55555555555554</v>
      </c>
      <c r="R30" s="13"/>
      <c r="S30" s="19">
        <v>680.55555555555554</v>
      </c>
      <c r="T30" s="19">
        <v>680.55555555555554</v>
      </c>
      <c r="U30" s="19">
        <v>680.55555555555554</v>
      </c>
      <c r="V30" s="19">
        <v>680.55555555555554</v>
      </c>
      <c r="W30" s="19">
        <v>680.55555555555554</v>
      </c>
      <c r="X30" s="19">
        <v>680.55555555555554</v>
      </c>
      <c r="Y30" s="19">
        <v>680.55555555555554</v>
      </c>
      <c r="Z30" s="19">
        <v>680.55555555555554</v>
      </c>
      <c r="AA30" s="19">
        <v>680.55555555555554</v>
      </c>
      <c r="AB30" s="19">
        <v>680.55555555555554</v>
      </c>
      <c r="AC30" s="19">
        <v>680.55555555555554</v>
      </c>
      <c r="AD30" s="35">
        <v>680.55555555555554</v>
      </c>
      <c r="AE30" s="36">
        <f t="shared" si="1"/>
        <v>8166.666666666667</v>
      </c>
    </row>
    <row r="31" spans="1:31" x14ac:dyDescent="0.25">
      <c r="A31" s="10">
        <v>1032</v>
      </c>
      <c r="B31" s="10" t="s">
        <v>329</v>
      </c>
      <c r="C31" s="13">
        <v>131015</v>
      </c>
      <c r="D31" s="13" t="s">
        <v>345</v>
      </c>
      <c r="E31" s="13">
        <v>630130</v>
      </c>
      <c r="F31" s="13" t="s">
        <v>195</v>
      </c>
      <c r="G31" s="13" t="s">
        <v>189</v>
      </c>
      <c r="H31" s="10">
        <v>1700016958</v>
      </c>
      <c r="I31" s="13" t="s">
        <v>328</v>
      </c>
      <c r="J31" s="13"/>
      <c r="K31" s="10">
        <v>3</v>
      </c>
      <c r="L31" s="32" t="s">
        <v>484</v>
      </c>
      <c r="M31" s="22">
        <v>24500</v>
      </c>
      <c r="N31" s="25">
        <f t="shared" si="0"/>
        <v>0</v>
      </c>
      <c r="O31" s="28">
        <v>24500</v>
      </c>
      <c r="P31" s="16" t="s">
        <v>332</v>
      </c>
      <c r="Q31" s="31">
        <f t="shared" si="4"/>
        <v>680.55555555555554</v>
      </c>
      <c r="R31" s="13"/>
      <c r="S31" s="19">
        <v>680.55555555555554</v>
      </c>
      <c r="T31" s="19">
        <v>680.55555555555554</v>
      </c>
      <c r="U31" s="19">
        <v>680.55555555555554</v>
      </c>
      <c r="V31" s="19">
        <v>680.55555555555554</v>
      </c>
      <c r="W31" s="19">
        <v>680.55555555555554</v>
      </c>
      <c r="X31" s="19">
        <v>680.55555555555554</v>
      </c>
      <c r="Y31" s="19">
        <v>680.55555555555554</v>
      </c>
      <c r="Z31" s="19">
        <v>680.55555555555554</v>
      </c>
      <c r="AA31" s="19">
        <v>680.55555555555554</v>
      </c>
      <c r="AB31" s="19">
        <v>680.55555555555554</v>
      </c>
      <c r="AC31" s="19">
        <v>680.55555555555554</v>
      </c>
      <c r="AD31" s="35">
        <v>680.55555555555554</v>
      </c>
      <c r="AE31" s="36">
        <f t="shared" si="1"/>
        <v>8166.666666666667</v>
      </c>
    </row>
    <row r="32" spans="1:31" x14ac:dyDescent="0.25">
      <c r="A32" s="10">
        <v>1032</v>
      </c>
      <c r="B32" s="10" t="s">
        <v>329</v>
      </c>
      <c r="C32" s="13">
        <v>631009</v>
      </c>
      <c r="D32" s="13" t="s">
        <v>470</v>
      </c>
      <c r="E32" s="13">
        <v>630130</v>
      </c>
      <c r="F32" s="13" t="s">
        <v>195</v>
      </c>
      <c r="G32" s="13" t="s">
        <v>189</v>
      </c>
      <c r="H32" s="10">
        <v>1700016959</v>
      </c>
      <c r="I32" s="13" t="s">
        <v>328</v>
      </c>
      <c r="J32" s="13"/>
      <c r="K32" s="10">
        <v>3</v>
      </c>
      <c r="L32" s="32" t="s">
        <v>484</v>
      </c>
      <c r="M32" s="22">
        <v>24500</v>
      </c>
      <c r="N32" s="25">
        <f t="shared" si="0"/>
        <v>0</v>
      </c>
      <c r="O32" s="28">
        <v>24500</v>
      </c>
      <c r="P32" s="16" t="s">
        <v>332</v>
      </c>
      <c r="Q32" s="31">
        <f t="shared" si="4"/>
        <v>680.55555555555554</v>
      </c>
      <c r="R32" s="13"/>
      <c r="S32" s="19">
        <v>680.55555555555554</v>
      </c>
      <c r="T32" s="19">
        <v>680.55555555555554</v>
      </c>
      <c r="U32" s="19">
        <v>680.55555555555554</v>
      </c>
      <c r="V32" s="19">
        <v>680.55555555555554</v>
      </c>
      <c r="W32" s="19">
        <v>680.55555555555554</v>
      </c>
      <c r="X32" s="19">
        <v>680.55555555555554</v>
      </c>
      <c r="Y32" s="19">
        <v>680.55555555555554</v>
      </c>
      <c r="Z32" s="19">
        <v>680.55555555555554</v>
      </c>
      <c r="AA32" s="19">
        <v>680.55555555555554</v>
      </c>
      <c r="AB32" s="19">
        <v>680.55555555555554</v>
      </c>
      <c r="AC32" s="19">
        <v>680.55555555555554</v>
      </c>
      <c r="AD32" s="35">
        <v>680.55555555555554</v>
      </c>
      <c r="AE32" s="36">
        <f t="shared" si="1"/>
        <v>8166.666666666667</v>
      </c>
    </row>
    <row r="33" spans="1:31" x14ac:dyDescent="0.25">
      <c r="A33" s="10">
        <v>1032</v>
      </c>
      <c r="B33" s="10" t="s">
        <v>329</v>
      </c>
      <c r="C33" s="13">
        <v>631009</v>
      </c>
      <c r="D33" s="13" t="s">
        <v>470</v>
      </c>
      <c r="E33" s="13">
        <v>630130</v>
      </c>
      <c r="F33" s="13" t="s">
        <v>195</v>
      </c>
      <c r="G33" s="13" t="s">
        <v>189</v>
      </c>
      <c r="H33" s="10">
        <v>1700016960</v>
      </c>
      <c r="I33" s="13" t="s">
        <v>339</v>
      </c>
      <c r="J33" s="13"/>
      <c r="K33" s="10">
        <v>2</v>
      </c>
      <c r="L33" s="32" t="s">
        <v>484</v>
      </c>
      <c r="M33" s="22">
        <v>6700</v>
      </c>
      <c r="N33" s="25">
        <f t="shared" si="0"/>
        <v>0</v>
      </c>
      <c r="O33" s="28">
        <v>6700</v>
      </c>
      <c r="P33" s="16" t="s">
        <v>332</v>
      </c>
      <c r="Q33" s="31">
        <f>O33/24</f>
        <v>279.16666666666669</v>
      </c>
      <c r="R33" s="13"/>
      <c r="S33" s="19">
        <v>279.16666666666669</v>
      </c>
      <c r="T33" s="19">
        <v>279.16666666666669</v>
      </c>
      <c r="U33" s="19">
        <v>279.16666666666669</v>
      </c>
      <c r="V33" s="19">
        <v>279.16666666666669</v>
      </c>
      <c r="W33" s="19">
        <v>279.16666666666669</v>
      </c>
      <c r="X33" s="19">
        <v>279.16666666666669</v>
      </c>
      <c r="Y33" s="19">
        <v>279.16666666666669</v>
      </c>
      <c r="Z33" s="19">
        <v>279.16666666666669</v>
      </c>
      <c r="AA33" s="19">
        <v>279.16666666666669</v>
      </c>
      <c r="AB33" s="19">
        <v>279.16666666666669</v>
      </c>
      <c r="AC33" s="19">
        <v>279.16666666666669</v>
      </c>
      <c r="AD33" s="35">
        <v>279.16666666666669</v>
      </c>
      <c r="AE33" s="36">
        <f t="shared" si="1"/>
        <v>3349.9999999999995</v>
      </c>
    </row>
    <row r="34" spans="1:31" x14ac:dyDescent="0.25">
      <c r="A34" s="10">
        <v>1032</v>
      </c>
      <c r="B34" s="10" t="s">
        <v>329</v>
      </c>
      <c r="C34" s="13">
        <v>631008</v>
      </c>
      <c r="D34" s="13" t="s">
        <v>392</v>
      </c>
      <c r="E34" s="13">
        <v>630130</v>
      </c>
      <c r="F34" s="13" t="s">
        <v>195</v>
      </c>
      <c r="G34" s="13" t="s">
        <v>189</v>
      </c>
      <c r="H34" s="10">
        <v>1700016961</v>
      </c>
      <c r="I34" s="13" t="s">
        <v>328</v>
      </c>
      <c r="J34" s="13"/>
      <c r="K34" s="10">
        <v>3</v>
      </c>
      <c r="L34" s="32" t="s">
        <v>484</v>
      </c>
      <c r="M34" s="22">
        <v>24500</v>
      </c>
      <c r="N34" s="25">
        <f t="shared" si="0"/>
        <v>0</v>
      </c>
      <c r="O34" s="28">
        <v>24500</v>
      </c>
      <c r="P34" s="16" t="s">
        <v>332</v>
      </c>
      <c r="Q34" s="31">
        <f t="shared" ref="Q34:Q42" si="5">O34/36</f>
        <v>680.55555555555554</v>
      </c>
      <c r="R34" s="13"/>
      <c r="S34" s="19">
        <v>680.55555555555554</v>
      </c>
      <c r="T34" s="19">
        <v>680.55555555555554</v>
      </c>
      <c r="U34" s="19">
        <v>680.55555555555554</v>
      </c>
      <c r="V34" s="19">
        <v>680.55555555555554</v>
      </c>
      <c r="W34" s="19">
        <v>680.55555555555554</v>
      </c>
      <c r="X34" s="19">
        <v>680.55555555555554</v>
      </c>
      <c r="Y34" s="19">
        <v>680.55555555555554</v>
      </c>
      <c r="Z34" s="19">
        <v>680.55555555555554</v>
      </c>
      <c r="AA34" s="19">
        <v>680.55555555555554</v>
      </c>
      <c r="AB34" s="19">
        <v>680.55555555555554</v>
      </c>
      <c r="AC34" s="19">
        <v>680.55555555555554</v>
      </c>
      <c r="AD34" s="35">
        <v>680.55555555555554</v>
      </c>
      <c r="AE34" s="36">
        <f t="shared" si="1"/>
        <v>8166.666666666667</v>
      </c>
    </row>
    <row r="35" spans="1:31" x14ac:dyDescent="0.25">
      <c r="A35" s="10">
        <v>1032</v>
      </c>
      <c r="B35" s="10" t="s">
        <v>329</v>
      </c>
      <c r="C35" s="13">
        <v>631005</v>
      </c>
      <c r="D35" s="13" t="s">
        <v>474</v>
      </c>
      <c r="E35" s="13">
        <v>630130</v>
      </c>
      <c r="F35" s="13" t="s">
        <v>195</v>
      </c>
      <c r="G35" s="13" t="s">
        <v>189</v>
      </c>
      <c r="H35" s="10">
        <v>1700016962</v>
      </c>
      <c r="I35" s="13" t="s">
        <v>328</v>
      </c>
      <c r="J35" s="13"/>
      <c r="K35" s="10">
        <v>3</v>
      </c>
      <c r="L35" s="32" t="s">
        <v>484</v>
      </c>
      <c r="M35" s="22">
        <v>24500</v>
      </c>
      <c r="N35" s="25">
        <f t="shared" si="0"/>
        <v>0</v>
      </c>
      <c r="O35" s="28">
        <v>24500</v>
      </c>
      <c r="P35" s="16" t="s">
        <v>332</v>
      </c>
      <c r="Q35" s="31">
        <f t="shared" si="5"/>
        <v>680.55555555555554</v>
      </c>
      <c r="R35" s="13"/>
      <c r="S35" s="19">
        <v>680.55555555555554</v>
      </c>
      <c r="T35" s="19">
        <v>680.55555555555554</v>
      </c>
      <c r="U35" s="19">
        <v>680.55555555555554</v>
      </c>
      <c r="V35" s="19">
        <v>680.55555555555554</v>
      </c>
      <c r="W35" s="19">
        <v>680.55555555555554</v>
      </c>
      <c r="X35" s="19">
        <v>680.55555555555554</v>
      </c>
      <c r="Y35" s="19">
        <v>680.55555555555554</v>
      </c>
      <c r="Z35" s="19">
        <v>680.55555555555554</v>
      </c>
      <c r="AA35" s="19">
        <v>680.55555555555554</v>
      </c>
      <c r="AB35" s="19">
        <v>680.55555555555554</v>
      </c>
      <c r="AC35" s="19">
        <v>680.55555555555554</v>
      </c>
      <c r="AD35" s="35">
        <v>680.55555555555554</v>
      </c>
      <c r="AE35" s="36">
        <f t="shared" si="1"/>
        <v>8166.666666666667</v>
      </c>
    </row>
    <row r="36" spans="1:31" x14ac:dyDescent="0.25">
      <c r="A36" s="10">
        <v>1032</v>
      </c>
      <c r="B36" s="10" t="s">
        <v>329</v>
      </c>
      <c r="C36" s="13">
        <v>631004</v>
      </c>
      <c r="D36" s="13" t="s">
        <v>391</v>
      </c>
      <c r="E36" s="13">
        <v>630130</v>
      </c>
      <c r="F36" s="13" t="s">
        <v>195</v>
      </c>
      <c r="G36" s="13" t="s">
        <v>189</v>
      </c>
      <c r="H36" s="10">
        <v>1700016963</v>
      </c>
      <c r="I36" s="13" t="s">
        <v>328</v>
      </c>
      <c r="J36" s="13"/>
      <c r="K36" s="10">
        <v>3</v>
      </c>
      <c r="L36" s="32" t="s">
        <v>484</v>
      </c>
      <c r="M36" s="22">
        <v>24500</v>
      </c>
      <c r="N36" s="25">
        <f t="shared" si="0"/>
        <v>0</v>
      </c>
      <c r="O36" s="28">
        <v>24500</v>
      </c>
      <c r="P36" s="16" t="s">
        <v>332</v>
      </c>
      <c r="Q36" s="31">
        <f t="shared" si="5"/>
        <v>680.55555555555554</v>
      </c>
      <c r="R36" s="13"/>
      <c r="S36" s="19">
        <v>680.55555555555554</v>
      </c>
      <c r="T36" s="19">
        <v>680.55555555555554</v>
      </c>
      <c r="U36" s="19">
        <v>680.55555555555554</v>
      </c>
      <c r="V36" s="19">
        <v>680.55555555555554</v>
      </c>
      <c r="W36" s="19">
        <v>680.55555555555554</v>
      </c>
      <c r="X36" s="19">
        <v>680.55555555555554</v>
      </c>
      <c r="Y36" s="19">
        <v>680.55555555555554</v>
      </c>
      <c r="Z36" s="19">
        <v>680.55555555555554</v>
      </c>
      <c r="AA36" s="19">
        <v>680.55555555555554</v>
      </c>
      <c r="AB36" s="19">
        <v>680.55555555555554</v>
      </c>
      <c r="AC36" s="19">
        <v>680.55555555555554</v>
      </c>
      <c r="AD36" s="35">
        <v>680.55555555555554</v>
      </c>
      <c r="AE36" s="36">
        <f t="shared" si="1"/>
        <v>8166.666666666667</v>
      </c>
    </row>
    <row r="37" spans="1:31" x14ac:dyDescent="0.25">
      <c r="A37" s="10">
        <v>1032</v>
      </c>
      <c r="B37" s="10" t="s">
        <v>329</v>
      </c>
      <c r="C37" s="24" t="s">
        <v>452</v>
      </c>
      <c r="D37" s="33" t="s">
        <v>475</v>
      </c>
      <c r="E37" s="13">
        <v>630130</v>
      </c>
      <c r="F37" s="13" t="s">
        <v>195</v>
      </c>
      <c r="G37" s="13" t="s">
        <v>189</v>
      </c>
      <c r="H37" s="10">
        <v>1700016964</v>
      </c>
      <c r="I37" s="13" t="s">
        <v>328</v>
      </c>
      <c r="J37" s="13"/>
      <c r="K37" s="10">
        <v>3</v>
      </c>
      <c r="L37" s="32" t="s">
        <v>484</v>
      </c>
      <c r="M37" s="22">
        <v>24500</v>
      </c>
      <c r="N37" s="25">
        <f t="shared" si="0"/>
        <v>0</v>
      </c>
      <c r="O37" s="28">
        <v>24500</v>
      </c>
      <c r="P37" s="16" t="s">
        <v>332</v>
      </c>
      <c r="Q37" s="31">
        <f t="shared" si="5"/>
        <v>680.55555555555554</v>
      </c>
      <c r="R37" s="13"/>
      <c r="S37" s="19">
        <v>680.55555555555554</v>
      </c>
      <c r="T37" s="19">
        <v>680.55555555555554</v>
      </c>
      <c r="U37" s="19">
        <v>680.55555555555554</v>
      </c>
      <c r="V37" s="19">
        <v>680.55555555555554</v>
      </c>
      <c r="W37" s="19">
        <v>680.55555555555554</v>
      </c>
      <c r="X37" s="19">
        <v>680.55555555555554</v>
      </c>
      <c r="Y37" s="19">
        <v>680.55555555555554</v>
      </c>
      <c r="Z37" s="19">
        <v>680.55555555555554</v>
      </c>
      <c r="AA37" s="19">
        <v>680.55555555555554</v>
      </c>
      <c r="AB37" s="19">
        <v>680.55555555555554</v>
      </c>
      <c r="AC37" s="19">
        <v>680.55555555555554</v>
      </c>
      <c r="AD37" s="35">
        <v>680.55555555555554</v>
      </c>
      <c r="AE37" s="36">
        <f t="shared" si="1"/>
        <v>8166.666666666667</v>
      </c>
    </row>
    <row r="38" spans="1:31" x14ac:dyDescent="0.25">
      <c r="A38" s="10">
        <v>1032</v>
      </c>
      <c r="B38" s="10" t="s">
        <v>329</v>
      </c>
      <c r="C38" s="24" t="s">
        <v>452</v>
      </c>
      <c r="D38" s="33" t="s">
        <v>475</v>
      </c>
      <c r="E38" s="13">
        <v>630130</v>
      </c>
      <c r="F38" s="13" t="s">
        <v>195</v>
      </c>
      <c r="G38" s="13" t="s">
        <v>189</v>
      </c>
      <c r="H38" s="10">
        <v>1700016965</v>
      </c>
      <c r="I38" s="13" t="s">
        <v>328</v>
      </c>
      <c r="J38" s="13"/>
      <c r="K38" s="10">
        <v>3</v>
      </c>
      <c r="L38" s="32" t="s">
        <v>484</v>
      </c>
      <c r="M38" s="22">
        <v>24500</v>
      </c>
      <c r="N38" s="25">
        <f t="shared" si="0"/>
        <v>0</v>
      </c>
      <c r="O38" s="28">
        <v>24500</v>
      </c>
      <c r="P38" s="16" t="s">
        <v>332</v>
      </c>
      <c r="Q38" s="31">
        <f t="shared" si="5"/>
        <v>680.55555555555554</v>
      </c>
      <c r="R38" s="13"/>
      <c r="S38" s="19">
        <v>680.55555555555554</v>
      </c>
      <c r="T38" s="19">
        <v>680.55555555555554</v>
      </c>
      <c r="U38" s="19">
        <v>680.55555555555554</v>
      </c>
      <c r="V38" s="19">
        <v>680.55555555555554</v>
      </c>
      <c r="W38" s="19">
        <v>680.55555555555554</v>
      </c>
      <c r="X38" s="19">
        <v>680.55555555555554</v>
      </c>
      <c r="Y38" s="19">
        <v>680.55555555555554</v>
      </c>
      <c r="Z38" s="19">
        <v>680.55555555555554</v>
      </c>
      <c r="AA38" s="19">
        <v>680.55555555555554</v>
      </c>
      <c r="AB38" s="19">
        <v>680.55555555555554</v>
      </c>
      <c r="AC38" s="19">
        <v>680.55555555555554</v>
      </c>
      <c r="AD38" s="35">
        <v>680.55555555555554</v>
      </c>
      <c r="AE38" s="36">
        <f t="shared" si="1"/>
        <v>8166.666666666667</v>
      </c>
    </row>
    <row r="39" spans="1:31" x14ac:dyDescent="0.25">
      <c r="A39" s="10">
        <v>1032</v>
      </c>
      <c r="B39" s="10" t="s">
        <v>329</v>
      </c>
      <c r="C39" s="24" t="s">
        <v>452</v>
      </c>
      <c r="D39" s="33" t="s">
        <v>475</v>
      </c>
      <c r="E39" s="13">
        <v>630130</v>
      </c>
      <c r="F39" s="13" t="s">
        <v>195</v>
      </c>
      <c r="G39" s="13" t="s">
        <v>189</v>
      </c>
      <c r="H39" s="10">
        <v>1700016966</v>
      </c>
      <c r="I39" s="13" t="s">
        <v>328</v>
      </c>
      <c r="J39" s="13"/>
      <c r="K39" s="10">
        <v>3</v>
      </c>
      <c r="L39" s="32" t="s">
        <v>484</v>
      </c>
      <c r="M39" s="22">
        <v>24500</v>
      </c>
      <c r="N39" s="25">
        <f t="shared" si="0"/>
        <v>0</v>
      </c>
      <c r="O39" s="28">
        <v>24500</v>
      </c>
      <c r="P39" s="16" t="s">
        <v>332</v>
      </c>
      <c r="Q39" s="31">
        <f t="shared" si="5"/>
        <v>680.55555555555554</v>
      </c>
      <c r="R39" s="13"/>
      <c r="S39" s="19">
        <v>680.55555555555554</v>
      </c>
      <c r="T39" s="19">
        <v>680.55555555555554</v>
      </c>
      <c r="U39" s="19">
        <v>680.55555555555554</v>
      </c>
      <c r="V39" s="19">
        <v>680.55555555555554</v>
      </c>
      <c r="W39" s="19">
        <v>680.55555555555554</v>
      </c>
      <c r="X39" s="19">
        <v>680.55555555555554</v>
      </c>
      <c r="Y39" s="19">
        <v>680.55555555555554</v>
      </c>
      <c r="Z39" s="19">
        <v>680.55555555555554</v>
      </c>
      <c r="AA39" s="19">
        <v>680.55555555555554</v>
      </c>
      <c r="AB39" s="19">
        <v>680.55555555555554</v>
      </c>
      <c r="AC39" s="19">
        <v>680.55555555555554</v>
      </c>
      <c r="AD39" s="35">
        <v>680.55555555555554</v>
      </c>
      <c r="AE39" s="36">
        <f t="shared" si="1"/>
        <v>8166.666666666667</v>
      </c>
    </row>
    <row r="40" spans="1:31" x14ac:dyDescent="0.25">
      <c r="A40" s="10">
        <v>1032</v>
      </c>
      <c r="B40" s="10" t="s">
        <v>329</v>
      </c>
      <c r="C40" s="24" t="s">
        <v>452</v>
      </c>
      <c r="D40" s="33" t="s">
        <v>475</v>
      </c>
      <c r="E40" s="13">
        <v>630130</v>
      </c>
      <c r="F40" s="13" t="s">
        <v>195</v>
      </c>
      <c r="G40" s="13" t="s">
        <v>189</v>
      </c>
      <c r="H40" s="10">
        <v>1700016967</v>
      </c>
      <c r="I40" s="13" t="s">
        <v>328</v>
      </c>
      <c r="J40" s="13"/>
      <c r="K40" s="10">
        <v>3</v>
      </c>
      <c r="L40" s="32" t="s">
        <v>484</v>
      </c>
      <c r="M40" s="22">
        <v>24500</v>
      </c>
      <c r="N40" s="25">
        <f t="shared" si="0"/>
        <v>0</v>
      </c>
      <c r="O40" s="28">
        <v>24500</v>
      </c>
      <c r="P40" s="16" t="s">
        <v>332</v>
      </c>
      <c r="Q40" s="31">
        <f t="shared" si="5"/>
        <v>680.55555555555554</v>
      </c>
      <c r="R40" s="13"/>
      <c r="S40" s="19">
        <v>680.55555555555554</v>
      </c>
      <c r="T40" s="19">
        <v>680.55555555555554</v>
      </c>
      <c r="U40" s="19">
        <v>680.55555555555554</v>
      </c>
      <c r="V40" s="19">
        <v>680.55555555555554</v>
      </c>
      <c r="W40" s="19">
        <v>680.55555555555554</v>
      </c>
      <c r="X40" s="19">
        <v>680.55555555555554</v>
      </c>
      <c r="Y40" s="19">
        <v>680.55555555555554</v>
      </c>
      <c r="Z40" s="19">
        <v>680.55555555555554</v>
      </c>
      <c r="AA40" s="19">
        <v>680.55555555555554</v>
      </c>
      <c r="AB40" s="19">
        <v>680.55555555555554</v>
      </c>
      <c r="AC40" s="19">
        <v>680.55555555555554</v>
      </c>
      <c r="AD40" s="35">
        <v>680.55555555555554</v>
      </c>
      <c r="AE40" s="36">
        <f t="shared" si="1"/>
        <v>8166.666666666667</v>
      </c>
    </row>
    <row r="41" spans="1:31" x14ac:dyDescent="0.25">
      <c r="A41" s="10">
        <v>1032</v>
      </c>
      <c r="B41" s="10" t="s">
        <v>329</v>
      </c>
      <c r="C41" s="24" t="s">
        <v>452</v>
      </c>
      <c r="D41" s="33" t="s">
        <v>475</v>
      </c>
      <c r="E41" s="13">
        <v>630130</v>
      </c>
      <c r="F41" s="13" t="s">
        <v>195</v>
      </c>
      <c r="G41" s="13" t="s">
        <v>189</v>
      </c>
      <c r="H41" s="10">
        <v>1700016968</v>
      </c>
      <c r="I41" s="13" t="s">
        <v>328</v>
      </c>
      <c r="J41" s="13"/>
      <c r="K41" s="10">
        <v>3</v>
      </c>
      <c r="L41" s="32" t="s">
        <v>484</v>
      </c>
      <c r="M41" s="22">
        <v>24500</v>
      </c>
      <c r="N41" s="25">
        <f t="shared" si="0"/>
        <v>0</v>
      </c>
      <c r="O41" s="28">
        <v>24500</v>
      </c>
      <c r="P41" s="16" t="s">
        <v>332</v>
      </c>
      <c r="Q41" s="31">
        <f t="shared" si="5"/>
        <v>680.55555555555554</v>
      </c>
      <c r="R41" s="13"/>
      <c r="S41" s="19">
        <v>680.55555555555554</v>
      </c>
      <c r="T41" s="19">
        <v>680.55555555555554</v>
      </c>
      <c r="U41" s="19">
        <v>680.55555555555554</v>
      </c>
      <c r="V41" s="19">
        <v>680.55555555555554</v>
      </c>
      <c r="W41" s="19">
        <v>680.55555555555554</v>
      </c>
      <c r="X41" s="19">
        <v>680.55555555555554</v>
      </c>
      <c r="Y41" s="19">
        <v>680.55555555555554</v>
      </c>
      <c r="Z41" s="19">
        <v>680.55555555555554</v>
      </c>
      <c r="AA41" s="19">
        <v>680.55555555555554</v>
      </c>
      <c r="AB41" s="19">
        <v>680.55555555555554</v>
      </c>
      <c r="AC41" s="19">
        <v>680.55555555555554</v>
      </c>
      <c r="AD41" s="35">
        <v>680.55555555555554</v>
      </c>
      <c r="AE41" s="36">
        <f t="shared" si="1"/>
        <v>8166.666666666667</v>
      </c>
    </row>
    <row r="42" spans="1:31" x14ac:dyDescent="0.25">
      <c r="A42" s="10">
        <v>1032</v>
      </c>
      <c r="B42" s="10" t="s">
        <v>329</v>
      </c>
      <c r="C42" s="24" t="s">
        <v>452</v>
      </c>
      <c r="D42" s="33" t="s">
        <v>475</v>
      </c>
      <c r="E42" s="13">
        <v>630130</v>
      </c>
      <c r="F42" s="13" t="s">
        <v>195</v>
      </c>
      <c r="G42" s="13" t="s">
        <v>189</v>
      </c>
      <c r="H42" s="10">
        <v>1700016969</v>
      </c>
      <c r="I42" s="13" t="s">
        <v>328</v>
      </c>
      <c r="J42" s="13"/>
      <c r="K42" s="10">
        <v>3</v>
      </c>
      <c r="L42" s="32" t="s">
        <v>484</v>
      </c>
      <c r="M42" s="22">
        <v>24500</v>
      </c>
      <c r="N42" s="25">
        <f t="shared" si="0"/>
        <v>0</v>
      </c>
      <c r="O42" s="28">
        <v>24500</v>
      </c>
      <c r="P42" s="16" t="s">
        <v>332</v>
      </c>
      <c r="Q42" s="31">
        <f t="shared" si="5"/>
        <v>680.55555555555554</v>
      </c>
      <c r="R42" s="13"/>
      <c r="S42" s="19">
        <v>680.55555555555554</v>
      </c>
      <c r="T42" s="19">
        <v>680.55555555555554</v>
      </c>
      <c r="U42" s="19">
        <v>680.55555555555554</v>
      </c>
      <c r="V42" s="19">
        <v>680.55555555555554</v>
      </c>
      <c r="W42" s="19">
        <v>680.55555555555554</v>
      </c>
      <c r="X42" s="19">
        <v>680.55555555555554</v>
      </c>
      <c r="Y42" s="19">
        <v>680.55555555555554</v>
      </c>
      <c r="Z42" s="19">
        <v>680.55555555555554</v>
      </c>
      <c r="AA42" s="19">
        <v>680.55555555555554</v>
      </c>
      <c r="AB42" s="19">
        <v>680.55555555555554</v>
      </c>
      <c r="AC42" s="19">
        <v>680.55555555555554</v>
      </c>
      <c r="AD42" s="35">
        <v>680.55555555555554</v>
      </c>
      <c r="AE42" s="36">
        <f t="shared" si="1"/>
        <v>8166.666666666667</v>
      </c>
    </row>
    <row r="43" spans="1:31" x14ac:dyDescent="0.25">
      <c r="A43" s="10">
        <v>1032</v>
      </c>
      <c r="B43" s="10" t="s">
        <v>329</v>
      </c>
      <c r="C43" s="13" t="s">
        <v>471</v>
      </c>
      <c r="D43" s="24" t="s">
        <v>472</v>
      </c>
      <c r="E43" s="13">
        <v>630050</v>
      </c>
      <c r="F43" s="13" t="s">
        <v>188</v>
      </c>
      <c r="G43" s="13" t="s">
        <v>189</v>
      </c>
      <c r="H43" s="10">
        <v>1700016970</v>
      </c>
      <c r="I43" s="13" t="s">
        <v>476</v>
      </c>
      <c r="J43" s="13"/>
      <c r="K43" s="10">
        <v>3</v>
      </c>
      <c r="L43" s="32" t="s">
        <v>485</v>
      </c>
      <c r="M43" s="23">
        <v>237300</v>
      </c>
      <c r="N43" s="25">
        <f>M43-O43</f>
        <v>13183.333333332994</v>
      </c>
      <c r="O43" s="28">
        <v>224116.66666666701</v>
      </c>
      <c r="P43" s="16" t="s">
        <v>332</v>
      </c>
      <c r="Q43" s="31">
        <f>O43/36</f>
        <v>6225.4629629629726</v>
      </c>
      <c r="R43" s="13"/>
      <c r="S43" s="19">
        <v>6591.666666666667</v>
      </c>
      <c r="T43" s="19">
        <v>6591.666666666667</v>
      </c>
      <c r="U43" s="19">
        <v>6591.666666666667</v>
      </c>
      <c r="V43" s="19">
        <v>6591.666666666667</v>
      </c>
      <c r="W43" s="19">
        <v>6591.666666666667</v>
      </c>
      <c r="X43" s="19">
        <v>6591.666666666667</v>
      </c>
      <c r="Y43" s="19">
        <v>6591.666666666667</v>
      </c>
      <c r="Z43" s="19">
        <v>6591.666666666667</v>
      </c>
      <c r="AA43" s="19">
        <v>6591.666666666667</v>
      </c>
      <c r="AB43" s="19">
        <v>6591.666666666667</v>
      </c>
      <c r="AC43" s="19">
        <v>6591.666666666667</v>
      </c>
      <c r="AD43" s="35">
        <v>6591.666666666667</v>
      </c>
      <c r="AE43" s="36">
        <f t="shared" si="1"/>
        <v>79100</v>
      </c>
    </row>
    <row r="44" spans="1:31" x14ac:dyDescent="0.25">
      <c r="A44" s="10">
        <v>1032</v>
      </c>
      <c r="B44" s="10" t="s">
        <v>329</v>
      </c>
      <c r="C44" s="13" t="s">
        <v>471</v>
      </c>
      <c r="D44" s="24" t="s">
        <v>472</v>
      </c>
      <c r="E44" s="13">
        <v>630050</v>
      </c>
      <c r="F44" s="13" t="s">
        <v>188</v>
      </c>
      <c r="G44" s="13" t="s">
        <v>189</v>
      </c>
      <c r="H44" s="10">
        <v>1700016971</v>
      </c>
      <c r="I44" s="13" t="s">
        <v>477</v>
      </c>
      <c r="J44" s="13"/>
      <c r="K44" s="10">
        <v>5</v>
      </c>
      <c r="L44" s="32" t="s">
        <v>485</v>
      </c>
      <c r="M44" s="23">
        <v>97600</v>
      </c>
      <c r="N44" s="25">
        <f t="shared" si="0"/>
        <v>5422.222222222219</v>
      </c>
      <c r="O44" s="28">
        <v>92177.777777777781</v>
      </c>
      <c r="P44" s="16" t="s">
        <v>332</v>
      </c>
      <c r="Q44" s="31">
        <f>O44/60</f>
        <v>1536.2962962962963</v>
      </c>
      <c r="R44" s="13"/>
      <c r="S44" s="19">
        <v>1626.6666666666667</v>
      </c>
      <c r="T44" s="19">
        <v>1626.6666666666667</v>
      </c>
      <c r="U44" s="19">
        <v>1626.6666666666667</v>
      </c>
      <c r="V44" s="19">
        <v>1626.6666666666667</v>
      </c>
      <c r="W44" s="19">
        <v>1626.6666666666667</v>
      </c>
      <c r="X44" s="19">
        <v>1626.6666666666667</v>
      </c>
      <c r="Y44" s="19">
        <v>1626.6666666666667</v>
      </c>
      <c r="Z44" s="19">
        <v>1626.6666666666667</v>
      </c>
      <c r="AA44" s="19">
        <v>1626.6666666666667</v>
      </c>
      <c r="AB44" s="19">
        <v>1626.6666666666667</v>
      </c>
      <c r="AC44" s="19">
        <v>1626.6666666666667</v>
      </c>
      <c r="AD44" s="35">
        <v>1626.6666666666667</v>
      </c>
      <c r="AE44" s="36">
        <f t="shared" si="1"/>
        <v>19520</v>
      </c>
    </row>
    <row r="45" spans="1:31" x14ac:dyDescent="0.25">
      <c r="A45" s="10">
        <v>1032</v>
      </c>
      <c r="B45" s="10" t="s">
        <v>329</v>
      </c>
      <c r="C45" s="13" t="s">
        <v>471</v>
      </c>
      <c r="D45" s="24" t="s">
        <v>472</v>
      </c>
      <c r="E45" s="13">
        <v>630130</v>
      </c>
      <c r="F45" s="13" t="s">
        <v>195</v>
      </c>
      <c r="G45" s="13" t="s">
        <v>189</v>
      </c>
      <c r="H45" s="10">
        <v>1700016972</v>
      </c>
      <c r="I45" s="13" t="s">
        <v>412</v>
      </c>
      <c r="J45" s="13"/>
      <c r="K45" s="10">
        <v>5</v>
      </c>
      <c r="L45" s="32" t="s">
        <v>485</v>
      </c>
      <c r="M45" s="23">
        <v>36000</v>
      </c>
      <c r="N45" s="25">
        <f t="shared" si="0"/>
        <v>1200</v>
      </c>
      <c r="O45" s="28">
        <v>34800</v>
      </c>
      <c r="P45" s="16" t="s">
        <v>332</v>
      </c>
      <c r="Q45" s="31">
        <f>O45/60</f>
        <v>580</v>
      </c>
      <c r="R45" s="13"/>
      <c r="S45" s="19">
        <v>600</v>
      </c>
      <c r="T45" s="19">
        <v>600</v>
      </c>
      <c r="U45" s="19">
        <v>600</v>
      </c>
      <c r="V45" s="19">
        <v>600</v>
      </c>
      <c r="W45" s="19">
        <v>600</v>
      </c>
      <c r="X45" s="19">
        <v>600</v>
      </c>
      <c r="Y45" s="19">
        <v>600</v>
      </c>
      <c r="Z45" s="19">
        <v>600</v>
      </c>
      <c r="AA45" s="19">
        <v>600</v>
      </c>
      <c r="AB45" s="19">
        <v>600</v>
      </c>
      <c r="AC45" s="19">
        <v>600</v>
      </c>
      <c r="AD45" s="35">
        <v>600</v>
      </c>
      <c r="AE45" s="36">
        <f t="shared" si="1"/>
        <v>7200</v>
      </c>
    </row>
    <row r="46" spans="1:31" x14ac:dyDescent="0.25">
      <c r="A46" s="10">
        <v>1032</v>
      </c>
      <c r="B46" s="10" t="s">
        <v>329</v>
      </c>
      <c r="C46" s="13" t="s">
        <v>471</v>
      </c>
      <c r="D46" s="24" t="s">
        <v>472</v>
      </c>
      <c r="E46" s="13">
        <v>630130</v>
      </c>
      <c r="F46" s="13" t="s">
        <v>195</v>
      </c>
      <c r="G46" s="13" t="s">
        <v>189</v>
      </c>
      <c r="H46" s="10">
        <v>1700016973</v>
      </c>
      <c r="I46" s="13" t="s">
        <v>412</v>
      </c>
      <c r="J46" s="13"/>
      <c r="K46" s="10">
        <v>5</v>
      </c>
      <c r="L46" s="32" t="s">
        <v>485</v>
      </c>
      <c r="M46" s="23">
        <v>36000</v>
      </c>
      <c r="N46" s="25">
        <f t="shared" si="0"/>
        <v>1200</v>
      </c>
      <c r="O46" s="28">
        <v>34800</v>
      </c>
      <c r="P46" s="16" t="s">
        <v>332</v>
      </c>
      <c r="Q46" s="31">
        <f>O46/60</f>
        <v>580</v>
      </c>
      <c r="R46" s="13"/>
      <c r="S46" s="19">
        <v>600</v>
      </c>
      <c r="T46" s="19">
        <v>600</v>
      </c>
      <c r="U46" s="19">
        <v>600</v>
      </c>
      <c r="V46" s="19">
        <v>600</v>
      </c>
      <c r="W46" s="19">
        <v>600</v>
      </c>
      <c r="X46" s="19">
        <v>600</v>
      </c>
      <c r="Y46" s="19">
        <v>600</v>
      </c>
      <c r="Z46" s="19">
        <v>600</v>
      </c>
      <c r="AA46" s="19">
        <v>600</v>
      </c>
      <c r="AB46" s="19">
        <v>600</v>
      </c>
      <c r="AC46" s="19">
        <v>600</v>
      </c>
      <c r="AD46" s="35">
        <v>600</v>
      </c>
      <c r="AE46" s="36">
        <f t="shared" si="1"/>
        <v>7200</v>
      </c>
    </row>
    <row r="47" spans="1:31" x14ac:dyDescent="0.25">
      <c r="A47" s="10">
        <v>1032</v>
      </c>
      <c r="B47" s="10" t="s">
        <v>329</v>
      </c>
      <c r="C47" s="13" t="s">
        <v>471</v>
      </c>
      <c r="D47" s="24" t="s">
        <v>472</v>
      </c>
      <c r="E47" s="13">
        <v>630130</v>
      </c>
      <c r="F47" s="13" t="s">
        <v>195</v>
      </c>
      <c r="G47" s="13" t="s">
        <v>189</v>
      </c>
      <c r="H47" s="10">
        <v>1700016974</v>
      </c>
      <c r="I47" s="13" t="s">
        <v>478</v>
      </c>
      <c r="J47" s="13"/>
      <c r="K47" s="10">
        <v>5</v>
      </c>
      <c r="L47" s="32" t="s">
        <v>485</v>
      </c>
      <c r="M47" s="23">
        <v>19000</v>
      </c>
      <c r="N47" s="25">
        <f t="shared" si="0"/>
        <v>633.33333333333212</v>
      </c>
      <c r="O47" s="28">
        <v>18366.666666666668</v>
      </c>
      <c r="P47" s="16" t="s">
        <v>332</v>
      </c>
      <c r="Q47" s="31">
        <f t="shared" ref="Q47:Q50" si="6">O47/60</f>
        <v>306.11111111111114</v>
      </c>
      <c r="R47" s="13"/>
      <c r="S47" s="19">
        <v>316.66666666666669</v>
      </c>
      <c r="T47" s="19">
        <v>316.66666666666669</v>
      </c>
      <c r="U47" s="19">
        <v>316.66666666666669</v>
      </c>
      <c r="V47" s="19">
        <v>316.66666666666669</v>
      </c>
      <c r="W47" s="19">
        <v>316.66666666666669</v>
      </c>
      <c r="X47" s="19">
        <v>316.66666666666669</v>
      </c>
      <c r="Y47" s="19">
        <v>316.66666666666669</v>
      </c>
      <c r="Z47" s="19">
        <v>316.66666666666669</v>
      </c>
      <c r="AA47" s="19">
        <v>316.66666666666669</v>
      </c>
      <c r="AB47" s="19">
        <v>316.66666666666669</v>
      </c>
      <c r="AC47" s="19">
        <v>316.66666666666669</v>
      </c>
      <c r="AD47" s="35">
        <v>316.66666666666669</v>
      </c>
      <c r="AE47" s="36">
        <f t="shared" si="1"/>
        <v>3799.9999999999995</v>
      </c>
    </row>
    <row r="48" spans="1:31" x14ac:dyDescent="0.25">
      <c r="A48" s="10">
        <v>1032</v>
      </c>
      <c r="B48" s="10" t="s">
        <v>329</v>
      </c>
      <c r="C48" s="13" t="s">
        <v>471</v>
      </c>
      <c r="D48" s="24" t="s">
        <v>472</v>
      </c>
      <c r="E48" s="13">
        <v>630130</v>
      </c>
      <c r="F48" s="13" t="s">
        <v>195</v>
      </c>
      <c r="G48" s="13" t="s">
        <v>189</v>
      </c>
      <c r="H48" s="10">
        <v>1700016975</v>
      </c>
      <c r="I48" s="13" t="s">
        <v>478</v>
      </c>
      <c r="J48" s="13"/>
      <c r="K48" s="10">
        <v>5</v>
      </c>
      <c r="L48" s="32" t="s">
        <v>485</v>
      </c>
      <c r="M48" s="23">
        <v>19000</v>
      </c>
      <c r="N48" s="25">
        <f t="shared" si="0"/>
        <v>633.33333333333212</v>
      </c>
      <c r="O48" s="28">
        <v>18366.666666666668</v>
      </c>
      <c r="P48" s="16" t="s">
        <v>332</v>
      </c>
      <c r="Q48" s="31">
        <f t="shared" si="6"/>
        <v>306.11111111111114</v>
      </c>
      <c r="R48" s="13"/>
      <c r="S48" s="19">
        <v>316.66666666666669</v>
      </c>
      <c r="T48" s="19">
        <v>316.66666666666669</v>
      </c>
      <c r="U48" s="19">
        <v>316.66666666666669</v>
      </c>
      <c r="V48" s="19">
        <v>316.66666666666669</v>
      </c>
      <c r="W48" s="19">
        <v>316.66666666666669</v>
      </c>
      <c r="X48" s="19">
        <v>316.66666666666669</v>
      </c>
      <c r="Y48" s="19">
        <v>316.66666666666669</v>
      </c>
      <c r="Z48" s="19">
        <v>316.66666666666669</v>
      </c>
      <c r="AA48" s="19">
        <v>316.66666666666669</v>
      </c>
      <c r="AB48" s="19">
        <v>316.66666666666669</v>
      </c>
      <c r="AC48" s="19">
        <v>316.66666666666669</v>
      </c>
      <c r="AD48" s="35">
        <v>316.66666666666669</v>
      </c>
      <c r="AE48" s="36">
        <f t="shared" si="1"/>
        <v>3799.9999999999995</v>
      </c>
    </row>
    <row r="49" spans="1:31" x14ac:dyDescent="0.25">
      <c r="A49" s="10">
        <v>1032</v>
      </c>
      <c r="B49" s="10" t="s">
        <v>329</v>
      </c>
      <c r="C49" s="13" t="s">
        <v>471</v>
      </c>
      <c r="D49" s="24" t="s">
        <v>472</v>
      </c>
      <c r="E49" s="13">
        <v>630130</v>
      </c>
      <c r="F49" s="13" t="s">
        <v>195</v>
      </c>
      <c r="G49" s="13" t="s">
        <v>189</v>
      </c>
      <c r="H49" s="10">
        <v>1700016976</v>
      </c>
      <c r="I49" s="13" t="s">
        <v>333</v>
      </c>
      <c r="J49" s="13"/>
      <c r="K49" s="10">
        <v>5</v>
      </c>
      <c r="L49" s="32" t="s">
        <v>485</v>
      </c>
      <c r="M49" s="23">
        <v>30000</v>
      </c>
      <c r="N49" s="25">
        <f t="shared" si="0"/>
        <v>1000</v>
      </c>
      <c r="O49" s="28">
        <v>29000</v>
      </c>
      <c r="P49" s="16" t="s">
        <v>332</v>
      </c>
      <c r="Q49" s="31">
        <f t="shared" si="6"/>
        <v>483.33333333333331</v>
      </c>
      <c r="R49" s="13"/>
      <c r="S49" s="19">
        <v>500</v>
      </c>
      <c r="T49" s="19">
        <v>500</v>
      </c>
      <c r="U49" s="19">
        <v>500</v>
      </c>
      <c r="V49" s="19">
        <v>500</v>
      </c>
      <c r="W49" s="19">
        <v>500</v>
      </c>
      <c r="X49" s="19">
        <v>500</v>
      </c>
      <c r="Y49" s="19">
        <v>500</v>
      </c>
      <c r="Z49" s="19">
        <v>500</v>
      </c>
      <c r="AA49" s="19">
        <v>500</v>
      </c>
      <c r="AB49" s="19">
        <v>500</v>
      </c>
      <c r="AC49" s="19">
        <v>500</v>
      </c>
      <c r="AD49" s="35">
        <v>500</v>
      </c>
      <c r="AE49" s="36">
        <f t="shared" si="1"/>
        <v>6000</v>
      </c>
    </row>
    <row r="50" spans="1:31" x14ac:dyDescent="0.25">
      <c r="A50" s="10">
        <v>1032</v>
      </c>
      <c r="B50" s="10" t="s">
        <v>329</v>
      </c>
      <c r="C50" s="13" t="s">
        <v>471</v>
      </c>
      <c r="D50" s="24" t="s">
        <v>472</v>
      </c>
      <c r="E50" s="13">
        <v>630130</v>
      </c>
      <c r="F50" s="13" t="s">
        <v>195</v>
      </c>
      <c r="G50" s="13" t="s">
        <v>189</v>
      </c>
      <c r="H50" s="10">
        <v>1700016977</v>
      </c>
      <c r="I50" s="13" t="s">
        <v>333</v>
      </c>
      <c r="J50" s="13"/>
      <c r="K50" s="10">
        <v>5</v>
      </c>
      <c r="L50" s="32" t="s">
        <v>485</v>
      </c>
      <c r="M50" s="23">
        <v>30000</v>
      </c>
      <c r="N50" s="25">
        <f t="shared" si="0"/>
        <v>1000</v>
      </c>
      <c r="O50" s="28">
        <v>29000</v>
      </c>
      <c r="P50" s="16" t="s">
        <v>332</v>
      </c>
      <c r="Q50" s="31">
        <f t="shared" si="6"/>
        <v>483.33333333333331</v>
      </c>
      <c r="R50" s="13"/>
      <c r="S50" s="19">
        <v>500</v>
      </c>
      <c r="T50" s="19">
        <v>500</v>
      </c>
      <c r="U50" s="19">
        <v>500</v>
      </c>
      <c r="V50" s="19">
        <v>500</v>
      </c>
      <c r="W50" s="19">
        <v>500</v>
      </c>
      <c r="X50" s="19">
        <v>500</v>
      </c>
      <c r="Y50" s="19">
        <v>500</v>
      </c>
      <c r="Z50" s="19">
        <v>500</v>
      </c>
      <c r="AA50" s="19">
        <v>500</v>
      </c>
      <c r="AB50" s="19">
        <v>500</v>
      </c>
      <c r="AC50" s="19">
        <v>500</v>
      </c>
      <c r="AD50" s="35">
        <v>500</v>
      </c>
      <c r="AE50" s="36">
        <f t="shared" si="1"/>
        <v>6000</v>
      </c>
    </row>
    <row r="51" spans="1:31" x14ac:dyDescent="0.25">
      <c r="A51" s="10">
        <v>1032</v>
      </c>
      <c r="B51" s="10" t="s">
        <v>329</v>
      </c>
      <c r="C51" s="13" t="s">
        <v>471</v>
      </c>
      <c r="D51" s="24" t="s">
        <v>472</v>
      </c>
      <c r="E51" s="13">
        <v>630130</v>
      </c>
      <c r="F51" s="13" t="s">
        <v>195</v>
      </c>
      <c r="G51" s="13" t="s">
        <v>189</v>
      </c>
      <c r="H51" s="10">
        <v>1700016978</v>
      </c>
      <c r="I51" s="24" t="s">
        <v>479</v>
      </c>
      <c r="J51" s="13"/>
      <c r="K51" s="10">
        <v>3</v>
      </c>
      <c r="L51" s="32" t="s">
        <v>485</v>
      </c>
      <c r="M51" s="23">
        <v>27000</v>
      </c>
      <c r="N51" s="25">
        <f t="shared" si="0"/>
        <v>1500</v>
      </c>
      <c r="O51" s="28">
        <v>25500</v>
      </c>
      <c r="P51" s="16" t="s">
        <v>332</v>
      </c>
      <c r="Q51" s="31">
        <f>O51/36</f>
        <v>708.33333333333337</v>
      </c>
      <c r="R51" s="13"/>
      <c r="S51" s="19">
        <v>750</v>
      </c>
      <c r="T51" s="19">
        <v>750</v>
      </c>
      <c r="U51" s="19">
        <v>750</v>
      </c>
      <c r="V51" s="19">
        <v>750</v>
      </c>
      <c r="W51" s="19">
        <v>750</v>
      </c>
      <c r="X51" s="19">
        <v>750</v>
      </c>
      <c r="Y51" s="19">
        <v>750</v>
      </c>
      <c r="Z51" s="19">
        <v>750</v>
      </c>
      <c r="AA51" s="19">
        <v>750</v>
      </c>
      <c r="AB51" s="19">
        <v>750</v>
      </c>
      <c r="AC51" s="19">
        <v>750</v>
      </c>
      <c r="AD51" s="35">
        <v>750</v>
      </c>
      <c r="AE51" s="36">
        <f t="shared" si="1"/>
        <v>9000</v>
      </c>
    </row>
    <row r="52" spans="1:31" x14ac:dyDescent="0.25">
      <c r="A52" s="10">
        <v>1032</v>
      </c>
      <c r="B52" s="10" t="s">
        <v>329</v>
      </c>
      <c r="C52" s="13" t="s">
        <v>471</v>
      </c>
      <c r="D52" s="24" t="s">
        <v>472</v>
      </c>
      <c r="E52" s="13">
        <v>630130</v>
      </c>
      <c r="F52" s="13" t="s">
        <v>195</v>
      </c>
      <c r="G52" s="13" t="s">
        <v>189</v>
      </c>
      <c r="H52" s="10">
        <v>1700016979</v>
      </c>
      <c r="I52" s="24" t="s">
        <v>480</v>
      </c>
      <c r="J52" s="13"/>
      <c r="K52" s="10">
        <v>3</v>
      </c>
      <c r="L52" s="32" t="s">
        <v>485</v>
      </c>
      <c r="M52" s="23">
        <v>11000</v>
      </c>
      <c r="N52" s="25">
        <f t="shared" si="0"/>
        <v>611.11111111111131</v>
      </c>
      <c r="O52" s="28">
        <v>10388.888888888889</v>
      </c>
      <c r="P52" s="16" t="s">
        <v>332</v>
      </c>
      <c r="Q52" s="31">
        <f>O52/36</f>
        <v>288.58024691358025</v>
      </c>
      <c r="R52" s="13"/>
      <c r="S52" s="19">
        <v>305.555555555556</v>
      </c>
      <c r="T52" s="19">
        <v>305.55555555555554</v>
      </c>
      <c r="U52" s="19">
        <v>305.55555555555554</v>
      </c>
      <c r="V52" s="19">
        <v>305.55555555555554</v>
      </c>
      <c r="W52" s="19">
        <v>305.55555555555554</v>
      </c>
      <c r="X52" s="19">
        <v>305.55555555555554</v>
      </c>
      <c r="Y52" s="19">
        <v>305.55555555555554</v>
      </c>
      <c r="Z52" s="19">
        <v>305.55555555555554</v>
      </c>
      <c r="AA52" s="19">
        <v>305.55555555555554</v>
      </c>
      <c r="AB52" s="19">
        <v>305.55555555555554</v>
      </c>
      <c r="AC52" s="19">
        <v>305.55555555555554</v>
      </c>
      <c r="AD52" s="35">
        <v>305.55555555555554</v>
      </c>
      <c r="AE52" s="36">
        <f t="shared" si="1"/>
        <v>3666.6666666666679</v>
      </c>
    </row>
    <row r="53" spans="1:31" x14ac:dyDescent="0.25">
      <c r="A53" s="10">
        <v>1032</v>
      </c>
      <c r="B53" s="10" t="s">
        <v>329</v>
      </c>
      <c r="C53" s="13" t="s">
        <v>471</v>
      </c>
      <c r="D53" s="24" t="s">
        <v>472</v>
      </c>
      <c r="E53" s="13">
        <v>630130</v>
      </c>
      <c r="F53" s="13" t="s">
        <v>195</v>
      </c>
      <c r="G53" s="13" t="s">
        <v>189</v>
      </c>
      <c r="H53" s="10">
        <v>1700016980</v>
      </c>
      <c r="I53" s="24" t="s">
        <v>433</v>
      </c>
      <c r="J53" s="13"/>
      <c r="K53" s="10">
        <v>10</v>
      </c>
      <c r="L53" s="32" t="s">
        <v>485</v>
      </c>
      <c r="M53" s="23">
        <v>22000</v>
      </c>
      <c r="N53" s="25">
        <f t="shared" si="0"/>
        <v>366.66666666666424</v>
      </c>
      <c r="O53" s="28">
        <v>21633.333333333336</v>
      </c>
      <c r="P53" s="16" t="s">
        <v>332</v>
      </c>
      <c r="Q53" s="31">
        <f>O53/120</f>
        <v>180.2777777777778</v>
      </c>
      <c r="R53" s="13"/>
      <c r="S53" s="19">
        <v>183.33333333333334</v>
      </c>
      <c r="T53" s="19">
        <v>183.33333333333334</v>
      </c>
      <c r="U53" s="19">
        <v>183.33333333333334</v>
      </c>
      <c r="V53" s="19">
        <v>183.33333333333334</v>
      </c>
      <c r="W53" s="19">
        <v>183.33333333333334</v>
      </c>
      <c r="X53" s="19">
        <v>183.33333333333334</v>
      </c>
      <c r="Y53" s="19">
        <v>183.33333333333334</v>
      </c>
      <c r="Z53" s="19">
        <v>183.33333333333334</v>
      </c>
      <c r="AA53" s="19">
        <v>183.33333333333334</v>
      </c>
      <c r="AB53" s="19">
        <v>183.33333333333334</v>
      </c>
      <c r="AC53" s="19">
        <v>183.33333333333334</v>
      </c>
      <c r="AD53" s="35">
        <v>183.33333333333334</v>
      </c>
      <c r="AE53" s="36">
        <f t="shared" si="1"/>
        <v>2199.9999999999995</v>
      </c>
    </row>
    <row r="54" spans="1:31" x14ac:dyDescent="0.25">
      <c r="A54" s="10">
        <v>1032</v>
      </c>
      <c r="B54" s="10" t="s">
        <v>329</v>
      </c>
      <c r="C54" s="13" t="s">
        <v>471</v>
      </c>
      <c r="D54" s="24" t="s">
        <v>472</v>
      </c>
      <c r="E54" s="13">
        <v>630130</v>
      </c>
      <c r="F54" s="13" t="s">
        <v>195</v>
      </c>
      <c r="G54" s="13" t="s">
        <v>189</v>
      </c>
      <c r="H54" s="10">
        <v>1700016981</v>
      </c>
      <c r="I54" s="24" t="s">
        <v>481</v>
      </c>
      <c r="J54" s="13"/>
      <c r="K54" s="10">
        <v>10</v>
      </c>
      <c r="L54" s="32" t="s">
        <v>485</v>
      </c>
      <c r="M54" s="23">
        <v>11000</v>
      </c>
      <c r="N54" s="25">
        <f t="shared" si="0"/>
        <v>183.33333333333212</v>
      </c>
      <c r="O54" s="28">
        <v>10816.666666666668</v>
      </c>
      <c r="P54" s="16" t="s">
        <v>332</v>
      </c>
      <c r="Q54" s="31">
        <f>O54/10</f>
        <v>1081.6666666666667</v>
      </c>
      <c r="R54" s="13"/>
      <c r="S54" s="19">
        <v>1100</v>
      </c>
      <c r="T54" s="19">
        <v>1100</v>
      </c>
      <c r="U54" s="19">
        <v>1100</v>
      </c>
      <c r="V54" s="19">
        <v>1100</v>
      </c>
      <c r="W54" s="19">
        <v>1100</v>
      </c>
      <c r="X54" s="19">
        <v>1100</v>
      </c>
      <c r="Y54" s="19">
        <v>1100</v>
      </c>
      <c r="Z54" s="19">
        <v>1100</v>
      </c>
      <c r="AA54" s="19">
        <v>1100</v>
      </c>
      <c r="AB54" s="19">
        <v>1100</v>
      </c>
      <c r="AC54" s="19">
        <v>1100</v>
      </c>
      <c r="AD54" s="35">
        <v>1100</v>
      </c>
      <c r="AE54" s="36">
        <f t="shared" si="1"/>
        <v>13200</v>
      </c>
    </row>
    <row r="55" spans="1:31" x14ac:dyDescent="0.25">
      <c r="A55" s="10">
        <v>1032</v>
      </c>
      <c r="B55" s="10" t="s">
        <v>329</v>
      </c>
      <c r="C55" s="13" t="s">
        <v>471</v>
      </c>
      <c r="D55" s="24" t="s">
        <v>472</v>
      </c>
      <c r="E55" s="13">
        <v>630130</v>
      </c>
      <c r="F55" s="13" t="s">
        <v>195</v>
      </c>
      <c r="G55" s="13" t="s">
        <v>189</v>
      </c>
      <c r="H55" s="10">
        <v>1700016982</v>
      </c>
      <c r="I55" s="24" t="s">
        <v>482</v>
      </c>
      <c r="J55" s="13"/>
      <c r="K55" s="10">
        <v>10</v>
      </c>
      <c r="L55" s="32" t="s">
        <v>485</v>
      </c>
      <c r="M55" s="23">
        <v>5000</v>
      </c>
      <c r="N55" s="25">
        <f t="shared" si="0"/>
        <v>83.33333333333394</v>
      </c>
      <c r="O55" s="28">
        <f>M55/120*118</f>
        <v>4916.6666666666661</v>
      </c>
      <c r="P55" s="16" t="s">
        <v>332</v>
      </c>
      <c r="Q55" s="31">
        <f>O55/120</f>
        <v>40.972222222222214</v>
      </c>
      <c r="R55" s="13"/>
      <c r="S55" s="19">
        <v>41.6666666666667</v>
      </c>
      <c r="T55" s="19">
        <v>41.666666666666664</v>
      </c>
      <c r="U55" s="19">
        <v>41.666666666666664</v>
      </c>
      <c r="V55" s="19">
        <v>41.666666666666664</v>
      </c>
      <c r="W55" s="19">
        <v>41.666666666666664</v>
      </c>
      <c r="X55" s="19">
        <v>41.666666666666664</v>
      </c>
      <c r="Y55" s="19">
        <v>41.666666666666664</v>
      </c>
      <c r="Z55" s="19">
        <v>41.666666666666664</v>
      </c>
      <c r="AA55" s="19">
        <v>41.666666666666664</v>
      </c>
      <c r="AB55" s="19">
        <v>41.666666666666664</v>
      </c>
      <c r="AC55" s="19">
        <v>41.666666666666664</v>
      </c>
      <c r="AD55" s="35">
        <v>41.666666666666664</v>
      </c>
      <c r="AE55" s="36">
        <f t="shared" si="1"/>
        <v>500.00000000000011</v>
      </c>
    </row>
    <row r="56" spans="1:31" x14ac:dyDescent="0.25">
      <c r="A56" s="10">
        <v>1032</v>
      </c>
      <c r="B56" s="10" t="s">
        <v>329</v>
      </c>
      <c r="C56" s="13" t="s">
        <v>471</v>
      </c>
      <c r="D56" s="24" t="s">
        <v>472</v>
      </c>
      <c r="E56" s="13">
        <v>630130</v>
      </c>
      <c r="F56" s="13" t="s">
        <v>195</v>
      </c>
      <c r="G56" s="13" t="s">
        <v>189</v>
      </c>
      <c r="H56" s="10">
        <v>1700016983</v>
      </c>
      <c r="I56" s="24" t="s">
        <v>483</v>
      </c>
      <c r="J56" s="13"/>
      <c r="K56" s="10">
        <v>5</v>
      </c>
      <c r="L56" s="32" t="s">
        <v>485</v>
      </c>
      <c r="M56" s="23">
        <v>5000</v>
      </c>
      <c r="N56" s="25">
        <f t="shared" si="0"/>
        <v>166.66666666666697</v>
      </c>
      <c r="O56" s="28">
        <f>M56/60*58</f>
        <v>4833.333333333333</v>
      </c>
      <c r="P56" s="16" t="s">
        <v>332</v>
      </c>
      <c r="Q56" s="31">
        <f>O56/24</f>
        <v>201.38888888888889</v>
      </c>
      <c r="R56" s="13"/>
      <c r="S56" s="19">
        <v>208.33333333333334</v>
      </c>
      <c r="T56" s="19">
        <v>208.33333333333334</v>
      </c>
      <c r="U56" s="19">
        <v>208.33333333333334</v>
      </c>
      <c r="V56" s="19">
        <v>208.33333333333334</v>
      </c>
      <c r="W56" s="19">
        <v>208.33333333333334</v>
      </c>
      <c r="X56" s="19">
        <v>208.33333333333334</v>
      </c>
      <c r="Y56" s="19">
        <v>208.33333333333334</v>
      </c>
      <c r="Z56" s="19">
        <v>208.33333333333334</v>
      </c>
      <c r="AA56" s="19">
        <v>208.33333333333334</v>
      </c>
      <c r="AB56" s="19">
        <v>208.33333333333334</v>
      </c>
      <c r="AC56" s="19">
        <v>208.33333333333334</v>
      </c>
      <c r="AD56" s="35">
        <v>208.33333333333334</v>
      </c>
      <c r="AE56" s="36">
        <f t="shared" si="1"/>
        <v>2500</v>
      </c>
    </row>
    <row r="57" spans="1:31" x14ac:dyDescent="0.25">
      <c r="A57" s="10">
        <v>1032</v>
      </c>
      <c r="B57" s="10" t="s">
        <v>329</v>
      </c>
      <c r="C57" s="13" t="s">
        <v>471</v>
      </c>
      <c r="D57" s="24" t="s">
        <v>472</v>
      </c>
      <c r="E57" s="13">
        <v>630130</v>
      </c>
      <c r="F57" s="13" t="s">
        <v>195</v>
      </c>
      <c r="G57" s="13" t="s">
        <v>189</v>
      </c>
      <c r="H57" s="10">
        <v>1700016984</v>
      </c>
      <c r="I57" s="13" t="s">
        <v>328</v>
      </c>
      <c r="J57" s="13"/>
      <c r="K57" s="10">
        <v>3</v>
      </c>
      <c r="L57" s="32" t="s">
        <v>485</v>
      </c>
      <c r="M57" s="23">
        <v>24500</v>
      </c>
      <c r="N57" s="25">
        <f t="shared" si="0"/>
        <v>1361.1111111111131</v>
      </c>
      <c r="O57" s="29">
        <v>23138.888888888887</v>
      </c>
      <c r="P57" s="16" t="s">
        <v>332</v>
      </c>
      <c r="Q57" s="31">
        <f t="shared" ref="Q57" si="7">O57/36</f>
        <v>642.74691358024688</v>
      </c>
      <c r="R57" s="13"/>
      <c r="S57" s="19">
        <v>680.55555555555554</v>
      </c>
      <c r="T57" s="19">
        <v>680.55555555555554</v>
      </c>
      <c r="U57" s="19">
        <v>680.55555555555554</v>
      </c>
      <c r="V57" s="19">
        <v>680.55555555555554</v>
      </c>
      <c r="W57" s="19">
        <v>680.55555555555554</v>
      </c>
      <c r="X57" s="19">
        <v>680.55555555555554</v>
      </c>
      <c r="Y57" s="19">
        <v>680.55555555555554</v>
      </c>
      <c r="Z57" s="19">
        <v>680.55555555555554</v>
      </c>
      <c r="AA57" s="19">
        <v>680.55555555555554</v>
      </c>
      <c r="AB57" s="19">
        <v>680.55555555555554</v>
      </c>
      <c r="AC57" s="19">
        <v>680.55555555555554</v>
      </c>
      <c r="AD57" s="35">
        <v>680.55555555555554</v>
      </c>
      <c r="AE57" s="36">
        <f t="shared" si="1"/>
        <v>8166.666666666667</v>
      </c>
    </row>
    <row r="58" spans="1:31" x14ac:dyDescent="0.25">
      <c r="A58" s="10">
        <v>1032</v>
      </c>
      <c r="B58" s="10" t="s">
        <v>329</v>
      </c>
      <c r="C58" s="13" t="s">
        <v>471</v>
      </c>
      <c r="D58" s="24" t="s">
        <v>472</v>
      </c>
      <c r="E58" s="13">
        <v>630130</v>
      </c>
      <c r="F58" s="13" t="s">
        <v>195</v>
      </c>
      <c r="G58" s="13" t="s">
        <v>189</v>
      </c>
      <c r="H58" s="10">
        <v>1700016985</v>
      </c>
      <c r="I58" s="13" t="s">
        <v>339</v>
      </c>
      <c r="J58" s="13"/>
      <c r="K58" s="10">
        <v>2</v>
      </c>
      <c r="L58" s="32" t="s">
        <v>485</v>
      </c>
      <c r="M58" s="23">
        <v>6700</v>
      </c>
      <c r="N58" s="26">
        <f t="shared" si="0"/>
        <v>372.22222222222172</v>
      </c>
      <c r="O58" s="29">
        <v>6327.7777777777783</v>
      </c>
      <c r="P58" s="16" t="s">
        <v>332</v>
      </c>
      <c r="Q58" s="31">
        <f>O58/24</f>
        <v>263.65740740740745</v>
      </c>
      <c r="R58" s="13"/>
      <c r="S58" s="19">
        <v>279.16666666666703</v>
      </c>
      <c r="T58" s="19">
        <v>279.16666666666669</v>
      </c>
      <c r="U58" s="19">
        <v>279.16666666666669</v>
      </c>
      <c r="V58" s="19">
        <v>279.16666666666669</v>
      </c>
      <c r="W58" s="19">
        <v>279.16666666666669</v>
      </c>
      <c r="X58" s="19">
        <v>279.16666666666669</v>
      </c>
      <c r="Y58" s="19">
        <v>279.16666666666669</v>
      </c>
      <c r="Z58" s="19">
        <v>279.16666666666669</v>
      </c>
      <c r="AA58" s="19">
        <v>279.16666666666669</v>
      </c>
      <c r="AB58" s="19">
        <v>279.16666666666669</v>
      </c>
      <c r="AC58" s="19">
        <v>279.16666666666669</v>
      </c>
      <c r="AD58" s="35">
        <v>279.16666666666669</v>
      </c>
      <c r="AE58" s="36">
        <f t="shared" si="1"/>
        <v>3350</v>
      </c>
    </row>
    <row r="59" spans="1:31" x14ac:dyDescent="0.25">
      <c r="A59" s="10">
        <v>1032</v>
      </c>
      <c r="B59" s="10" t="s">
        <v>329</v>
      </c>
      <c r="C59" s="39" t="s">
        <v>487</v>
      </c>
      <c r="D59" s="39" t="s">
        <v>470</v>
      </c>
      <c r="E59" s="13">
        <v>630050</v>
      </c>
      <c r="F59" s="13" t="s">
        <v>188</v>
      </c>
      <c r="G59" s="13" t="s">
        <v>189</v>
      </c>
      <c r="H59" s="10">
        <v>1700016986</v>
      </c>
      <c r="I59" s="42" t="s">
        <v>476</v>
      </c>
      <c r="J59" s="13"/>
      <c r="K59" s="41">
        <v>3</v>
      </c>
      <c r="L59" s="32" t="s">
        <v>485</v>
      </c>
      <c r="M59" s="40">
        <v>237300</v>
      </c>
      <c r="N59" s="26">
        <f>M59-O59</f>
        <v>13183.333333333314</v>
      </c>
      <c r="O59" s="29">
        <f>M59/36*34</f>
        <v>224116.66666666669</v>
      </c>
      <c r="P59" s="16" t="s">
        <v>332</v>
      </c>
      <c r="Q59" s="44">
        <v>6591.666666666667</v>
      </c>
      <c r="R59" s="13"/>
      <c r="S59" s="44">
        <v>6591.666666666667</v>
      </c>
      <c r="T59" s="44">
        <v>6591.666666666667</v>
      </c>
      <c r="U59" s="44">
        <v>6591.666666666667</v>
      </c>
      <c r="V59" s="44">
        <v>6591.666666666667</v>
      </c>
      <c r="W59" s="44">
        <v>6591.666666666667</v>
      </c>
      <c r="X59" s="44">
        <v>6591.666666666667</v>
      </c>
      <c r="Y59" s="44">
        <v>6591.666666666667</v>
      </c>
      <c r="Z59" s="44">
        <v>6591.666666666667</v>
      </c>
      <c r="AA59" s="44">
        <v>6591.666666666667</v>
      </c>
      <c r="AB59" s="44">
        <v>6591.666666666667</v>
      </c>
      <c r="AC59" s="44">
        <v>6591.666666666667</v>
      </c>
      <c r="AD59" s="44">
        <v>6591.666666666667</v>
      </c>
      <c r="AE59" s="36">
        <f t="shared" ref="AE59:AE68" si="8">SUM(S59:AD59)</f>
        <v>79100</v>
      </c>
    </row>
    <row r="60" spans="1:31" x14ac:dyDescent="0.25">
      <c r="A60" s="10">
        <v>1032</v>
      </c>
      <c r="B60" s="10" t="s">
        <v>329</v>
      </c>
      <c r="C60" s="39" t="s">
        <v>487</v>
      </c>
      <c r="D60" s="39" t="s">
        <v>470</v>
      </c>
      <c r="E60" s="13">
        <v>630050</v>
      </c>
      <c r="F60" s="13" t="s">
        <v>188</v>
      </c>
      <c r="G60" s="13" t="s">
        <v>189</v>
      </c>
      <c r="H60" s="10">
        <v>1700016987</v>
      </c>
      <c r="I60" s="42" t="s">
        <v>477</v>
      </c>
      <c r="J60" s="13"/>
      <c r="K60" s="41">
        <v>5</v>
      </c>
      <c r="L60" s="32" t="s">
        <v>485</v>
      </c>
      <c r="M60" s="40">
        <v>97600</v>
      </c>
      <c r="N60" s="26">
        <f>M60-O60</f>
        <v>3253.3333333333285</v>
      </c>
      <c r="O60" s="29">
        <f>M60/60*58</f>
        <v>94346.666666666672</v>
      </c>
      <c r="P60" s="16" t="s">
        <v>332</v>
      </c>
      <c r="Q60" s="44">
        <v>1626.6666666666667</v>
      </c>
      <c r="R60" s="13"/>
      <c r="S60" s="44">
        <v>1626.6666666666667</v>
      </c>
      <c r="T60" s="44">
        <v>1626.6666666666667</v>
      </c>
      <c r="U60" s="44">
        <v>1626.6666666666667</v>
      </c>
      <c r="V60" s="44">
        <v>1626.6666666666667</v>
      </c>
      <c r="W60" s="44">
        <v>1626.6666666666667</v>
      </c>
      <c r="X60" s="44">
        <v>1626.6666666666667</v>
      </c>
      <c r="Y60" s="44">
        <v>1626.6666666666667</v>
      </c>
      <c r="Z60" s="44">
        <v>1626.6666666666667</v>
      </c>
      <c r="AA60" s="44">
        <v>1626.6666666666667</v>
      </c>
      <c r="AB60" s="44">
        <v>1626.6666666666667</v>
      </c>
      <c r="AC60" s="44">
        <v>1626.6666666666667</v>
      </c>
      <c r="AD60" s="44">
        <v>1626.6666666666667</v>
      </c>
      <c r="AE60" s="36">
        <f t="shared" si="8"/>
        <v>19520</v>
      </c>
    </row>
    <row r="61" spans="1:31" x14ac:dyDescent="0.25">
      <c r="A61" s="10">
        <v>1032</v>
      </c>
      <c r="B61" s="10" t="s">
        <v>329</v>
      </c>
      <c r="C61" s="39" t="s">
        <v>487</v>
      </c>
      <c r="D61" s="39" t="s">
        <v>470</v>
      </c>
      <c r="E61" s="13">
        <v>630130</v>
      </c>
      <c r="F61" s="13" t="s">
        <v>195</v>
      </c>
      <c r="G61" s="13" t="s">
        <v>189</v>
      </c>
      <c r="H61" s="10">
        <v>1700016988</v>
      </c>
      <c r="I61" s="42" t="s">
        <v>488</v>
      </c>
      <c r="J61" s="13"/>
      <c r="K61" s="41">
        <v>5</v>
      </c>
      <c r="L61" s="32" t="s">
        <v>485</v>
      </c>
      <c r="M61" s="40">
        <v>59850</v>
      </c>
      <c r="N61" s="26">
        <f t="shared" ref="N61:N68" si="9">M61-O61</f>
        <v>1995</v>
      </c>
      <c r="O61" s="29">
        <f>M61/60*58</f>
        <v>57855</v>
      </c>
      <c r="P61" s="16" t="s">
        <v>332</v>
      </c>
      <c r="Q61" s="44">
        <v>997.5</v>
      </c>
      <c r="R61" s="13"/>
      <c r="S61" s="44">
        <v>997.5</v>
      </c>
      <c r="T61" s="44">
        <v>997.5</v>
      </c>
      <c r="U61" s="44">
        <v>997.5</v>
      </c>
      <c r="V61" s="44">
        <v>997.5</v>
      </c>
      <c r="W61" s="44">
        <v>997.5</v>
      </c>
      <c r="X61" s="44">
        <v>997.5</v>
      </c>
      <c r="Y61" s="44">
        <v>997.5</v>
      </c>
      <c r="Z61" s="44">
        <v>997.5</v>
      </c>
      <c r="AA61" s="44">
        <v>997.5</v>
      </c>
      <c r="AB61" s="44">
        <v>997.5</v>
      </c>
      <c r="AC61" s="44">
        <v>997.5</v>
      </c>
      <c r="AD61" s="44">
        <v>997.5</v>
      </c>
      <c r="AE61" s="36">
        <f t="shared" si="8"/>
        <v>11970</v>
      </c>
    </row>
    <row r="62" spans="1:31" x14ac:dyDescent="0.25">
      <c r="A62" s="10">
        <v>1032</v>
      </c>
      <c r="B62" s="10" t="s">
        <v>329</v>
      </c>
      <c r="C62" s="39" t="s">
        <v>487</v>
      </c>
      <c r="D62" s="39" t="s">
        <v>470</v>
      </c>
      <c r="E62" s="13">
        <v>630130</v>
      </c>
      <c r="F62" s="13" t="s">
        <v>195</v>
      </c>
      <c r="G62" s="13" t="s">
        <v>189</v>
      </c>
      <c r="H62" s="10">
        <v>1700016989</v>
      </c>
      <c r="I62" s="42" t="s">
        <v>478</v>
      </c>
      <c r="J62" s="13"/>
      <c r="K62" s="41">
        <v>5</v>
      </c>
      <c r="L62" s="32" t="s">
        <v>485</v>
      </c>
      <c r="M62" s="40">
        <v>19000</v>
      </c>
      <c r="N62" s="26">
        <f t="shared" si="9"/>
        <v>633.33333333333212</v>
      </c>
      <c r="O62" s="29">
        <f>M62/60*58</f>
        <v>18366.666666666668</v>
      </c>
      <c r="P62" s="16" t="s">
        <v>332</v>
      </c>
      <c r="Q62" s="44">
        <v>316.66666666666669</v>
      </c>
      <c r="R62" s="13"/>
      <c r="S62" s="44">
        <v>316.66666666666669</v>
      </c>
      <c r="T62" s="44">
        <v>316.66666666666669</v>
      </c>
      <c r="U62" s="44">
        <v>316.66666666666669</v>
      </c>
      <c r="V62" s="44">
        <v>316.66666666666669</v>
      </c>
      <c r="W62" s="44">
        <v>316.66666666666669</v>
      </c>
      <c r="X62" s="44">
        <v>316.66666666666669</v>
      </c>
      <c r="Y62" s="44">
        <v>316.66666666666669</v>
      </c>
      <c r="Z62" s="44">
        <v>316.66666666666669</v>
      </c>
      <c r="AA62" s="44">
        <v>316.66666666666669</v>
      </c>
      <c r="AB62" s="44">
        <v>316.66666666666669</v>
      </c>
      <c r="AC62" s="44">
        <v>316.66666666666669</v>
      </c>
      <c r="AD62" s="44">
        <v>316.66666666666669</v>
      </c>
      <c r="AE62" s="36">
        <f t="shared" si="8"/>
        <v>3799.9999999999995</v>
      </c>
    </row>
    <row r="63" spans="1:31" x14ac:dyDescent="0.25">
      <c r="A63" s="10">
        <v>1032</v>
      </c>
      <c r="B63" s="10" t="s">
        <v>329</v>
      </c>
      <c r="C63" s="39" t="s">
        <v>487</v>
      </c>
      <c r="D63" s="39" t="s">
        <v>470</v>
      </c>
      <c r="E63" s="13">
        <v>630130</v>
      </c>
      <c r="F63" s="13" t="s">
        <v>195</v>
      </c>
      <c r="G63" s="13" t="s">
        <v>189</v>
      </c>
      <c r="H63" s="10">
        <v>1700016990</v>
      </c>
      <c r="I63" s="42" t="s">
        <v>478</v>
      </c>
      <c r="J63" s="13"/>
      <c r="K63" s="41">
        <v>5</v>
      </c>
      <c r="L63" s="32" t="s">
        <v>485</v>
      </c>
      <c r="M63" s="40">
        <v>19000</v>
      </c>
      <c r="N63" s="26">
        <f t="shared" si="9"/>
        <v>633.33333333333212</v>
      </c>
      <c r="O63" s="29">
        <f>M63/60*58</f>
        <v>18366.666666666668</v>
      </c>
      <c r="P63" s="16" t="s">
        <v>332</v>
      </c>
      <c r="Q63" s="44">
        <v>316.66666666666669</v>
      </c>
      <c r="R63" s="13"/>
      <c r="S63" s="44">
        <v>316.66666666666669</v>
      </c>
      <c r="T63" s="44">
        <v>316.66666666666669</v>
      </c>
      <c r="U63" s="44">
        <v>316.66666666666669</v>
      </c>
      <c r="V63" s="44">
        <v>316.66666666666669</v>
      </c>
      <c r="W63" s="44">
        <v>316.66666666666669</v>
      </c>
      <c r="X63" s="44">
        <v>316.66666666666669</v>
      </c>
      <c r="Y63" s="44">
        <v>316.66666666666669</v>
      </c>
      <c r="Z63" s="44">
        <v>316.66666666666669</v>
      </c>
      <c r="AA63" s="44">
        <v>316.66666666666669</v>
      </c>
      <c r="AB63" s="44">
        <v>316.66666666666669</v>
      </c>
      <c r="AC63" s="44">
        <v>316.66666666666669</v>
      </c>
      <c r="AD63" s="44">
        <v>316.66666666666669</v>
      </c>
      <c r="AE63" s="36">
        <f t="shared" si="8"/>
        <v>3799.9999999999995</v>
      </c>
    </row>
    <row r="64" spans="1:31" x14ac:dyDescent="0.25">
      <c r="A64" s="10">
        <v>1032</v>
      </c>
      <c r="B64" s="10" t="s">
        <v>329</v>
      </c>
      <c r="C64" s="39" t="s">
        <v>487</v>
      </c>
      <c r="D64" s="39" t="s">
        <v>470</v>
      </c>
      <c r="E64" s="13">
        <v>630130</v>
      </c>
      <c r="F64" s="13" t="s">
        <v>195</v>
      </c>
      <c r="G64" s="13" t="s">
        <v>189</v>
      </c>
      <c r="H64" s="10">
        <v>1700016991</v>
      </c>
      <c r="I64" s="42" t="s">
        <v>333</v>
      </c>
      <c r="J64" s="13"/>
      <c r="K64" s="41">
        <v>5</v>
      </c>
      <c r="L64" s="32" t="s">
        <v>485</v>
      </c>
      <c r="M64" s="40">
        <v>30000</v>
      </c>
      <c r="N64" s="26">
        <f t="shared" si="9"/>
        <v>1000</v>
      </c>
      <c r="O64" s="29">
        <f t="shared" ref="O64:O65" si="10">M64/60*58</f>
        <v>29000</v>
      </c>
      <c r="P64" s="16" t="s">
        <v>332</v>
      </c>
      <c r="Q64" s="44">
        <v>500</v>
      </c>
      <c r="R64" s="13"/>
      <c r="S64" s="44">
        <v>500</v>
      </c>
      <c r="T64" s="44">
        <v>500</v>
      </c>
      <c r="U64" s="44">
        <v>500</v>
      </c>
      <c r="V64" s="44">
        <v>500</v>
      </c>
      <c r="W64" s="44">
        <v>500</v>
      </c>
      <c r="X64" s="44">
        <v>500</v>
      </c>
      <c r="Y64" s="44">
        <v>500</v>
      </c>
      <c r="Z64" s="44">
        <v>500</v>
      </c>
      <c r="AA64" s="44">
        <v>500</v>
      </c>
      <c r="AB64" s="44">
        <v>500</v>
      </c>
      <c r="AC64" s="44">
        <v>500</v>
      </c>
      <c r="AD64" s="44">
        <v>500</v>
      </c>
      <c r="AE64" s="36">
        <f t="shared" si="8"/>
        <v>6000</v>
      </c>
    </row>
    <row r="65" spans="1:31" x14ac:dyDescent="0.25">
      <c r="A65" s="10">
        <v>1032</v>
      </c>
      <c r="B65" s="10" t="s">
        <v>329</v>
      </c>
      <c r="C65" s="39" t="s">
        <v>487</v>
      </c>
      <c r="D65" s="39" t="s">
        <v>470</v>
      </c>
      <c r="E65" s="13">
        <v>630130</v>
      </c>
      <c r="F65" s="13" t="s">
        <v>195</v>
      </c>
      <c r="G65" s="13" t="s">
        <v>189</v>
      </c>
      <c r="H65" s="10">
        <v>1700016992</v>
      </c>
      <c r="I65" s="42" t="s">
        <v>333</v>
      </c>
      <c r="J65" s="13"/>
      <c r="K65" s="41">
        <v>5</v>
      </c>
      <c r="L65" s="32" t="s">
        <v>485</v>
      </c>
      <c r="M65" s="40">
        <v>30000</v>
      </c>
      <c r="N65" s="26">
        <f t="shared" si="9"/>
        <v>1000</v>
      </c>
      <c r="O65" s="29">
        <f t="shared" si="10"/>
        <v>29000</v>
      </c>
      <c r="P65" s="16" t="s">
        <v>332</v>
      </c>
      <c r="Q65" s="44">
        <v>500</v>
      </c>
      <c r="R65" s="13"/>
      <c r="S65" s="44">
        <v>500</v>
      </c>
      <c r="T65" s="44">
        <v>500</v>
      </c>
      <c r="U65" s="44">
        <v>500</v>
      </c>
      <c r="V65" s="44">
        <v>500</v>
      </c>
      <c r="W65" s="44">
        <v>500</v>
      </c>
      <c r="X65" s="44">
        <v>500</v>
      </c>
      <c r="Y65" s="44">
        <v>500</v>
      </c>
      <c r="Z65" s="44">
        <v>500</v>
      </c>
      <c r="AA65" s="44">
        <v>500</v>
      </c>
      <c r="AB65" s="44">
        <v>500</v>
      </c>
      <c r="AC65" s="44">
        <v>500</v>
      </c>
      <c r="AD65" s="44">
        <v>500</v>
      </c>
      <c r="AE65" s="36">
        <f t="shared" si="8"/>
        <v>6000</v>
      </c>
    </row>
    <row r="66" spans="1:31" x14ac:dyDescent="0.25">
      <c r="A66" s="10">
        <v>1032</v>
      </c>
      <c r="B66" s="10" t="s">
        <v>329</v>
      </c>
      <c r="C66" s="39" t="s">
        <v>487</v>
      </c>
      <c r="D66" s="39" t="s">
        <v>470</v>
      </c>
      <c r="E66" s="13">
        <v>630130</v>
      </c>
      <c r="F66" s="13" t="s">
        <v>195</v>
      </c>
      <c r="G66" s="13" t="s">
        <v>189</v>
      </c>
      <c r="H66" s="10">
        <v>1700016993</v>
      </c>
      <c r="I66" s="43" t="s">
        <v>481</v>
      </c>
      <c r="J66" s="13"/>
      <c r="K66" s="41">
        <v>10</v>
      </c>
      <c r="L66" s="32" t="s">
        <v>485</v>
      </c>
      <c r="M66" s="40">
        <v>11000</v>
      </c>
      <c r="N66" s="26">
        <f t="shared" si="9"/>
        <v>183.33333333333212</v>
      </c>
      <c r="O66" s="29">
        <f>M66/120*118</f>
        <v>10816.666666666668</v>
      </c>
      <c r="P66" s="16" t="s">
        <v>332</v>
      </c>
      <c r="Q66" s="44">
        <v>1100</v>
      </c>
      <c r="R66" s="13"/>
      <c r="S66" s="44">
        <v>1100</v>
      </c>
      <c r="T66" s="44">
        <v>1100</v>
      </c>
      <c r="U66" s="44">
        <v>1100</v>
      </c>
      <c r="V66" s="44">
        <v>1100</v>
      </c>
      <c r="W66" s="44">
        <v>1100</v>
      </c>
      <c r="X66" s="44">
        <v>1100</v>
      </c>
      <c r="Y66" s="44">
        <v>1100</v>
      </c>
      <c r="Z66" s="44">
        <v>1100</v>
      </c>
      <c r="AA66" s="44">
        <v>1100</v>
      </c>
      <c r="AB66" s="44">
        <v>1100</v>
      </c>
      <c r="AC66" s="44">
        <v>1100</v>
      </c>
      <c r="AD66" s="44">
        <v>1100</v>
      </c>
      <c r="AE66" s="36">
        <f t="shared" si="8"/>
        <v>13200</v>
      </c>
    </row>
    <row r="67" spans="1:31" x14ac:dyDescent="0.25">
      <c r="A67" s="10">
        <v>1032</v>
      </c>
      <c r="B67" s="10" t="s">
        <v>329</v>
      </c>
      <c r="C67" s="39" t="s">
        <v>487</v>
      </c>
      <c r="D67" s="39" t="s">
        <v>470</v>
      </c>
      <c r="E67" s="13">
        <v>630130</v>
      </c>
      <c r="F67" s="13" t="s">
        <v>195</v>
      </c>
      <c r="G67" s="13" t="s">
        <v>189</v>
      </c>
      <c r="H67" s="10">
        <v>1700016994</v>
      </c>
      <c r="I67" s="42" t="s">
        <v>328</v>
      </c>
      <c r="J67" s="13"/>
      <c r="K67" s="41">
        <v>3</v>
      </c>
      <c r="L67" s="32" t="s">
        <v>485</v>
      </c>
      <c r="M67" s="40">
        <v>24500</v>
      </c>
      <c r="N67" s="26">
        <f t="shared" si="9"/>
        <v>1361.1111111111131</v>
      </c>
      <c r="O67" s="29">
        <f>M67/36*34</f>
        <v>23138.888888888887</v>
      </c>
      <c r="P67" s="16" t="s">
        <v>332</v>
      </c>
      <c r="Q67" s="44">
        <v>680.55555555555554</v>
      </c>
      <c r="R67" s="13"/>
      <c r="S67" s="44">
        <v>680.55555555555554</v>
      </c>
      <c r="T67" s="44">
        <v>680.55555555555554</v>
      </c>
      <c r="U67" s="44">
        <v>680.55555555555554</v>
      </c>
      <c r="V67" s="44">
        <v>680.55555555555554</v>
      </c>
      <c r="W67" s="44">
        <v>680.55555555555554</v>
      </c>
      <c r="X67" s="44">
        <v>680.55555555555554</v>
      </c>
      <c r="Y67" s="44">
        <v>680.55555555555554</v>
      </c>
      <c r="Z67" s="44">
        <v>680.55555555555554</v>
      </c>
      <c r="AA67" s="44">
        <v>680.55555555555554</v>
      </c>
      <c r="AB67" s="44">
        <v>680.55555555555554</v>
      </c>
      <c r="AC67" s="44">
        <v>680.55555555555554</v>
      </c>
      <c r="AD67" s="44">
        <v>680.55555555555554</v>
      </c>
      <c r="AE67" s="36">
        <f t="shared" si="8"/>
        <v>8166.666666666667</v>
      </c>
    </row>
    <row r="68" spans="1:31" x14ac:dyDescent="0.25">
      <c r="A68" s="10">
        <v>1032</v>
      </c>
      <c r="B68" s="10" t="s">
        <v>329</v>
      </c>
      <c r="C68" s="39" t="s">
        <v>487</v>
      </c>
      <c r="D68" s="39" t="s">
        <v>470</v>
      </c>
      <c r="E68" s="13">
        <v>630130</v>
      </c>
      <c r="F68" s="13" t="s">
        <v>195</v>
      </c>
      <c r="G68" s="13" t="s">
        <v>189</v>
      </c>
      <c r="H68" s="10">
        <v>1700016995</v>
      </c>
      <c r="I68" s="42" t="s">
        <v>339</v>
      </c>
      <c r="J68" s="13"/>
      <c r="K68" s="41">
        <v>3</v>
      </c>
      <c r="L68" s="32" t="s">
        <v>485</v>
      </c>
      <c r="M68" s="40">
        <v>6700</v>
      </c>
      <c r="N68" s="26">
        <f t="shared" si="9"/>
        <v>372.22222222222172</v>
      </c>
      <c r="O68" s="29">
        <f>M68/36*34</f>
        <v>6327.7777777777783</v>
      </c>
      <c r="P68" s="16" t="s">
        <v>332</v>
      </c>
      <c r="Q68" s="44">
        <v>279.16666666666669</v>
      </c>
      <c r="R68" s="13"/>
      <c r="S68" s="44">
        <v>279.16666666666669</v>
      </c>
      <c r="T68" s="44">
        <v>279.16666666666669</v>
      </c>
      <c r="U68" s="44">
        <v>279.16666666666669</v>
      </c>
      <c r="V68" s="44">
        <v>279.16666666666669</v>
      </c>
      <c r="W68" s="44">
        <v>279.16666666666669</v>
      </c>
      <c r="X68" s="44">
        <v>279.16666666666669</v>
      </c>
      <c r="Y68" s="44">
        <v>279.16666666666669</v>
      </c>
      <c r="Z68" s="44">
        <v>279.16666666666669</v>
      </c>
      <c r="AA68" s="44">
        <v>279.16666666666669</v>
      </c>
      <c r="AB68" s="44">
        <v>279.16666666666669</v>
      </c>
      <c r="AC68" s="44">
        <v>279.16666666666669</v>
      </c>
      <c r="AD68" s="44">
        <v>279.16666666666669</v>
      </c>
      <c r="AE68" s="36">
        <f t="shared" si="8"/>
        <v>3349.9999999999995</v>
      </c>
    </row>
  </sheetData>
  <phoneticPr fontId="10" type="noConversion"/>
  <conditionalFormatting sqref="H3:H68">
    <cfRule type="duplicateValues" dxfId="2" priority="171"/>
  </conditionalFormatting>
  <conditionalFormatting sqref="H3:H68">
    <cfRule type="duplicateValues" dxfId="1" priority="172"/>
    <cfRule type="duplicateValues" dxfId="0" priority="173"/>
  </conditionalFormatting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31" sqref="C3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78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101</v>
      </c>
      <c r="G21" s="4" t="s">
        <v>34</v>
      </c>
    </row>
    <row r="22" spans="1:7" x14ac:dyDescent="0.25">
      <c r="A22" s="4" t="s">
        <v>103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 t="s">
        <v>104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2"/>
  <sheetViews>
    <sheetView topLeftCell="A4" workbookViewId="0">
      <selection activeCell="C9" sqref="C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NEW POS OCT AND DEC</vt:lpstr>
      <vt:lpstr>Company Unit</vt:lpstr>
      <vt:lpstr>BC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2022-10-05T05:27:57Z</dcterms:created>
  <dcterms:modified xsi:type="dcterms:W3CDTF">2022-10-06T05:43:47Z</dcterms:modified>
  <cp:category/>
</cp:coreProperties>
</file>