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lady Resurreccion\Documents\EVEREST PROJECT\Presentations\2022 Budget\"/>
    </mc:Choice>
  </mc:AlternateContent>
  <bookViews>
    <workbookView xWindow="0" yWindow="0" windowWidth="20490" windowHeight="7620" tabRatio="799"/>
  </bookViews>
  <sheets>
    <sheet name="Depreciation BC" sheetId="1" r:id="rId1"/>
    <sheet name="Depreciation of 2022 CAPEX" sheetId="8" r:id="rId2"/>
    <sheet name="BC" sheetId="2" r:id="rId3"/>
    <sheet name="Company Unit" sheetId="3" r:id="rId4"/>
    <sheet name="Cost Center" sheetId="4" r:id="rId5"/>
    <sheet name="GL Sub Group" sheetId="5" r:id="rId6"/>
    <sheet name="Depreciation BC (with assignee)" sheetId="6" r:id="rId7"/>
  </sheets>
  <externalReferences>
    <externalReference r:id="rId8"/>
  </externalReferences>
  <definedNames>
    <definedName name="_xlnm._FilterDatabase" localSheetId="0" hidden="1">'Depreciation BC'!$A$2:$AC$79</definedName>
    <definedName name="_xlnm._FilterDatabase" localSheetId="6" hidden="1">'Depreciation BC (with assignee)'!$A$2:$AD$808</definedName>
    <definedName name="_xlnm._FilterDatabase" localSheetId="1" hidden="1">'Depreciation of 2022 CAPEX'!$A$2:$AC$723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7" i="6" l="1"/>
  <c r="AD71" i="6"/>
  <c r="AC71" i="6"/>
  <c r="AB71" i="6"/>
  <c r="AA71" i="6"/>
  <c r="Z71" i="6"/>
  <c r="Y71" i="6"/>
  <c r="X71" i="6"/>
  <c r="W71" i="6"/>
  <c r="V71" i="6"/>
  <c r="U71" i="6"/>
  <c r="T71" i="6"/>
  <c r="S71" i="6"/>
  <c r="W87" i="6"/>
  <c r="V87" i="6"/>
  <c r="U87" i="6"/>
  <c r="T87" i="6"/>
  <c r="S87" i="6"/>
  <c r="N87" i="6"/>
  <c r="O87" i="6" s="1"/>
  <c r="Q86" i="6"/>
  <c r="AC86" i="6" s="1"/>
  <c r="O86" i="6"/>
  <c r="Q85" i="6"/>
  <c r="AA85" i="6" s="1"/>
  <c r="N85" i="6"/>
  <c r="O85" i="6" s="1"/>
  <c r="Q84" i="6"/>
  <c r="AD84" i="6" s="1"/>
  <c r="O84" i="6"/>
  <c r="Q83" i="6"/>
  <c r="AB83" i="6" s="1"/>
  <c r="O83" i="6"/>
  <c r="Q82" i="6"/>
  <c r="AD82" i="6" s="1"/>
  <c r="O82" i="6"/>
  <c r="Q81" i="6"/>
  <c r="AB81" i="6" s="1"/>
  <c r="O81" i="6"/>
  <c r="Q80" i="6"/>
  <c r="AD80" i="6" s="1"/>
  <c r="O80" i="6"/>
  <c r="Q79" i="6"/>
  <c r="AB79" i="6" s="1"/>
  <c r="O79" i="6"/>
  <c r="V87" i="1"/>
  <c r="U87" i="1"/>
  <c r="T87" i="1"/>
  <c r="M87" i="1"/>
  <c r="N87" i="1" s="1"/>
  <c r="S87" i="1"/>
  <c r="R87" i="1"/>
  <c r="Y83" i="6" l="1"/>
  <c r="Y79" i="6"/>
  <c r="W80" i="6"/>
  <c r="U81" i="6"/>
  <c r="S80" i="6"/>
  <c r="AA80" i="6"/>
  <c r="T83" i="6"/>
  <c r="Y84" i="6"/>
  <c r="AC79" i="6"/>
  <c r="T80" i="6"/>
  <c r="AB80" i="6"/>
  <c r="Y81" i="6"/>
  <c r="S82" i="6"/>
  <c r="U83" i="6"/>
  <c r="AA83" i="6"/>
  <c r="S84" i="6"/>
  <c r="AA84" i="6"/>
  <c r="T85" i="6"/>
  <c r="AA82" i="6"/>
  <c r="AC81" i="6"/>
  <c r="U82" i="6"/>
  <c r="W83" i="6"/>
  <c r="AC83" i="6"/>
  <c r="U84" i="6"/>
  <c r="AC84" i="6"/>
  <c r="X85" i="6"/>
  <c r="U79" i="6"/>
  <c r="X80" i="6"/>
  <c r="W82" i="6"/>
  <c r="S83" i="6"/>
  <c r="X83" i="6"/>
  <c r="W84" i="6"/>
  <c r="AB85" i="6"/>
  <c r="V86" i="6"/>
  <c r="AD86" i="6"/>
  <c r="V79" i="6"/>
  <c r="Z79" i="6"/>
  <c r="AD79" i="6"/>
  <c r="V81" i="6"/>
  <c r="Z81" i="6"/>
  <c r="AD81" i="6"/>
  <c r="T82" i="6"/>
  <c r="X82" i="6"/>
  <c r="AB82" i="6"/>
  <c r="V83" i="6"/>
  <c r="Z83" i="6"/>
  <c r="AD83" i="6"/>
  <c r="T84" i="6"/>
  <c r="X84" i="6"/>
  <c r="AB84" i="6"/>
  <c r="U85" i="6"/>
  <c r="Y85" i="6"/>
  <c r="AC85" i="6"/>
  <c r="S86" i="6"/>
  <c r="W86" i="6"/>
  <c r="AA86" i="6"/>
  <c r="Z86" i="6"/>
  <c r="S79" i="6"/>
  <c r="W79" i="6"/>
  <c r="AA79" i="6"/>
  <c r="U80" i="6"/>
  <c r="Y80" i="6"/>
  <c r="AC80" i="6"/>
  <c r="S81" i="6"/>
  <c r="W81" i="6"/>
  <c r="AA81" i="6"/>
  <c r="Y82" i="6"/>
  <c r="AC82" i="6"/>
  <c r="V85" i="6"/>
  <c r="Z85" i="6"/>
  <c r="AD85" i="6"/>
  <c r="T86" i="6"/>
  <c r="X86" i="6"/>
  <c r="AB86" i="6"/>
  <c r="T79" i="6"/>
  <c r="X79" i="6"/>
  <c r="V80" i="6"/>
  <c r="Z80" i="6"/>
  <c r="T81" i="6"/>
  <c r="X81" i="6"/>
  <c r="V82" i="6"/>
  <c r="Z82" i="6"/>
  <c r="V84" i="6"/>
  <c r="Z84" i="6"/>
  <c r="S85" i="6"/>
  <c r="W85" i="6"/>
  <c r="U86" i="6"/>
  <c r="Y86" i="6"/>
  <c r="N86" i="1" l="1"/>
  <c r="N84" i="1"/>
  <c r="N83" i="1"/>
  <c r="N82" i="1"/>
  <c r="N81" i="1"/>
  <c r="N80" i="1"/>
  <c r="M85" i="1"/>
  <c r="N85" i="1" s="1"/>
  <c r="V82" i="1"/>
  <c r="Z82" i="1"/>
  <c r="T84" i="1"/>
  <c r="X84" i="1"/>
  <c r="AB84" i="1"/>
  <c r="U85" i="1"/>
  <c r="Y85" i="1"/>
  <c r="AC85" i="1"/>
  <c r="V86" i="1"/>
  <c r="Z86" i="1"/>
  <c r="R86" i="1"/>
  <c r="R82" i="1"/>
  <c r="P86" i="1"/>
  <c r="S86" i="1" s="1"/>
  <c r="P85" i="1"/>
  <c r="V85" i="1" s="1"/>
  <c r="P84" i="1"/>
  <c r="U84" i="1" s="1"/>
  <c r="P83" i="1"/>
  <c r="T83" i="1" s="1"/>
  <c r="P82" i="1"/>
  <c r="S82" i="1" s="1"/>
  <c r="S83" i="1" l="1"/>
  <c r="R83" i="1"/>
  <c r="AC86" i="1"/>
  <c r="Y86" i="1"/>
  <c r="U86" i="1"/>
  <c r="AB85" i="1"/>
  <c r="X85" i="1"/>
  <c r="T85" i="1"/>
  <c r="AA84" i="1"/>
  <c r="W84" i="1"/>
  <c r="S84" i="1"/>
  <c r="Z83" i="1"/>
  <c r="V83" i="1"/>
  <c r="AC82" i="1"/>
  <c r="Y82" i="1"/>
  <c r="U82" i="1"/>
  <c r="W83" i="1"/>
  <c r="R84" i="1"/>
  <c r="AB86" i="1"/>
  <c r="X86" i="1"/>
  <c r="T86" i="1"/>
  <c r="AA85" i="1"/>
  <c r="W85" i="1"/>
  <c r="S85" i="1"/>
  <c r="Z84" i="1"/>
  <c r="V84" i="1"/>
  <c r="AC83" i="1"/>
  <c r="Y83" i="1"/>
  <c r="U83" i="1"/>
  <c r="AB82" i="1"/>
  <c r="X82" i="1"/>
  <c r="T82" i="1"/>
  <c r="AA83" i="1"/>
  <c r="R85" i="1"/>
  <c r="AA86" i="1"/>
  <c r="W86" i="1"/>
  <c r="Z85" i="1"/>
  <c r="AC84" i="1"/>
  <c r="Y84" i="1"/>
  <c r="AB83" i="1"/>
  <c r="X83" i="1"/>
  <c r="AA82" i="1"/>
  <c r="W82" i="1"/>
  <c r="N79" i="1"/>
  <c r="AC81" i="1"/>
  <c r="P81" i="1"/>
  <c r="S81" i="1" s="1"/>
  <c r="P80" i="1"/>
  <c r="R80" i="1" s="1"/>
  <c r="T80" i="1"/>
  <c r="Y80" i="1"/>
  <c r="AC80" i="1" l="1"/>
  <c r="X80" i="1"/>
  <c r="Z81" i="1"/>
  <c r="Y81" i="1"/>
  <c r="AB80" i="1"/>
  <c r="W80" i="1"/>
  <c r="AA80" i="1"/>
  <c r="U80" i="1"/>
  <c r="R81" i="1"/>
  <c r="V81" i="1"/>
  <c r="U81" i="1"/>
  <c r="AB81" i="1"/>
  <c r="X81" i="1"/>
  <c r="T81" i="1"/>
  <c r="AA81" i="1"/>
  <c r="W81" i="1"/>
  <c r="S80" i="1"/>
  <c r="Z80" i="1"/>
  <c r="V80" i="1"/>
  <c r="S4" i="1"/>
  <c r="T4" i="1"/>
  <c r="U4" i="1"/>
  <c r="V4" i="1"/>
  <c r="W4" i="1"/>
  <c r="X4" i="1"/>
  <c r="Y4" i="1"/>
  <c r="Z4" i="1"/>
  <c r="AA4" i="1"/>
  <c r="AB4" i="1"/>
  <c r="AC4" i="1"/>
  <c r="S5" i="1"/>
  <c r="T5" i="1"/>
  <c r="U5" i="1"/>
  <c r="V5" i="1"/>
  <c r="W5" i="1"/>
  <c r="X5" i="1"/>
  <c r="Y5" i="1"/>
  <c r="Z5" i="1"/>
  <c r="AA5" i="1"/>
  <c r="AB5" i="1"/>
  <c r="AC5" i="1"/>
  <c r="S6" i="1"/>
  <c r="T6" i="1"/>
  <c r="U6" i="1"/>
  <c r="V6" i="1"/>
  <c r="W6" i="1"/>
  <c r="X6" i="1"/>
  <c r="Y6" i="1"/>
  <c r="Z6" i="1"/>
  <c r="AA6" i="1"/>
  <c r="AB6" i="1"/>
  <c r="AC6" i="1"/>
  <c r="S7" i="1"/>
  <c r="T7" i="1"/>
  <c r="U7" i="1"/>
  <c r="V7" i="1"/>
  <c r="W7" i="1"/>
  <c r="X7" i="1"/>
  <c r="Y7" i="1"/>
  <c r="Z7" i="1"/>
  <c r="AA7" i="1"/>
  <c r="AB7" i="1"/>
  <c r="AC7" i="1"/>
  <c r="S8" i="1"/>
  <c r="T8" i="1"/>
  <c r="U8" i="1"/>
  <c r="V8" i="1"/>
  <c r="W8" i="1"/>
  <c r="X8" i="1"/>
  <c r="Y8" i="1"/>
  <c r="Z8" i="1"/>
  <c r="AA8" i="1"/>
  <c r="AB8" i="1"/>
  <c r="AC8" i="1"/>
  <c r="S9" i="1"/>
  <c r="T9" i="1"/>
  <c r="U9" i="1"/>
  <c r="V9" i="1"/>
  <c r="W9" i="1"/>
  <c r="X9" i="1"/>
  <c r="Y9" i="1"/>
  <c r="Z9" i="1"/>
  <c r="AA9" i="1"/>
  <c r="AB9" i="1"/>
  <c r="AC9" i="1"/>
  <c r="S10" i="1"/>
  <c r="T10" i="1"/>
  <c r="U10" i="1"/>
  <c r="V10" i="1"/>
  <c r="W10" i="1"/>
  <c r="X10" i="1"/>
  <c r="Y10" i="1"/>
  <c r="Z10" i="1"/>
  <c r="AA10" i="1"/>
  <c r="AB10" i="1"/>
  <c r="AC10" i="1"/>
  <c r="S11" i="1"/>
  <c r="T11" i="1"/>
  <c r="U11" i="1"/>
  <c r="V11" i="1"/>
  <c r="W11" i="1"/>
  <c r="X11" i="1"/>
  <c r="Y11" i="1"/>
  <c r="Z11" i="1"/>
  <c r="AA11" i="1"/>
  <c r="AB11" i="1"/>
  <c r="AC11" i="1"/>
  <c r="S12" i="1"/>
  <c r="T12" i="1"/>
  <c r="U12" i="1"/>
  <c r="V12" i="1"/>
  <c r="W12" i="1"/>
  <c r="X12" i="1"/>
  <c r="Y12" i="1"/>
  <c r="Z12" i="1"/>
  <c r="AA12" i="1"/>
  <c r="AB12" i="1"/>
  <c r="AC12" i="1"/>
  <c r="S13" i="1"/>
  <c r="T13" i="1"/>
  <c r="U13" i="1"/>
  <c r="V13" i="1"/>
  <c r="W13" i="1"/>
  <c r="X13" i="1"/>
  <c r="Y13" i="1"/>
  <c r="Z13" i="1"/>
  <c r="AA13" i="1"/>
  <c r="AB13" i="1"/>
  <c r="AC13" i="1"/>
  <c r="S14" i="1"/>
  <c r="T14" i="1"/>
  <c r="U14" i="1"/>
  <c r="V14" i="1"/>
  <c r="W14" i="1"/>
  <c r="X14" i="1"/>
  <c r="Y14" i="1"/>
  <c r="Z14" i="1"/>
  <c r="AA14" i="1"/>
  <c r="AB14" i="1"/>
  <c r="AC14" i="1"/>
  <c r="S15" i="1"/>
  <c r="T15" i="1"/>
  <c r="U15" i="1"/>
  <c r="V15" i="1"/>
  <c r="W15" i="1"/>
  <c r="X15" i="1"/>
  <c r="Y15" i="1"/>
  <c r="Z15" i="1"/>
  <c r="AA15" i="1"/>
  <c r="AB15" i="1"/>
  <c r="AC15" i="1"/>
  <c r="S16" i="1"/>
  <c r="T16" i="1"/>
  <c r="U16" i="1"/>
  <c r="V16" i="1"/>
  <c r="W16" i="1"/>
  <c r="X16" i="1"/>
  <c r="Y16" i="1"/>
  <c r="Z16" i="1"/>
  <c r="AA16" i="1"/>
  <c r="AB16" i="1"/>
  <c r="AC16" i="1"/>
  <c r="S17" i="1"/>
  <c r="T17" i="1"/>
  <c r="U17" i="1"/>
  <c r="V17" i="1"/>
  <c r="W17" i="1"/>
  <c r="X17" i="1"/>
  <c r="Y17" i="1"/>
  <c r="Z17" i="1"/>
  <c r="AA17" i="1"/>
  <c r="AB17" i="1"/>
  <c r="AC17" i="1"/>
  <c r="S18" i="1"/>
  <c r="T18" i="1"/>
  <c r="U18" i="1"/>
  <c r="V18" i="1"/>
  <c r="W18" i="1"/>
  <c r="X18" i="1"/>
  <c r="Y18" i="1"/>
  <c r="Z18" i="1"/>
  <c r="AA18" i="1"/>
  <c r="AB18" i="1"/>
  <c r="AC18" i="1"/>
  <c r="S19" i="1"/>
  <c r="T19" i="1"/>
  <c r="U19" i="1"/>
  <c r="V19" i="1"/>
  <c r="W19" i="1"/>
  <c r="X19" i="1"/>
  <c r="Y19" i="1"/>
  <c r="Z19" i="1"/>
  <c r="AA19" i="1"/>
  <c r="AB19" i="1"/>
  <c r="AC19" i="1"/>
  <c r="S20" i="1"/>
  <c r="T20" i="1"/>
  <c r="U20" i="1"/>
  <c r="V20" i="1"/>
  <c r="W20" i="1"/>
  <c r="X20" i="1"/>
  <c r="Y20" i="1"/>
  <c r="Z20" i="1"/>
  <c r="AA20" i="1"/>
  <c r="AB20" i="1"/>
  <c r="AC20" i="1"/>
  <c r="S21" i="1"/>
  <c r="T21" i="1"/>
  <c r="U21" i="1"/>
  <c r="V21" i="1"/>
  <c r="W21" i="1"/>
  <c r="S22" i="1"/>
  <c r="T22" i="1"/>
  <c r="U22" i="1"/>
  <c r="V22" i="1"/>
  <c r="W22" i="1"/>
  <c r="X22" i="1"/>
  <c r="Y22" i="1"/>
  <c r="Z22" i="1"/>
  <c r="AA22" i="1"/>
  <c r="AB22" i="1"/>
  <c r="AC22" i="1"/>
  <c r="S23" i="1"/>
  <c r="T23" i="1"/>
  <c r="U23" i="1"/>
  <c r="V23" i="1"/>
  <c r="W23" i="1"/>
  <c r="X23" i="1"/>
  <c r="Y23" i="1"/>
  <c r="Z23" i="1"/>
  <c r="AA23" i="1"/>
  <c r="AB23" i="1"/>
  <c r="AC23" i="1"/>
  <c r="S24" i="1"/>
  <c r="T24" i="1"/>
  <c r="U24" i="1"/>
  <c r="V24" i="1"/>
  <c r="W24" i="1"/>
  <c r="X24" i="1"/>
  <c r="Y24" i="1"/>
  <c r="Z24" i="1"/>
  <c r="AA24" i="1"/>
  <c r="AB24" i="1"/>
  <c r="AC24" i="1"/>
  <c r="S25" i="1"/>
  <c r="T25" i="1"/>
  <c r="U25" i="1"/>
  <c r="V25" i="1"/>
  <c r="W25" i="1"/>
  <c r="X25" i="1"/>
  <c r="Y25" i="1"/>
  <c r="Z25" i="1"/>
  <c r="AA25" i="1"/>
  <c r="AB25" i="1"/>
  <c r="AC25" i="1"/>
  <c r="S26" i="1"/>
  <c r="T26" i="1"/>
  <c r="U26" i="1"/>
  <c r="V26" i="1"/>
  <c r="W26" i="1"/>
  <c r="X26" i="1"/>
  <c r="Y26" i="1"/>
  <c r="Z26" i="1"/>
  <c r="AA26" i="1"/>
  <c r="AB26" i="1"/>
  <c r="AC26" i="1"/>
  <c r="S27" i="1"/>
  <c r="T27" i="1"/>
  <c r="U27" i="1"/>
  <c r="V27" i="1"/>
  <c r="W27" i="1"/>
  <c r="X27" i="1"/>
  <c r="Y27" i="1"/>
  <c r="Z27" i="1"/>
  <c r="AA27" i="1"/>
  <c r="AB27" i="1"/>
  <c r="AC27" i="1"/>
  <c r="S28" i="1"/>
  <c r="T28" i="1"/>
  <c r="U28" i="1"/>
  <c r="V28" i="1"/>
  <c r="W28" i="1"/>
  <c r="X28" i="1"/>
  <c r="Y28" i="1"/>
  <c r="Z28" i="1"/>
  <c r="AA28" i="1"/>
  <c r="AB28" i="1"/>
  <c r="AC28" i="1"/>
  <c r="S29" i="1"/>
  <c r="T29" i="1"/>
  <c r="U29" i="1"/>
  <c r="V29" i="1"/>
  <c r="W29" i="1"/>
  <c r="X29" i="1"/>
  <c r="Y29" i="1"/>
  <c r="Z29" i="1"/>
  <c r="AA29" i="1"/>
  <c r="AB29" i="1"/>
  <c r="AC29" i="1"/>
  <c r="S30" i="1"/>
  <c r="T30" i="1"/>
  <c r="U30" i="1"/>
  <c r="V30" i="1"/>
  <c r="W30" i="1"/>
  <c r="X30" i="1"/>
  <c r="Y30" i="1"/>
  <c r="Z30" i="1"/>
  <c r="AA30" i="1"/>
  <c r="AB30" i="1"/>
  <c r="AC30" i="1"/>
  <c r="S31" i="1"/>
  <c r="T31" i="1"/>
  <c r="U31" i="1"/>
  <c r="V31" i="1"/>
  <c r="W31" i="1"/>
  <c r="X31" i="1"/>
  <c r="Y31" i="1"/>
  <c r="Z31" i="1"/>
  <c r="AA31" i="1"/>
  <c r="AB31" i="1"/>
  <c r="AC31" i="1"/>
  <c r="S32" i="1"/>
  <c r="T32" i="1"/>
  <c r="U32" i="1"/>
  <c r="V32" i="1"/>
  <c r="W32" i="1"/>
  <c r="X32" i="1"/>
  <c r="Y32" i="1"/>
  <c r="Z32" i="1"/>
  <c r="AA32" i="1"/>
  <c r="AB32" i="1"/>
  <c r="AC32" i="1"/>
  <c r="S33" i="1"/>
  <c r="T33" i="1"/>
  <c r="U33" i="1"/>
  <c r="V33" i="1"/>
  <c r="W33" i="1"/>
  <c r="X33" i="1"/>
  <c r="Y33" i="1"/>
  <c r="Z33" i="1"/>
  <c r="AA33" i="1"/>
  <c r="AB33" i="1"/>
  <c r="AC33" i="1"/>
  <c r="S34" i="1"/>
  <c r="T34" i="1"/>
  <c r="U34" i="1"/>
  <c r="V34" i="1"/>
  <c r="W34" i="1"/>
  <c r="X34" i="1"/>
  <c r="Y34" i="1"/>
  <c r="Z34" i="1"/>
  <c r="AA34" i="1"/>
  <c r="AB34" i="1"/>
  <c r="AC34" i="1"/>
  <c r="S35" i="1"/>
  <c r="T35" i="1"/>
  <c r="U35" i="1"/>
  <c r="V35" i="1"/>
  <c r="W35" i="1"/>
  <c r="X35" i="1"/>
  <c r="Y35" i="1"/>
  <c r="Z35" i="1"/>
  <c r="AA35" i="1"/>
  <c r="AB35" i="1"/>
  <c r="AC35" i="1"/>
  <c r="S36" i="1"/>
  <c r="T36" i="1"/>
  <c r="U36" i="1"/>
  <c r="V36" i="1"/>
  <c r="W36" i="1"/>
  <c r="X36" i="1"/>
  <c r="Y36" i="1"/>
  <c r="Z36" i="1"/>
  <c r="AA36" i="1"/>
  <c r="AB36" i="1"/>
  <c r="AC36" i="1"/>
  <c r="S37" i="1"/>
  <c r="T37" i="1"/>
  <c r="U37" i="1"/>
  <c r="V37" i="1"/>
  <c r="W37" i="1"/>
  <c r="X37" i="1"/>
  <c r="Y37" i="1"/>
  <c r="Z37" i="1"/>
  <c r="AA37" i="1"/>
  <c r="AB37" i="1"/>
  <c r="AC37" i="1"/>
  <c r="S38" i="1"/>
  <c r="T38" i="1"/>
  <c r="U38" i="1"/>
  <c r="V38" i="1"/>
  <c r="W38" i="1"/>
  <c r="X38" i="1"/>
  <c r="Y38" i="1"/>
  <c r="Z38" i="1"/>
  <c r="AA38" i="1"/>
  <c r="AB38" i="1"/>
  <c r="AC38" i="1"/>
  <c r="S39" i="1"/>
  <c r="T39" i="1"/>
  <c r="U39" i="1"/>
  <c r="V39" i="1"/>
  <c r="W39" i="1"/>
  <c r="X39" i="1"/>
  <c r="Y39" i="1"/>
  <c r="Z39" i="1"/>
  <c r="AA39" i="1"/>
  <c r="AB39" i="1"/>
  <c r="AC39" i="1"/>
  <c r="S40" i="1"/>
  <c r="S41" i="1"/>
  <c r="T41" i="1"/>
  <c r="U41" i="1"/>
  <c r="V41" i="1"/>
  <c r="W41" i="1"/>
  <c r="X41" i="1"/>
  <c r="Y41" i="1"/>
  <c r="Z41" i="1"/>
  <c r="AA41" i="1"/>
  <c r="AB41" i="1"/>
  <c r="AC41" i="1"/>
  <c r="S42" i="1"/>
  <c r="T42" i="1"/>
  <c r="U42" i="1"/>
  <c r="V42" i="1"/>
  <c r="W42" i="1"/>
  <c r="X42" i="1"/>
  <c r="Y42" i="1"/>
  <c r="Z42" i="1"/>
  <c r="AA42" i="1"/>
  <c r="AB42" i="1"/>
  <c r="AC42" i="1"/>
  <c r="S43" i="1"/>
  <c r="T43" i="1"/>
  <c r="U43" i="1"/>
  <c r="V43" i="1"/>
  <c r="W43" i="1"/>
  <c r="X43" i="1"/>
  <c r="Y43" i="1"/>
  <c r="Z43" i="1"/>
  <c r="AA43" i="1"/>
  <c r="AB43" i="1"/>
  <c r="AC43" i="1"/>
  <c r="S44" i="1"/>
  <c r="T44" i="1"/>
  <c r="U44" i="1"/>
  <c r="V44" i="1"/>
  <c r="W44" i="1"/>
  <c r="X44" i="1"/>
  <c r="Y44" i="1"/>
  <c r="Z44" i="1"/>
  <c r="AA44" i="1"/>
  <c r="AB44" i="1"/>
  <c r="AC44" i="1"/>
  <c r="S45" i="1"/>
  <c r="T45" i="1"/>
  <c r="U45" i="1"/>
  <c r="V45" i="1"/>
  <c r="W45" i="1"/>
  <c r="X45" i="1"/>
  <c r="Y45" i="1"/>
  <c r="Z45" i="1"/>
  <c r="AA45" i="1"/>
  <c r="AB45" i="1"/>
  <c r="AC45" i="1"/>
  <c r="S46" i="1"/>
  <c r="T46" i="1"/>
  <c r="U46" i="1"/>
  <c r="V46" i="1"/>
  <c r="W46" i="1"/>
  <c r="X46" i="1"/>
  <c r="Y46" i="1"/>
  <c r="Z46" i="1"/>
  <c r="AA46" i="1"/>
  <c r="AB46" i="1"/>
  <c r="AC46" i="1"/>
  <c r="S47" i="1"/>
  <c r="T47" i="1"/>
  <c r="U47" i="1"/>
  <c r="V47" i="1"/>
  <c r="W47" i="1"/>
  <c r="X47" i="1"/>
  <c r="Y47" i="1"/>
  <c r="Z47" i="1"/>
  <c r="AA47" i="1"/>
  <c r="AB47" i="1"/>
  <c r="AC47" i="1"/>
  <c r="S48" i="1"/>
  <c r="T48" i="1"/>
  <c r="U48" i="1"/>
  <c r="V48" i="1"/>
  <c r="W48" i="1"/>
  <c r="X48" i="1"/>
  <c r="Y48" i="1"/>
  <c r="Z48" i="1"/>
  <c r="AA48" i="1"/>
  <c r="AB48" i="1"/>
  <c r="AC48" i="1"/>
  <c r="S49" i="1"/>
  <c r="T49" i="1"/>
  <c r="U49" i="1"/>
  <c r="V49" i="1"/>
  <c r="W49" i="1"/>
  <c r="X49" i="1"/>
  <c r="Y49" i="1"/>
  <c r="S50" i="1"/>
  <c r="T50" i="1"/>
  <c r="U50" i="1"/>
  <c r="V50" i="1"/>
  <c r="W50" i="1"/>
  <c r="X50" i="1"/>
  <c r="Y50" i="1"/>
  <c r="Z50" i="1"/>
  <c r="AA50" i="1"/>
  <c r="AB50" i="1"/>
  <c r="AC50" i="1"/>
  <c r="S51" i="1"/>
  <c r="T51" i="1"/>
  <c r="U51" i="1"/>
  <c r="V51" i="1"/>
  <c r="W51" i="1"/>
  <c r="X51" i="1"/>
  <c r="Y51" i="1"/>
  <c r="Z51" i="1"/>
  <c r="AA51" i="1"/>
  <c r="AB51" i="1"/>
  <c r="AC51" i="1"/>
  <c r="S52" i="1"/>
  <c r="T52" i="1"/>
  <c r="U52" i="1"/>
  <c r="V52" i="1"/>
  <c r="W52" i="1"/>
  <c r="X52" i="1"/>
  <c r="Y52" i="1"/>
  <c r="Z52" i="1"/>
  <c r="AA52" i="1"/>
  <c r="AB52" i="1"/>
  <c r="AC52" i="1"/>
  <c r="S53" i="1"/>
  <c r="T53" i="1"/>
  <c r="U53" i="1"/>
  <c r="V53" i="1"/>
  <c r="W53" i="1"/>
  <c r="X53" i="1"/>
  <c r="Y53" i="1"/>
  <c r="Z53" i="1"/>
  <c r="AA53" i="1"/>
  <c r="AB53" i="1"/>
  <c r="AC53" i="1"/>
  <c r="S54" i="1"/>
  <c r="T54" i="1"/>
  <c r="U54" i="1"/>
  <c r="V54" i="1"/>
  <c r="W54" i="1"/>
  <c r="X54" i="1"/>
  <c r="Y54" i="1"/>
  <c r="Z54" i="1"/>
  <c r="AA54" i="1"/>
  <c r="AB54" i="1"/>
  <c r="AC54" i="1"/>
  <c r="S55" i="1"/>
  <c r="T55" i="1"/>
  <c r="U55" i="1"/>
  <c r="V55" i="1"/>
  <c r="W55" i="1"/>
  <c r="X55" i="1"/>
  <c r="Y55" i="1"/>
  <c r="Z55" i="1"/>
  <c r="AA55" i="1"/>
  <c r="AB55" i="1"/>
  <c r="AC55" i="1"/>
  <c r="S56" i="1"/>
  <c r="T56" i="1"/>
  <c r="U56" i="1"/>
  <c r="V56" i="1"/>
  <c r="W56" i="1"/>
  <c r="X56" i="1"/>
  <c r="Y56" i="1"/>
  <c r="Z56" i="1"/>
  <c r="AA56" i="1"/>
  <c r="AB56" i="1"/>
  <c r="AC56" i="1"/>
  <c r="S57" i="1"/>
  <c r="T57" i="1"/>
  <c r="U57" i="1"/>
  <c r="V57" i="1"/>
  <c r="W57" i="1"/>
  <c r="X57" i="1"/>
  <c r="Y57" i="1"/>
  <c r="Z57" i="1"/>
  <c r="AA57" i="1"/>
  <c r="AB57" i="1"/>
  <c r="AC57" i="1"/>
  <c r="S58" i="1"/>
  <c r="T58" i="1"/>
  <c r="U58" i="1"/>
  <c r="V58" i="1"/>
  <c r="W58" i="1"/>
  <c r="X58" i="1"/>
  <c r="Y58" i="1"/>
  <c r="Z58" i="1"/>
  <c r="AA58" i="1"/>
  <c r="AB58" i="1"/>
  <c r="AC58" i="1"/>
  <c r="S59" i="1"/>
  <c r="T59" i="1"/>
  <c r="U59" i="1"/>
  <c r="V59" i="1"/>
  <c r="W59" i="1"/>
  <c r="X59" i="1"/>
  <c r="Y59" i="1"/>
  <c r="Z59" i="1"/>
  <c r="AA59" i="1"/>
  <c r="AB59" i="1"/>
  <c r="AC59" i="1"/>
  <c r="S60" i="1"/>
  <c r="T60" i="1"/>
  <c r="U60" i="1"/>
  <c r="V60" i="1"/>
  <c r="W60" i="1"/>
  <c r="X60" i="1"/>
  <c r="Y60" i="1"/>
  <c r="Z60" i="1"/>
  <c r="AA60" i="1"/>
  <c r="AB60" i="1"/>
  <c r="AC60" i="1"/>
  <c r="S61" i="1"/>
  <c r="T61" i="1"/>
  <c r="U61" i="1"/>
  <c r="V61" i="1"/>
  <c r="W61" i="1"/>
  <c r="X61" i="1"/>
  <c r="Y61" i="1"/>
  <c r="Z61" i="1"/>
  <c r="AA61" i="1"/>
  <c r="AB61" i="1"/>
  <c r="AC61" i="1"/>
  <c r="S62" i="1"/>
  <c r="T62" i="1"/>
  <c r="U62" i="1"/>
  <c r="V62" i="1"/>
  <c r="W62" i="1"/>
  <c r="X62" i="1"/>
  <c r="Y62" i="1"/>
  <c r="Z62" i="1"/>
  <c r="AA62" i="1"/>
  <c r="AB62" i="1"/>
  <c r="AC62" i="1"/>
  <c r="S63" i="1"/>
  <c r="T63" i="1"/>
  <c r="U63" i="1"/>
  <c r="V63" i="1"/>
  <c r="W63" i="1"/>
  <c r="X63" i="1"/>
  <c r="Y63" i="1"/>
  <c r="Z63" i="1"/>
  <c r="AA63" i="1"/>
  <c r="AB63" i="1"/>
  <c r="AC63" i="1"/>
  <c r="S64" i="1"/>
  <c r="T64" i="1"/>
  <c r="U64" i="1"/>
  <c r="V64" i="1"/>
  <c r="W64" i="1"/>
  <c r="X64" i="1"/>
  <c r="Y64" i="1"/>
  <c r="Z64" i="1"/>
  <c r="AA64" i="1"/>
  <c r="AB64" i="1"/>
  <c r="AC64" i="1"/>
  <c r="S65" i="1"/>
  <c r="T65" i="1"/>
  <c r="U65" i="1"/>
  <c r="V65" i="1"/>
  <c r="W65" i="1"/>
  <c r="X65" i="1"/>
  <c r="Y65" i="1"/>
  <c r="Z65" i="1"/>
  <c r="AA65" i="1"/>
  <c r="AB65" i="1"/>
  <c r="AC65" i="1"/>
  <c r="S66" i="1"/>
  <c r="T66" i="1"/>
  <c r="U66" i="1"/>
  <c r="V66" i="1"/>
  <c r="W66" i="1"/>
  <c r="X66" i="1"/>
  <c r="Y66" i="1"/>
  <c r="Z66" i="1"/>
  <c r="AA66" i="1"/>
  <c r="AB66" i="1"/>
  <c r="AC66" i="1"/>
  <c r="S67" i="1"/>
  <c r="T67" i="1"/>
  <c r="U67" i="1"/>
  <c r="V67" i="1"/>
  <c r="W67" i="1"/>
  <c r="X67" i="1"/>
  <c r="Y67" i="1"/>
  <c r="Z67" i="1"/>
  <c r="AA67" i="1"/>
  <c r="AB67" i="1"/>
  <c r="AC67" i="1"/>
  <c r="S68" i="1"/>
  <c r="T68" i="1"/>
  <c r="U68" i="1"/>
  <c r="V68" i="1"/>
  <c r="W68" i="1"/>
  <c r="X68" i="1"/>
  <c r="Y68" i="1"/>
  <c r="Z68" i="1"/>
  <c r="AA68" i="1"/>
  <c r="AB68" i="1"/>
  <c r="AC68" i="1"/>
  <c r="S69" i="1"/>
  <c r="T69" i="1"/>
  <c r="U69" i="1"/>
  <c r="V69" i="1"/>
  <c r="W69" i="1"/>
  <c r="X69" i="1"/>
  <c r="Y69" i="1"/>
  <c r="Z69" i="1"/>
  <c r="AA69" i="1"/>
  <c r="AB69" i="1"/>
  <c r="AC69" i="1"/>
  <c r="S70" i="1"/>
  <c r="T70" i="1"/>
  <c r="U70" i="1"/>
  <c r="V70" i="1"/>
  <c r="W70" i="1"/>
  <c r="X70" i="1"/>
  <c r="Y70" i="1"/>
  <c r="Z70" i="1"/>
  <c r="AA70" i="1"/>
  <c r="AB70" i="1"/>
  <c r="AC70" i="1"/>
  <c r="S71" i="1"/>
  <c r="T71" i="1"/>
  <c r="U71" i="1"/>
  <c r="V71" i="1"/>
  <c r="W71" i="1"/>
  <c r="X71" i="1"/>
  <c r="Y71" i="1"/>
  <c r="Z71" i="1"/>
  <c r="AA71" i="1"/>
  <c r="AB71" i="1"/>
  <c r="AC71" i="1"/>
  <c r="S72" i="1"/>
  <c r="T72" i="1"/>
  <c r="U72" i="1"/>
  <c r="V72" i="1"/>
  <c r="W72" i="1"/>
  <c r="X72" i="1"/>
  <c r="Y72" i="1"/>
  <c r="Z72" i="1"/>
  <c r="AA72" i="1"/>
  <c r="AB72" i="1"/>
  <c r="AC72" i="1"/>
  <c r="S73" i="1"/>
  <c r="T73" i="1"/>
  <c r="U73" i="1"/>
  <c r="V73" i="1"/>
  <c r="W73" i="1"/>
  <c r="X73" i="1"/>
  <c r="Y73" i="1"/>
  <c r="Z73" i="1"/>
  <c r="AA73" i="1"/>
  <c r="AB73" i="1"/>
  <c r="AC73" i="1"/>
  <c r="S74" i="1"/>
  <c r="T74" i="1"/>
  <c r="U74" i="1"/>
  <c r="V74" i="1"/>
  <c r="W74" i="1"/>
  <c r="X74" i="1"/>
  <c r="Y74" i="1"/>
  <c r="Z74" i="1"/>
  <c r="AA74" i="1"/>
  <c r="AB74" i="1"/>
  <c r="AC74" i="1"/>
  <c r="S75" i="1"/>
  <c r="T75" i="1"/>
  <c r="U75" i="1"/>
  <c r="V75" i="1"/>
  <c r="W75" i="1"/>
  <c r="X75" i="1"/>
  <c r="Y75" i="1"/>
  <c r="Z75" i="1"/>
  <c r="AA75" i="1"/>
  <c r="AB75" i="1"/>
  <c r="AC75" i="1"/>
  <c r="S76" i="1"/>
  <c r="T76" i="1"/>
  <c r="U76" i="1"/>
  <c r="V76" i="1"/>
  <c r="W76" i="1"/>
  <c r="X76" i="1"/>
  <c r="Y76" i="1"/>
  <c r="Z76" i="1"/>
  <c r="AA76" i="1"/>
  <c r="AB76" i="1"/>
  <c r="AC76" i="1"/>
  <c r="S77" i="1"/>
  <c r="T77" i="1"/>
  <c r="U77" i="1"/>
  <c r="V77" i="1"/>
  <c r="W77" i="1"/>
  <c r="X77" i="1"/>
  <c r="Y77" i="1"/>
  <c r="Z77" i="1"/>
  <c r="AA77" i="1"/>
  <c r="AB77" i="1"/>
  <c r="AC77" i="1"/>
  <c r="S78" i="1"/>
  <c r="T78" i="1"/>
  <c r="U78" i="1"/>
  <c r="V78" i="1"/>
  <c r="W78" i="1"/>
  <c r="X78" i="1"/>
  <c r="Y78" i="1"/>
  <c r="Z78" i="1"/>
  <c r="AA78" i="1"/>
  <c r="AB78" i="1"/>
  <c r="AC78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3" i="1"/>
  <c r="V3" i="1"/>
  <c r="U3" i="1"/>
  <c r="T3" i="1"/>
  <c r="S3" i="1"/>
  <c r="P79" i="1"/>
  <c r="V79" i="1" s="1"/>
  <c r="AC79" i="1" l="1"/>
  <c r="Y79" i="1"/>
  <c r="U79" i="1"/>
  <c r="AB79" i="1"/>
  <c r="X79" i="1"/>
  <c r="T79" i="1"/>
  <c r="AA79" i="1"/>
  <c r="W79" i="1"/>
  <c r="S79" i="1"/>
  <c r="R79" i="1"/>
  <c r="Z79" i="1"/>
  <c r="P33" i="8" l="1"/>
  <c r="AA33" i="8" s="1"/>
  <c r="P32" i="8"/>
  <c r="AA32" i="8" s="1"/>
  <c r="P31" i="8"/>
  <c r="Z31" i="8" s="1"/>
  <c r="P30" i="8"/>
  <c r="Z30" i="8" s="1"/>
  <c r="P29" i="8"/>
  <c r="Z29" i="8" s="1"/>
  <c r="P28" i="8"/>
  <c r="Z28" i="8" s="1"/>
  <c r="P27" i="8"/>
  <c r="Z27" i="8" s="1"/>
  <c r="P26" i="8"/>
  <c r="Z26" i="8" s="1"/>
  <c r="P25" i="8"/>
  <c r="Z25" i="8" s="1"/>
  <c r="P24" i="8"/>
  <c r="Z24" i="8" s="1"/>
  <c r="P23" i="8"/>
  <c r="AB23" i="8" s="1"/>
  <c r="P22" i="8"/>
  <c r="AA22" i="8" s="1"/>
  <c r="P21" i="8"/>
  <c r="Z21" i="8" s="1"/>
  <c r="P20" i="8"/>
  <c r="AC20" i="8" s="1"/>
  <c r="P19" i="8"/>
  <c r="AC19" i="8" s="1"/>
  <c r="P18" i="8"/>
  <c r="AC18" i="8" s="1"/>
  <c r="P17" i="8"/>
  <c r="AC17" i="8" s="1"/>
  <c r="P16" i="8"/>
  <c r="AC16" i="8" s="1"/>
  <c r="P15" i="8"/>
  <c r="AC15" i="8" s="1"/>
  <c r="P14" i="8"/>
  <c r="AC14" i="8" s="1"/>
  <c r="P13" i="8"/>
  <c r="P12" i="8"/>
  <c r="AB12" i="8" s="1"/>
  <c r="P11" i="8"/>
  <c r="AA11" i="8" s="1"/>
  <c r="P10" i="8"/>
  <c r="AB10" i="8" s="1"/>
  <c r="P9" i="8"/>
  <c r="AB9" i="8" s="1"/>
  <c r="P8" i="8"/>
  <c r="AA8" i="8" s="1"/>
  <c r="P7" i="8"/>
  <c r="P6" i="8"/>
  <c r="AB6" i="8" s="1"/>
  <c r="P5" i="8"/>
  <c r="X5" i="8" s="1"/>
  <c r="P4" i="8"/>
  <c r="P3" i="8"/>
  <c r="T3" i="8" s="1"/>
  <c r="U3" i="8" l="1"/>
  <c r="V11" i="8"/>
  <c r="AC9" i="8"/>
  <c r="AB8" i="8"/>
  <c r="AB5" i="8"/>
  <c r="AC23" i="8"/>
  <c r="Z6" i="8"/>
  <c r="T11" i="8"/>
  <c r="T33" i="8"/>
  <c r="U6" i="8"/>
  <c r="U9" i="8"/>
  <c r="Y11" i="8"/>
  <c r="Y12" i="8"/>
  <c r="T32" i="8"/>
  <c r="X33" i="8"/>
  <c r="U12" i="8"/>
  <c r="W6" i="8"/>
  <c r="T8" i="8"/>
  <c r="Y9" i="8"/>
  <c r="AC11" i="8"/>
  <c r="AC12" i="8"/>
  <c r="Y23" i="8"/>
  <c r="AB32" i="8"/>
  <c r="AB33" i="8"/>
  <c r="AB22" i="8"/>
  <c r="W25" i="8"/>
  <c r="W26" i="8"/>
  <c r="W27" i="8"/>
  <c r="W28" i="8"/>
  <c r="W29" i="8"/>
  <c r="W30" i="8"/>
  <c r="AA31" i="8"/>
  <c r="V6" i="8"/>
  <c r="AC6" i="8"/>
  <c r="X8" i="8"/>
  <c r="V9" i="8"/>
  <c r="U11" i="8"/>
  <c r="AB11" i="8"/>
  <c r="V12" i="8"/>
  <c r="AA25" i="8"/>
  <c r="AA26" i="8"/>
  <c r="AA27" i="8"/>
  <c r="AA28" i="8"/>
  <c r="AA29" i="8"/>
  <c r="AA30" i="8"/>
  <c r="Y33" i="8"/>
  <c r="Y6" i="8"/>
  <c r="Z9" i="8"/>
  <c r="X11" i="8"/>
  <c r="Z12" i="8"/>
  <c r="X22" i="8"/>
  <c r="Z23" i="8"/>
  <c r="S25" i="8"/>
  <c r="S26" i="8"/>
  <c r="S27" i="8"/>
  <c r="S28" i="8"/>
  <c r="S29" i="8"/>
  <c r="S30" i="8"/>
  <c r="W31" i="8"/>
  <c r="X32" i="8"/>
  <c r="U33" i="8"/>
  <c r="AC33" i="8"/>
  <c r="AC4" i="8"/>
  <c r="Y4" i="8"/>
  <c r="U4" i="8"/>
  <c r="AB4" i="8"/>
  <c r="X4" i="8"/>
  <c r="T4" i="8"/>
  <c r="AA4" i="8"/>
  <c r="W4" i="8"/>
  <c r="S4" i="8"/>
  <c r="V4" i="8"/>
  <c r="Z7" i="8"/>
  <c r="V7" i="8"/>
  <c r="AC7" i="8"/>
  <c r="Y7" i="8"/>
  <c r="U7" i="8"/>
  <c r="AB7" i="8"/>
  <c r="X7" i="8"/>
  <c r="T7" i="8"/>
  <c r="Z4" i="8"/>
  <c r="W7" i="8"/>
  <c r="AA10" i="8"/>
  <c r="W10" i="8"/>
  <c r="Z10" i="8"/>
  <c r="V10" i="8"/>
  <c r="AC10" i="8"/>
  <c r="Y10" i="8"/>
  <c r="U10" i="8"/>
  <c r="AA5" i="8"/>
  <c r="W5" i="8"/>
  <c r="Z5" i="8"/>
  <c r="V5" i="8"/>
  <c r="AC5" i="8"/>
  <c r="Y5" i="8"/>
  <c r="U5" i="8"/>
  <c r="AA7" i="8"/>
  <c r="X10" i="8"/>
  <c r="AC13" i="8"/>
  <c r="Y13" i="8"/>
  <c r="U13" i="8"/>
  <c r="AB13" i="8"/>
  <c r="X13" i="8"/>
  <c r="T13" i="8"/>
  <c r="V13" i="8"/>
  <c r="AA13" i="8"/>
  <c r="W13" i="8"/>
  <c r="S13" i="8"/>
  <c r="Z13" i="8"/>
  <c r="V14" i="8"/>
  <c r="V15" i="8"/>
  <c r="Z15" i="8"/>
  <c r="Z17" i="8"/>
  <c r="Z20" i="8"/>
  <c r="W24" i="8"/>
  <c r="AA6" i="8"/>
  <c r="U8" i="8"/>
  <c r="Y8" i="8"/>
  <c r="AC8" i="8"/>
  <c r="W9" i="8"/>
  <c r="AA9" i="8"/>
  <c r="Z11" i="8"/>
  <c r="W12" i="8"/>
  <c r="AA12" i="8"/>
  <c r="S14" i="8"/>
  <c r="W14" i="8"/>
  <c r="AA14" i="8"/>
  <c r="S15" i="8"/>
  <c r="W15" i="8"/>
  <c r="AA15" i="8"/>
  <c r="S16" i="8"/>
  <c r="W16" i="8"/>
  <c r="AA16" i="8"/>
  <c r="S17" i="8"/>
  <c r="W17" i="8"/>
  <c r="AA17" i="8"/>
  <c r="S18" i="8"/>
  <c r="W18" i="8"/>
  <c r="AA18" i="8"/>
  <c r="S19" i="8"/>
  <c r="W19" i="8"/>
  <c r="AA19" i="8"/>
  <c r="S20" i="8"/>
  <c r="W20" i="8"/>
  <c r="AA20" i="8"/>
  <c r="X21" i="8"/>
  <c r="AB21" i="8"/>
  <c r="Y22" i="8"/>
  <c r="AC22" i="8"/>
  <c r="AA23" i="8"/>
  <c r="T24" i="8"/>
  <c r="X24" i="8"/>
  <c r="AB24" i="8"/>
  <c r="T25" i="8"/>
  <c r="X25" i="8"/>
  <c r="AB25" i="8"/>
  <c r="T26" i="8"/>
  <c r="X26" i="8"/>
  <c r="AB26" i="8"/>
  <c r="T27" i="8"/>
  <c r="X27" i="8"/>
  <c r="AB27" i="8"/>
  <c r="T28" i="8"/>
  <c r="X28" i="8"/>
  <c r="AB28" i="8"/>
  <c r="T29" i="8"/>
  <c r="X29" i="8"/>
  <c r="AB29" i="8"/>
  <c r="T30" i="8"/>
  <c r="X30" i="8"/>
  <c r="AB30" i="8"/>
  <c r="X31" i="8"/>
  <c r="AB31" i="8"/>
  <c r="U32" i="8"/>
  <c r="Y32" i="8"/>
  <c r="AC32" i="8"/>
  <c r="V33" i="8"/>
  <c r="Z33" i="8"/>
  <c r="Z14" i="8"/>
  <c r="V16" i="8"/>
  <c r="V19" i="8"/>
  <c r="X6" i="8"/>
  <c r="V8" i="8"/>
  <c r="Z8" i="8"/>
  <c r="X9" i="8"/>
  <c r="W11" i="8"/>
  <c r="T12" i="8"/>
  <c r="X12" i="8"/>
  <c r="T14" i="8"/>
  <c r="X14" i="8"/>
  <c r="AB14" i="8"/>
  <c r="T15" i="8"/>
  <c r="X15" i="8"/>
  <c r="AB15" i="8"/>
  <c r="T16" i="8"/>
  <c r="X16" i="8"/>
  <c r="AB16" i="8"/>
  <c r="T17" i="8"/>
  <c r="X17" i="8"/>
  <c r="AB17" i="8"/>
  <c r="T18" i="8"/>
  <c r="X18" i="8"/>
  <c r="AB18" i="8"/>
  <c r="T19" i="8"/>
  <c r="X19" i="8"/>
  <c r="AB19" i="8"/>
  <c r="T20" i="8"/>
  <c r="X20" i="8"/>
  <c r="AB20" i="8"/>
  <c r="Y21" i="8"/>
  <c r="AC21" i="8"/>
  <c r="Z22" i="8"/>
  <c r="U24" i="8"/>
  <c r="Y24" i="8"/>
  <c r="AC24" i="8"/>
  <c r="U25" i="8"/>
  <c r="Y25" i="8"/>
  <c r="AC25" i="8"/>
  <c r="U26" i="8"/>
  <c r="Y26" i="8"/>
  <c r="AC26" i="8"/>
  <c r="U27" i="8"/>
  <c r="Y27" i="8"/>
  <c r="AC27" i="8"/>
  <c r="U28" i="8"/>
  <c r="Y28" i="8"/>
  <c r="AC28" i="8"/>
  <c r="U29" i="8"/>
  <c r="Y29" i="8"/>
  <c r="AC29" i="8"/>
  <c r="U30" i="8"/>
  <c r="Y30" i="8"/>
  <c r="AC30" i="8"/>
  <c r="Y31" i="8"/>
  <c r="AC31" i="8"/>
  <c r="V32" i="8"/>
  <c r="Z32" i="8"/>
  <c r="W33" i="8"/>
  <c r="Z16" i="8"/>
  <c r="V17" i="8"/>
  <c r="V18" i="8"/>
  <c r="Z18" i="8"/>
  <c r="Z19" i="8"/>
  <c r="V20" i="8"/>
  <c r="AA21" i="8"/>
  <c r="AA24" i="8"/>
  <c r="W8" i="8"/>
  <c r="U14" i="8"/>
  <c r="Y14" i="8"/>
  <c r="U15" i="8"/>
  <c r="Y15" i="8"/>
  <c r="U16" i="8"/>
  <c r="Y16" i="8"/>
  <c r="U17" i="8"/>
  <c r="Y17" i="8"/>
  <c r="U18" i="8"/>
  <c r="Y18" i="8"/>
  <c r="U19" i="8"/>
  <c r="Y19" i="8"/>
  <c r="U20" i="8"/>
  <c r="Y20" i="8"/>
  <c r="V24" i="8"/>
  <c r="V25" i="8"/>
  <c r="V26" i="8"/>
  <c r="V27" i="8"/>
  <c r="V28" i="8"/>
  <c r="V29" i="8"/>
  <c r="V30" i="8"/>
  <c r="W32" i="8"/>
  <c r="V3" i="8" l="1"/>
  <c r="W3" i="8" l="1"/>
  <c r="X3" i="8" l="1"/>
  <c r="Y3" i="8" l="1"/>
  <c r="Z3" i="8" l="1"/>
  <c r="AA3" i="8" l="1"/>
  <c r="AB3" i="8" l="1"/>
  <c r="AC3" i="8" l="1"/>
  <c r="Q118" i="6" l="1"/>
  <c r="W118" i="6" s="1"/>
  <c r="Q117" i="6"/>
  <c r="X117" i="6" s="1"/>
  <c r="Q116" i="6"/>
  <c r="Y116" i="6" s="1"/>
  <c r="AD118" i="6" l="1"/>
  <c r="Z118" i="6"/>
  <c r="V118" i="6"/>
  <c r="AA117" i="6"/>
  <c r="W117" i="6"/>
  <c r="AB116" i="6"/>
  <c r="X116" i="6"/>
  <c r="AC118" i="6"/>
  <c r="Y118" i="6"/>
  <c r="AD117" i="6"/>
  <c r="Z117" i="6"/>
  <c r="V117" i="6"/>
  <c r="AA116" i="6"/>
  <c r="U117" i="6"/>
  <c r="AB118" i="6"/>
  <c r="X118" i="6"/>
  <c r="AC117" i="6"/>
  <c r="Y117" i="6"/>
  <c r="AD116" i="6"/>
  <c r="Z116" i="6"/>
  <c r="U118" i="6"/>
  <c r="AA118" i="6"/>
  <c r="AB117" i="6"/>
  <c r="AC116" i="6"/>
  <c r="Q115" i="6" l="1"/>
  <c r="T115" i="6" s="1"/>
  <c r="Q114" i="6"/>
  <c r="X114" i="6" s="1"/>
  <c r="Q113" i="6"/>
  <c r="Q112" i="6"/>
  <c r="AA112" i="6" s="1"/>
  <c r="Q111" i="6"/>
  <c r="T111" i="6" s="1"/>
  <c r="Q110" i="6"/>
  <c r="X110" i="6" s="1"/>
  <c r="Q109" i="6"/>
  <c r="Q108" i="6"/>
  <c r="AA108" i="6" s="1"/>
  <c r="Q107" i="6"/>
  <c r="AA107" i="6" s="1"/>
  <c r="Q106" i="6"/>
  <c r="AC106" i="6" s="1"/>
  <c r="Q105" i="6"/>
  <c r="Q104" i="6"/>
  <c r="AB104" i="6" s="1"/>
  <c r="Q103" i="6"/>
  <c r="AB103" i="6" s="1"/>
  <c r="Q102" i="6"/>
  <c r="AC102" i="6" s="1"/>
  <c r="Q101" i="6"/>
  <c r="Q100" i="6"/>
  <c r="X100" i="6" s="1"/>
  <c r="Q99" i="6"/>
  <c r="AB99" i="6" s="1"/>
  <c r="Q98" i="6"/>
  <c r="AC98" i="6" s="1"/>
  <c r="Q97" i="6"/>
  <c r="Q96" i="6"/>
  <c r="AB96" i="6" s="1"/>
  <c r="Q95" i="6"/>
  <c r="AB95" i="6" s="1"/>
  <c r="Q94" i="6"/>
  <c r="AC94" i="6" s="1"/>
  <c r="Q93" i="6"/>
  <c r="Q92" i="6"/>
  <c r="AC92" i="6" s="1"/>
  <c r="Q91" i="6"/>
  <c r="AB91" i="6" s="1"/>
  <c r="Q90" i="6"/>
  <c r="AB90" i="6" s="1"/>
  <c r="Q89" i="6"/>
  <c r="Q88" i="6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A98" i="6" l="1"/>
  <c r="V106" i="6"/>
  <c r="AC114" i="6"/>
  <c r="V94" i="6"/>
  <c r="Z99" i="6"/>
  <c r="AD106" i="6"/>
  <c r="U110" i="6"/>
  <c r="AD91" i="6"/>
  <c r="Z90" i="6"/>
  <c r="AD94" i="6"/>
  <c r="AA102" i="6"/>
  <c r="T102" i="6"/>
  <c r="X111" i="6"/>
  <c r="V91" i="6"/>
  <c r="AC95" i="6"/>
  <c r="Z103" i="6"/>
  <c r="AB111" i="6"/>
  <c r="Y114" i="6"/>
  <c r="AB100" i="6"/>
  <c r="V90" i="6"/>
  <c r="AA90" i="6"/>
  <c r="Y91" i="6"/>
  <c r="X92" i="6"/>
  <c r="W94" i="6"/>
  <c r="V95" i="6"/>
  <c r="AD95" i="6"/>
  <c r="V98" i="6"/>
  <c r="AD98" i="6"/>
  <c r="AC99" i="6"/>
  <c r="V102" i="6"/>
  <c r="AD102" i="6"/>
  <c r="AC103" i="6"/>
  <c r="W106" i="6"/>
  <c r="U98" i="6"/>
  <c r="Y107" i="6"/>
  <c r="Z110" i="6"/>
  <c r="AC111" i="6"/>
  <c r="AD114" i="6"/>
  <c r="V110" i="6"/>
  <c r="Y111" i="6"/>
  <c r="U115" i="6"/>
  <c r="AC96" i="6"/>
  <c r="W90" i="6"/>
  <c r="AC90" i="6"/>
  <c r="Z91" i="6"/>
  <c r="Y92" i="6"/>
  <c r="Z94" i="6"/>
  <c r="Y95" i="6"/>
  <c r="Y96" i="6"/>
  <c r="W98" i="6"/>
  <c r="V99" i="6"/>
  <c r="AD99" i="6"/>
  <c r="W102" i="6"/>
  <c r="V103" i="6"/>
  <c r="AD103" i="6"/>
  <c r="Z106" i="6"/>
  <c r="U102" i="6"/>
  <c r="AB107" i="6"/>
  <c r="AC110" i="6"/>
  <c r="AB115" i="6"/>
  <c r="Y110" i="6"/>
  <c r="U114" i="6"/>
  <c r="X115" i="6"/>
  <c r="Y90" i="6"/>
  <c r="AD90" i="6"/>
  <c r="AC91" i="6"/>
  <c r="AA94" i="6"/>
  <c r="Z95" i="6"/>
  <c r="Z98" i="6"/>
  <c r="Y99" i="6"/>
  <c r="Z102" i="6"/>
  <c r="Y103" i="6"/>
  <c r="AA106" i="6"/>
  <c r="T98" i="6"/>
  <c r="AC107" i="6"/>
  <c r="AD110" i="6"/>
  <c r="Z114" i="6"/>
  <c r="AC115" i="6"/>
  <c r="U111" i="6"/>
  <c r="V114" i="6"/>
  <c r="Y115" i="6"/>
  <c r="AD89" i="6"/>
  <c r="Z89" i="6"/>
  <c r="V89" i="6"/>
  <c r="AC89" i="6"/>
  <c r="Y89" i="6"/>
  <c r="U89" i="6"/>
  <c r="AD93" i="6"/>
  <c r="Z93" i="6"/>
  <c r="V93" i="6"/>
  <c r="U93" i="6"/>
  <c r="AC93" i="6"/>
  <c r="Y93" i="6"/>
  <c r="AD97" i="6"/>
  <c r="Z97" i="6"/>
  <c r="V97" i="6"/>
  <c r="AC97" i="6"/>
  <c r="Y97" i="6"/>
  <c r="AD101" i="6"/>
  <c r="Z101" i="6"/>
  <c r="V101" i="6"/>
  <c r="AC101" i="6"/>
  <c r="Y101" i="6"/>
  <c r="AB101" i="6"/>
  <c r="X101" i="6"/>
  <c r="AD105" i="6"/>
  <c r="Z105" i="6"/>
  <c r="V105" i="6"/>
  <c r="AC105" i="6"/>
  <c r="Y105" i="6"/>
  <c r="AB105" i="6"/>
  <c r="X105" i="6"/>
  <c r="Y109" i="6"/>
  <c r="U109" i="6"/>
  <c r="AC109" i="6"/>
  <c r="X109" i="6"/>
  <c r="AB109" i="6"/>
  <c r="W109" i="6"/>
  <c r="AA109" i="6"/>
  <c r="Y113" i="6"/>
  <c r="U113" i="6"/>
  <c r="AC113" i="6"/>
  <c r="X113" i="6"/>
  <c r="AB113" i="6"/>
  <c r="T113" i="6"/>
  <c r="W113" i="6"/>
  <c r="AA113" i="6"/>
  <c r="T89" i="6"/>
  <c r="AB89" i="6"/>
  <c r="AB93" i="6"/>
  <c r="X97" i="6"/>
  <c r="AA101" i="6"/>
  <c r="U97" i="6"/>
  <c r="U105" i="6"/>
  <c r="T105" i="6"/>
  <c r="V109" i="6"/>
  <c r="V113" i="6"/>
  <c r="W89" i="6"/>
  <c r="W93" i="6"/>
  <c r="AA97" i="6"/>
  <c r="W105" i="6"/>
  <c r="Z109" i="6"/>
  <c r="Z113" i="6"/>
  <c r="X89" i="6"/>
  <c r="X93" i="6"/>
  <c r="AB97" i="6"/>
  <c r="AA105" i="6"/>
  <c r="U101" i="6"/>
  <c r="T101" i="6"/>
  <c r="AD109" i="6"/>
  <c r="AD113" i="6"/>
  <c r="AA92" i="6"/>
  <c r="W92" i="6"/>
  <c r="AD92" i="6"/>
  <c r="Z92" i="6"/>
  <c r="V92" i="6"/>
  <c r="U92" i="6"/>
  <c r="U96" i="6"/>
  <c r="AA96" i="6"/>
  <c r="W96" i="6"/>
  <c r="AD96" i="6"/>
  <c r="Z96" i="6"/>
  <c r="V96" i="6"/>
  <c r="T100" i="6"/>
  <c r="U100" i="6"/>
  <c r="AA100" i="6"/>
  <c r="W100" i="6"/>
  <c r="AD100" i="6"/>
  <c r="Z100" i="6"/>
  <c r="V100" i="6"/>
  <c r="AC100" i="6"/>
  <c r="Y100" i="6"/>
  <c r="T104" i="6"/>
  <c r="U104" i="6"/>
  <c r="AA104" i="6"/>
  <c r="W104" i="6"/>
  <c r="AD104" i="6"/>
  <c r="Z104" i="6"/>
  <c r="V104" i="6"/>
  <c r="AC104" i="6"/>
  <c r="Y104" i="6"/>
  <c r="AD108" i="6"/>
  <c r="Z108" i="6"/>
  <c r="AC108" i="6"/>
  <c r="AB108" i="6"/>
  <c r="V112" i="6"/>
  <c r="AD112" i="6"/>
  <c r="Z112" i="6"/>
  <c r="Y112" i="6"/>
  <c r="U112" i="6"/>
  <c r="AC112" i="6"/>
  <c r="X112" i="6"/>
  <c r="AB112" i="6"/>
  <c r="AA89" i="6"/>
  <c r="AB92" i="6"/>
  <c r="AA93" i="6"/>
  <c r="X96" i="6"/>
  <c r="W97" i="6"/>
  <c r="W101" i="6"/>
  <c r="X104" i="6"/>
  <c r="W112" i="6"/>
  <c r="T112" i="6"/>
  <c r="X90" i="6"/>
  <c r="W91" i="6"/>
  <c r="AA91" i="6"/>
  <c r="X94" i="6"/>
  <c r="AB94" i="6"/>
  <c r="W95" i="6"/>
  <c r="AA95" i="6"/>
  <c r="X98" i="6"/>
  <c r="AB98" i="6"/>
  <c r="W99" i="6"/>
  <c r="AA99" i="6"/>
  <c r="X102" i="6"/>
  <c r="AB102" i="6"/>
  <c r="W103" i="6"/>
  <c r="AA103" i="6"/>
  <c r="X106" i="6"/>
  <c r="AB106" i="6"/>
  <c r="U99" i="6"/>
  <c r="U103" i="6"/>
  <c r="T99" i="6"/>
  <c r="T103" i="6"/>
  <c r="Z107" i="6"/>
  <c r="AD107" i="6"/>
  <c r="AA110" i="6"/>
  <c r="Z111" i="6"/>
  <c r="AD111" i="6"/>
  <c r="AA114" i="6"/>
  <c r="Z115" i="6"/>
  <c r="AD115" i="6"/>
  <c r="W110" i="6"/>
  <c r="V111" i="6"/>
  <c r="W114" i="6"/>
  <c r="V115" i="6"/>
  <c r="T110" i="6"/>
  <c r="T114" i="6"/>
  <c r="X91" i="6"/>
  <c r="Y94" i="6"/>
  <c r="X95" i="6"/>
  <c r="Y98" i="6"/>
  <c r="X99" i="6"/>
  <c r="Y102" i="6"/>
  <c r="X103" i="6"/>
  <c r="Y106" i="6"/>
  <c r="AB110" i="6"/>
  <c r="AA111" i="6"/>
  <c r="AB114" i="6"/>
  <c r="AA115" i="6"/>
  <c r="W111" i="6"/>
  <c r="W115" i="6"/>
  <c r="I2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2" i="6"/>
  <c r="I73" i="6"/>
  <c r="I74" i="6"/>
  <c r="I75" i="6"/>
  <c r="I76" i="6"/>
  <c r="I77" i="6"/>
  <c r="I78" i="6"/>
  <c r="I3" i="6"/>
</calcChain>
</file>

<file path=xl/sharedStrings.xml><?xml version="1.0" encoding="utf-8"?>
<sst xmlns="http://schemas.openxmlformats.org/spreadsheetml/2006/main" count="5321" uniqueCount="876">
  <si>
    <t>Depreciation BC Template
Run Date : 2022-01-05 16:55:02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</si>
  <si>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</si>
  <si>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</si>
  <si>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</si>
  <si>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</si>
  <si>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</si>
  <si>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</si>
  <si>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</si>
  <si>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</si>
  <si>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</si>
  <si>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</si>
  <si>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</si>
  <si>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</si>
  <si>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</si>
  <si>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</si>
  <si>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</si>
  <si>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</si>
  <si>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</si>
  <si>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</si>
  <si>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</si>
  <si>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</si>
  <si>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</si>
  <si>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</si>
  <si>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</si>
  <si>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</si>
  <si>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</si>
  <si>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</si>
  <si>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</si>
  <si>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</si>
  <si>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</si>
  <si>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COM001</t>
  </si>
  <si>
    <t>COEQ</t>
  </si>
  <si>
    <t>Computer Equipment &amp; Paraphernalia</t>
  </si>
  <si>
    <t>MID RANGE LAPTOP</t>
  </si>
  <si>
    <t>PHP</t>
  </si>
  <si>
    <t>HP 14-BS589TU LAPTOP</t>
  </si>
  <si>
    <t>HP 14-CM0104AU LAPTOP</t>
  </si>
  <si>
    <t>MERAKI MR33 CLOUD MANAGED AP</t>
  </si>
  <si>
    <t>DESKTOP PC (ENTRY LEVEL)</t>
  </si>
  <si>
    <t>MONITOR 19 INCH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</si>
  <si>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</si>
  <si>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</si>
  <si>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</si>
  <si>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</si>
  <si>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</si>
  <si>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</si>
  <si>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</si>
  <si>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COMP</t>
  </si>
  <si>
    <t>Computer Software</t>
  </si>
  <si>
    <t>SOFTWARE LICENSE - DESKTOP OPERATING SYSTEM</t>
  </si>
  <si>
    <t>SOFTWARE LICENSE - MS OFFICE</t>
  </si>
  <si>
    <t>SOFTWARE LICENSE - DESKTOP OS( WINDOWS 10 PRO 64 B</t>
  </si>
  <si>
    <t>LABO</t>
  </si>
  <si>
    <t>Laboratory Equipment</t>
  </si>
  <si>
    <t>AUTOCLAVE</t>
  </si>
  <si>
    <t>MOISTURE METER(OHAUS MB 120)</t>
  </si>
  <si>
    <t>PH METER ( OHAUS ST3100F)</t>
  </si>
  <si>
    <t>CHILLER</t>
  </si>
  <si>
    <t>LEAS</t>
  </si>
  <si>
    <t>Leasehold Improvements</t>
  </si>
  <si>
    <t>Installation and additional Fire Alarm Detection S</t>
  </si>
  <si>
    <t>Renovation of Room 1205 - Compliance Share</t>
  </si>
  <si>
    <t>OFEQ</t>
  </si>
  <si>
    <t>Office Equipment</t>
  </si>
  <si>
    <t>AIR CONDITION UNIT &amp; INSTALLATION</t>
  </si>
  <si>
    <t>TRAN</t>
  </si>
  <si>
    <t>Transportation Equipment</t>
  </si>
  <si>
    <t>Isuzu Crosswind XS CS4772</t>
  </si>
  <si>
    <t>Isuzu Mu-X  RZ4E LS-A 4X2 AT</t>
  </si>
  <si>
    <t>Compliance Department</t>
  </si>
  <si>
    <t>OFIX</t>
  </si>
  <si>
    <t>MID RANGE LAPTOP (ACER P214-52-54G1)</t>
  </si>
  <si>
    <t>ENTRY LEVEL LAPTOP  (LENOVO MTM81WD005VPH)</t>
  </si>
  <si>
    <t>LAPTOP SSD SATA</t>
  </si>
  <si>
    <t>ENTRY LEVEL LAPTOP  (ACER A514-53-37WQ)</t>
  </si>
  <si>
    <t>ENTRY LEVEL LAPTOP (ACER TMP214-53-32X6)</t>
  </si>
  <si>
    <t>SOFTWARE LICENSE - OPERATING SYSTEM</t>
  </si>
  <si>
    <t>Renovation of PU Flooring</t>
  </si>
  <si>
    <t>RENOVATION OF QA OFFICE</t>
  </si>
  <si>
    <t>Installation of Split/ PackageType Aircon</t>
  </si>
  <si>
    <t>OFFICE TABLE</t>
  </si>
  <si>
    <t>MANAGER'S CHAIR</t>
  </si>
  <si>
    <t>LATERAL CABINET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</si>
  <si>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</si>
  <si>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</si>
  <si>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</si>
  <si>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</si>
  <si>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</si>
  <si>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</si>
  <si>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</si>
  <si>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</si>
  <si>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</si>
  <si>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</si>
  <si>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REFRACTOMETER(ATAGO 3810)</t>
  </si>
  <si>
    <t>SALT METER(ATAGO 4211)</t>
  </si>
  <si>
    <t>MITUTUYO THICKNESS GAUGE</t>
  </si>
  <si>
    <t>MICROWAVE OVEN</t>
  </si>
  <si>
    <t>FOOT OPERATED SEALER</t>
  </si>
  <si>
    <t>Office Furniture and Fixtures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</si>
  <si>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</si>
  <si>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</si>
  <si>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</si>
  <si>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</si>
  <si>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</si>
  <si>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</si>
  <si>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</si>
  <si>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</si>
  <si>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</si>
  <si>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</si>
  <si>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</si>
  <si>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</si>
  <si>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</si>
  <si>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</si>
  <si>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</si>
  <si>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</si>
  <si>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</si>
  <si>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</si>
  <si>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</si>
  <si>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</si>
  <si>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</si>
  <si>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</si>
  <si>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</si>
  <si>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</si>
  <si>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</si>
  <si>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</si>
  <si>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</si>
  <si>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</si>
  <si>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</si>
  <si>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</si>
  <si>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</si>
  <si>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</si>
  <si>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</si>
  <si>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</si>
  <si>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</si>
  <si>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</si>
  <si>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</si>
  <si>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</si>
  <si>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</si>
  <si>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</si>
  <si>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</si>
  <si>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</si>
  <si>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</si>
  <si>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</si>
  <si>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</si>
  <si>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</si>
  <si>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</si>
  <si>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</si>
  <si>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</si>
  <si>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</si>
  <si>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</si>
  <si>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</si>
  <si>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</si>
  <si>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</si>
  <si>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</si>
  <si>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</si>
  <si>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</si>
  <si>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</si>
  <si>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</si>
  <si>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</si>
  <si>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</si>
  <si>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</si>
  <si>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</si>
  <si>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</si>
  <si>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</si>
  <si>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</si>
  <si>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</si>
  <si>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</si>
  <si>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</si>
  <si>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</si>
  <si>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</si>
  <si>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</si>
  <si>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</si>
  <si>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</si>
  <si>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</si>
  <si>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</si>
  <si>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</si>
  <si>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</si>
  <si>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</si>
  <si>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</si>
  <si>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</si>
  <si>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</si>
  <si>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</si>
  <si>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</si>
  <si>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</si>
  <si>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</si>
  <si>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</si>
  <si>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</si>
  <si>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</si>
  <si>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</si>
  <si>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</si>
  <si>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</si>
  <si>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</si>
  <si>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</si>
  <si>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</si>
  <si>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</si>
  <si>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</si>
  <si>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</si>
  <si>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</si>
  <si>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</si>
  <si>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</si>
  <si>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</si>
  <si>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</si>
  <si>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</si>
  <si>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</si>
  <si>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</si>
  <si>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</si>
  <si>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</si>
  <si>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</si>
  <si>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</si>
  <si>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</si>
  <si>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</si>
  <si>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</si>
  <si>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</si>
  <si>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</si>
  <si>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</si>
  <si>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</si>
  <si>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</si>
  <si>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</si>
  <si>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</si>
  <si>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</si>
  <si>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</si>
  <si>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</si>
  <si>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</si>
  <si>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</si>
  <si>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</si>
  <si>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</si>
  <si>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</si>
  <si>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</si>
  <si>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</si>
  <si>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</si>
  <si>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</si>
  <si>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</si>
  <si>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</si>
  <si>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</si>
  <si>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</si>
  <si>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</si>
  <si>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</si>
  <si>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</si>
  <si>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</si>
  <si>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</si>
  <si>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</si>
  <si>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</si>
  <si>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</si>
  <si>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</si>
  <si>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</si>
  <si>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</si>
  <si>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</si>
  <si>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</si>
  <si>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</si>
  <si>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</si>
  <si>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</si>
  <si>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</si>
  <si>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</si>
  <si>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</si>
  <si>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</si>
  <si>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</si>
  <si>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</si>
  <si>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</si>
  <si>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</si>
  <si>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</si>
  <si>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</si>
  <si>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</si>
  <si>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</si>
  <si>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</si>
  <si>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</si>
  <si>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</si>
  <si>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</si>
  <si>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</si>
  <si>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</si>
  <si>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</si>
  <si>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</si>
  <si>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</si>
  <si>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</si>
  <si>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</si>
  <si>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</si>
  <si>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</si>
  <si>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</si>
  <si>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</si>
  <si>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</si>
  <si>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</si>
  <si>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</si>
  <si>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</si>
  <si>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</si>
  <si>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</si>
  <si>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</si>
  <si>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</si>
  <si>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</si>
  <si>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</si>
  <si>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</si>
  <si>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</si>
  <si>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</si>
  <si>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</si>
  <si>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</si>
  <si>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</si>
  <si>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</si>
  <si>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</si>
  <si>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</si>
  <si>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</si>
  <si>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</si>
  <si>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</si>
  <si>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</si>
  <si>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</si>
  <si>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</si>
  <si>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</si>
  <si>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</si>
  <si>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</si>
  <si>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</si>
  <si>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</si>
  <si>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</si>
  <si>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</si>
  <si>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</si>
  <si>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</si>
  <si>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</si>
  <si>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</si>
  <si>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</si>
  <si>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</si>
  <si>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</si>
  <si>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</si>
  <si>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</si>
  <si>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</si>
  <si>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</si>
  <si>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</si>
  <si>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</si>
  <si>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</si>
  <si>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</si>
  <si>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</si>
  <si>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</si>
  <si>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</si>
  <si>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</si>
  <si>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</si>
  <si>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</si>
  <si>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</si>
  <si>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</si>
  <si>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</si>
  <si>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</si>
  <si>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</si>
  <si>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</si>
  <si>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</si>
  <si>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</si>
  <si>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</si>
  <si>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</si>
  <si>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</si>
  <si>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</si>
  <si>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</si>
  <si>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</si>
  <si>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</si>
  <si>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</si>
  <si>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</si>
  <si>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</si>
  <si>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</si>
  <si>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</si>
  <si>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</si>
  <si>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</si>
  <si>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</si>
  <si>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</si>
  <si>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</si>
  <si>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</si>
  <si>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</si>
  <si>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</si>
  <si>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</si>
  <si>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</si>
  <si>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</si>
  <si>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</si>
  <si>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</si>
  <si>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</si>
  <si>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</si>
  <si>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</si>
  <si>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</si>
  <si>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</si>
  <si>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</si>
  <si>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</si>
  <si>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</si>
  <si>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</si>
  <si>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</si>
  <si>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</si>
  <si>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</si>
  <si>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</si>
  <si>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</si>
  <si>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</si>
  <si>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</si>
  <si>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</si>
  <si>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</si>
  <si>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</si>
  <si>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</si>
  <si>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</si>
  <si>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</si>
  <si>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</si>
  <si>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</si>
  <si>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</si>
  <si>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</si>
  <si>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</si>
  <si>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</si>
  <si>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</si>
  <si>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</si>
  <si>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</si>
  <si>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</si>
  <si>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</si>
  <si>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</si>
  <si>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</si>
  <si>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</si>
  <si>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</si>
  <si>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</si>
  <si>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</si>
  <si>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</si>
  <si>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</si>
  <si>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</si>
  <si>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</si>
  <si>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</si>
  <si>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</si>
  <si>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</si>
  <si>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</si>
  <si>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</si>
  <si>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</si>
  <si>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</si>
  <si>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</si>
  <si>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</si>
  <si>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</si>
  <si>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</si>
  <si>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</si>
  <si>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</si>
  <si>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</si>
  <si>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</si>
  <si>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</si>
  <si>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</si>
  <si>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</si>
  <si>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</si>
  <si>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</si>
  <si>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</si>
  <si>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</si>
  <si>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</si>
  <si>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</si>
  <si>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</si>
  <si>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</si>
  <si>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</si>
  <si>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</si>
  <si>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</si>
  <si>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</si>
  <si>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</si>
  <si>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</si>
  <si>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</si>
  <si>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</si>
  <si>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</si>
  <si>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</si>
  <si>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</si>
  <si>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</si>
  <si>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</si>
  <si>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</si>
  <si>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</si>
  <si>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</si>
  <si>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</si>
  <si>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</si>
  <si>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</si>
  <si>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</si>
  <si>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</si>
  <si>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</si>
  <si>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</si>
  <si>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</si>
  <si>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</si>
  <si>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</si>
  <si>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</si>
  <si>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</si>
  <si>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</si>
  <si>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</si>
  <si>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</si>
  <si>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</si>
  <si>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</si>
  <si>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</si>
  <si>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</si>
  <si>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</si>
  <si>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</si>
  <si>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</si>
  <si>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</si>
  <si>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</si>
  <si>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</si>
  <si>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</si>
  <si>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</si>
  <si>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</si>
  <si>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</si>
  <si>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</si>
  <si>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</si>
  <si>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</si>
  <si>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</si>
  <si>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</si>
  <si>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</si>
  <si>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</si>
  <si>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</si>
  <si>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</si>
  <si>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</si>
  <si>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</si>
  <si>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</si>
  <si>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</si>
  <si>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</si>
  <si>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</si>
  <si>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</si>
  <si>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</si>
  <si>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</si>
  <si>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</si>
  <si>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</si>
  <si>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</si>
  <si>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</si>
  <si>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</si>
  <si>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</si>
  <si>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</si>
  <si>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</si>
  <si>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</si>
  <si>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</si>
  <si>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</si>
  <si>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</si>
  <si>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</si>
  <si>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</si>
  <si>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</si>
  <si>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</si>
  <si>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</si>
  <si>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</si>
  <si>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</si>
  <si>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</si>
  <si>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</si>
  <si>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</si>
  <si>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</si>
  <si>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</si>
  <si>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</si>
  <si>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</si>
  <si>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</si>
  <si>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</si>
  <si>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</si>
  <si>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</si>
  <si>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</si>
  <si>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</si>
  <si>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</si>
  <si>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</si>
  <si>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</si>
  <si>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</si>
  <si>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</si>
  <si>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</si>
  <si>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</si>
  <si>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</si>
  <si>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</si>
  <si>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</si>
  <si>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</si>
  <si>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</si>
  <si>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</si>
  <si>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</si>
  <si>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</si>
  <si>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</si>
  <si>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</si>
  <si>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</si>
  <si>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</si>
  <si>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</si>
  <si>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</si>
  <si>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</si>
  <si>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</si>
  <si>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</si>
  <si>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</si>
  <si>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</si>
  <si>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</si>
  <si>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</si>
  <si>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</si>
  <si>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</si>
  <si>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</si>
  <si>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</si>
  <si>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</si>
  <si>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</si>
  <si>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</si>
  <si>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</si>
  <si>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</si>
  <si>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</si>
  <si>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</si>
  <si>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</si>
  <si>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</si>
  <si>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</si>
  <si>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</si>
  <si>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</si>
  <si>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</si>
  <si>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</si>
  <si>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</si>
  <si>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</si>
  <si>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</si>
  <si>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</si>
  <si>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</si>
  <si>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</si>
  <si>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</si>
  <si>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</si>
  <si>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</si>
  <si>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</si>
  <si>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</si>
  <si>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</si>
  <si>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</si>
  <si>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</si>
  <si>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</si>
  <si>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</si>
  <si>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</si>
  <si>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</si>
  <si>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</si>
  <si>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</si>
  <si>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</si>
  <si>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</si>
  <si>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</si>
  <si>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</si>
  <si>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</si>
  <si>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</si>
  <si>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</si>
  <si>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</si>
  <si>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</si>
  <si>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</si>
  <si>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</si>
  <si>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</si>
  <si>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</si>
  <si>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</si>
  <si>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</si>
  <si>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</si>
  <si>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</si>
  <si>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</si>
  <si>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</si>
  <si>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</si>
  <si>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</si>
  <si>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</si>
  <si>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</si>
  <si>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</si>
  <si>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</si>
  <si>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</si>
  <si>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</si>
  <si>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</si>
  <si>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</si>
  <si>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</si>
  <si>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</si>
  <si>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</si>
  <si>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</si>
  <si>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</si>
  <si>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</si>
  <si>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</si>
  <si>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</si>
  <si>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</si>
  <si>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</si>
  <si>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</si>
  <si>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</si>
  <si>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</si>
  <si>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</si>
  <si>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</si>
  <si>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</si>
  <si>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</si>
  <si>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</si>
  <si>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</si>
  <si>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</si>
  <si>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</si>
  <si>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</si>
  <si>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</si>
  <si>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</si>
  <si>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</si>
  <si>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</si>
  <si>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</si>
  <si>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</si>
  <si>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</si>
  <si>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</si>
  <si>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</si>
  <si>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</si>
  <si>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</si>
  <si>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</si>
  <si>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</si>
  <si>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</si>
  <si>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</si>
  <si>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</si>
  <si>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</si>
  <si>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</si>
  <si>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</si>
  <si>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</si>
  <si>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</si>
  <si>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</si>
  <si>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</si>
  <si>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</si>
  <si>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</si>
  <si>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</si>
  <si>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</si>
  <si>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</si>
  <si>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</si>
  <si>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</si>
  <si>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</si>
  <si>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</si>
  <si>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</si>
  <si>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</si>
  <si>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</si>
  <si>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</si>
  <si>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</si>
  <si>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</si>
  <si>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</si>
  <si>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</si>
  <si>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</si>
  <si>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</si>
  <si>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</si>
  <si>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</si>
  <si>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</si>
  <si>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</si>
  <si>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</si>
  <si>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</si>
  <si>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</si>
  <si>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</si>
  <si>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</si>
  <si>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</si>
  <si>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</si>
  <si>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</si>
  <si>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</si>
  <si>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</si>
  <si>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</si>
  <si>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</si>
  <si>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</si>
  <si>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</si>
  <si>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</si>
  <si>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</si>
  <si>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</si>
  <si>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</si>
  <si>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</si>
  <si>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</si>
  <si>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</si>
  <si>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</si>
  <si>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</si>
  <si>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</si>
  <si>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</si>
  <si>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</si>
  <si>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</si>
  <si>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</si>
  <si>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</si>
  <si>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</si>
  <si>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</si>
  <si>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</si>
  <si>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</si>
  <si>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</si>
  <si>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</si>
  <si>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</si>
  <si>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</si>
  <si>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</si>
  <si>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</si>
  <si>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</si>
  <si>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</si>
  <si>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</si>
  <si>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</si>
  <si>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</si>
  <si>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</si>
  <si>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</si>
  <si>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</si>
  <si>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</si>
  <si>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</si>
  <si>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</si>
  <si>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</si>
  <si>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</si>
  <si>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</si>
  <si>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</si>
  <si>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</si>
  <si>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</si>
  <si>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</si>
  <si>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</si>
  <si>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</si>
  <si>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</si>
  <si>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</si>
  <si>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</si>
  <si>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</si>
  <si>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</si>
  <si>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</si>
  <si>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</si>
  <si>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</si>
  <si>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</si>
  <si>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</si>
  <si>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</si>
  <si>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</si>
  <si>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</si>
  <si>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</si>
  <si>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</si>
  <si>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</si>
  <si>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</si>
  <si>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</si>
  <si>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</si>
  <si>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</si>
  <si>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</si>
  <si>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</si>
  <si>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</si>
  <si>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</si>
  <si>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</si>
  <si>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</si>
  <si>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</si>
  <si>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</si>
  <si>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</si>
  <si>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</si>
  <si>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</si>
  <si>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</si>
  <si>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</si>
  <si>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</si>
  <si>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</si>
  <si>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</si>
  <si>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</si>
  <si>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</si>
  <si>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</si>
  <si>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</si>
  <si>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</si>
  <si>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</si>
  <si>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</si>
  <si>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</si>
  <si>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</si>
  <si>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</si>
  <si>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</si>
  <si>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</si>
  <si>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</si>
  <si>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</si>
  <si>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</si>
  <si>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</si>
  <si>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</si>
  <si>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</si>
  <si>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</si>
  <si>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</si>
  <si>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</si>
  <si>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</si>
  <si>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</si>
  <si>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</si>
  <si>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</si>
  <si>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</si>
  <si>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</si>
  <si>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</si>
  <si>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</si>
  <si>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</si>
  <si>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</si>
  <si>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</si>
  <si>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</si>
  <si>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</si>
  <si>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</si>
  <si>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</si>
  <si>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</si>
  <si>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</si>
  <si>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</si>
  <si>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</si>
  <si>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</si>
  <si>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</si>
  <si>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</si>
  <si>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</si>
  <si>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</si>
  <si>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</si>
  <si>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</si>
  <si>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</si>
  <si>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</si>
  <si>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</si>
  <si>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ASSIGNEE</t>
  </si>
  <si>
    <t>Entry Level Laptop</t>
  </si>
  <si>
    <t>Filing Cabinet</t>
  </si>
  <si>
    <t>Toyota Wigo 1.0 E M/T</t>
  </si>
  <si>
    <t>Mid-Range Laptop</t>
  </si>
  <si>
    <t>Desktop PC</t>
  </si>
  <si>
    <t>Printer</t>
  </si>
  <si>
    <t>Hot Plate Stirrer</t>
  </si>
  <si>
    <t>Vortex Mixer (Corning LSE 6776)</t>
  </si>
  <si>
    <t>Draining Rack (95105)</t>
  </si>
  <si>
    <t>Weighing Scale (Niken PTYB-2200)</t>
  </si>
  <si>
    <t>LOCKER CABINET</t>
  </si>
  <si>
    <t>New Hire - Supplier Care Specialist</t>
  </si>
  <si>
    <t>New Hire - MCS Specialist</t>
  </si>
  <si>
    <t>WABINGGA JAY-R</t>
  </si>
  <si>
    <t>New Hire - DRA Specialist</t>
  </si>
  <si>
    <t>San Jose, Stephen King</t>
  </si>
  <si>
    <t>Pherzy Jane Vireynato</t>
  </si>
  <si>
    <t>New Hire - MCSEM Supervisor</t>
  </si>
  <si>
    <t>Darrel Pama</t>
  </si>
  <si>
    <t>Delantar, Rod</t>
  </si>
  <si>
    <t>FRANZEL MAE MORADOS</t>
  </si>
  <si>
    <t>JOHN II PRESTOSA</t>
  </si>
  <si>
    <t>ROCHELLE ANNE IMPERIAL</t>
  </si>
  <si>
    <t>RODRIGO DELANTAR</t>
  </si>
  <si>
    <t>SHYLVIE ELLAINE ATIENZA</t>
  </si>
  <si>
    <t>TIMMY ANGELINA ALAMBAN</t>
  </si>
  <si>
    <t>PHILIP OBERIO</t>
  </si>
  <si>
    <t>SHEKINAH MAE VILLAFLOR</t>
  </si>
  <si>
    <t>New Hire - QA Specialist</t>
  </si>
  <si>
    <t>Network Switch</t>
  </si>
  <si>
    <t>Sabidalas, Milady</t>
  </si>
  <si>
    <t>FREEZER</t>
  </si>
  <si>
    <t>Entry Level Laptop (ACER MP215-41-R34Z)</t>
  </si>
  <si>
    <t>PIPETTOR 10ML</t>
  </si>
  <si>
    <t>PIPETTOR 1ML</t>
  </si>
  <si>
    <t>AUTOMATIC VOLTAGE REGULATOR</t>
  </si>
  <si>
    <t>Paper Shredder - Admiral</t>
  </si>
  <si>
    <t>Reccia delos Santos</t>
  </si>
  <si>
    <t>Angelo Chris Velez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</si>
</sst>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rgb="FF333333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14" fontId="0" fillId="0" borderId="0" xfId="0" applyNumberFormat="1" applyFill="1"/>
    <xf numFmtId="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6" fillId="4" borderId="1" xfId="0" applyFont="1" applyFill="1" applyBorder="1" applyAlignment="1">
      <alignment horizontal="center" vertical="center"/>
    </xf>
    <xf numFmtId="0" fontId="0" fillId="0" borderId="0" xfId="0" applyFill="1"/>
    <xf numFmtId="0" fontId="0" fillId="5" borderId="0" xfId="0" applyFill="1" applyAlignment="1">
      <alignment horizontal="right"/>
    </xf>
    <xf numFmtId="0" fontId="0" fillId="5" borderId="0" xfId="0" applyFill="1"/>
    <xf numFmtId="0" fontId="5" fillId="5" borderId="0" xfId="0" applyFont="1" applyFill="1"/>
    <xf numFmtId="14" fontId="0" fillId="5" borderId="0" xfId="0" applyNumberFormat="1" applyFill="1"/>
    <xf numFmtId="1" fontId="0" fillId="5" borderId="0" xfId="0" applyNumberFormat="1" applyFill="1"/>
    <xf numFmtId="164" fontId="0" fillId="5" borderId="0" xfId="0" applyNumberFormat="1" applyFill="1"/>
    <xf numFmtId="164" fontId="0" fillId="5" borderId="0" xfId="1" applyFont="1" applyFill="1"/>
    <xf numFmtId="2" fontId="0" fillId="5" borderId="0" xfId="0" applyNumberFormat="1" applyFill="1"/>
    <xf numFmtId="0" fontId="0" fillId="0" borderId="0" xfId="0" applyAlignment="1"/>
    <xf numFmtId="0" fontId="0" fillId="6" borderId="0" xfId="0" applyFill="1"/>
    <xf numFmtId="1" fontId="0" fillId="6" borderId="0" xfId="0" applyNumberFormat="1" applyFill="1"/>
    <xf numFmtId="43" fontId="0" fillId="0" borderId="0" xfId="0" applyNumberFormat="1"/>
    <xf numFmtId="43" fontId="8" fillId="0" borderId="0" xfId="0" applyNumberFormat="1" applyFont="1"/>
    <xf numFmtId="0" fontId="0" fillId="0" borderId="0" xfId="0" applyFill="1" applyAlignment="1">
      <alignment horizontal="right"/>
    </xf>
    <xf numFmtId="0" fontId="5" fillId="0" borderId="0" xfId="0" applyFont="1" applyFill="1"/>
    <xf numFmtId="1" fontId="0" fillId="0" borderId="0" xfId="0" applyNumberFormat="1" applyFill="1"/>
    <xf numFmtId="164" fontId="0" fillId="0" borderId="0" xfId="1" applyFont="1" applyFill="1"/>
    <xf numFmtId="164" fontId="0" fillId="0" borderId="0" xfId="0" applyNumberFormat="1" applyFill="1"/>
    <xf numFmtId="43" fontId="0" fillId="0" borderId="0" xfId="0" applyNumberFormat="1" applyFill="1"/>
    <xf numFmtId="0" fontId="0" fillId="0" borderId="0" xfId="0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vertical="top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payumo\AppData\Local\Microsoft\Windows\INetCache\Content.Outlook\AE0FAW46\2021%20Jan%20-%20Nov%20Depreciation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OT - Depreciation"/>
      <sheetName val="Asset"/>
      <sheetName val="PIVOT - Asset"/>
      <sheetName val="PIVOT - Asset (2)"/>
      <sheetName val="with assignee as of 2020"/>
      <sheetName val="with assignee as of 2020 (2)"/>
    </sheetNames>
    <sheetDataSet>
      <sheetData sheetId="0"/>
      <sheetData sheetId="1"/>
      <sheetData sheetId="2"/>
      <sheetData sheetId="3"/>
      <sheetData sheetId="4"/>
      <sheetData sheetId="5">
        <row r="1">
          <cell r="G1" t="str">
            <v>Asset Code</v>
          </cell>
          <cell r="H1" t="str">
            <v>Asset Name</v>
          </cell>
          <cell r="I1" t="str">
            <v>RFA no/Assignee</v>
          </cell>
        </row>
        <row r="2">
          <cell r="G2">
            <v>410000013</v>
          </cell>
          <cell r="H2" t="str">
            <v>MID RANGE LAPTOP</v>
          </cell>
          <cell r="I2" t="str">
            <v>2019-09-00025 APRIL ROSE DIONSON</v>
          </cell>
        </row>
        <row r="3">
          <cell r="G3">
            <v>410000021</v>
          </cell>
          <cell r="H3" t="str">
            <v>ACER TMP249 LAPTOP</v>
          </cell>
          <cell r="I3">
            <v>1200001996</v>
          </cell>
        </row>
        <row r="4">
          <cell r="G4">
            <v>410000040</v>
          </cell>
          <cell r="H4" t="str">
            <v>ASUS X441NA-GA010T LAPTOP</v>
          </cell>
          <cell r="I4">
            <v>1200002578</v>
          </cell>
        </row>
        <row r="5">
          <cell r="G5">
            <v>410000041</v>
          </cell>
          <cell r="H5" t="str">
            <v>ASUS X441NA-GA010T LAPTOP</v>
          </cell>
          <cell r="I5">
            <v>1200002579</v>
          </cell>
        </row>
        <row r="6">
          <cell r="G6">
            <v>410000042</v>
          </cell>
          <cell r="H6" t="str">
            <v>ASUS X441NA-GA010T LAPTOP</v>
          </cell>
          <cell r="I6">
            <v>1200002580</v>
          </cell>
        </row>
        <row r="7">
          <cell r="G7">
            <v>410000043</v>
          </cell>
          <cell r="H7" t="str">
            <v>ASUS X441NA-GA010T LAPTOP</v>
          </cell>
          <cell r="I7">
            <v>1200002581</v>
          </cell>
        </row>
        <row r="8">
          <cell r="G8">
            <v>410000127</v>
          </cell>
          <cell r="H8" t="str">
            <v>CLONE PC AEROCOOL IMPERATOR</v>
          </cell>
          <cell r="I8">
            <v>1200001658</v>
          </cell>
        </row>
        <row r="9">
          <cell r="G9">
            <v>410000289</v>
          </cell>
          <cell r="H9" t="str">
            <v>HP 14-AL105TX LAPTOP</v>
          </cell>
          <cell r="I9">
            <v>1200001726</v>
          </cell>
        </row>
        <row r="10">
          <cell r="G10">
            <v>410000290</v>
          </cell>
          <cell r="H10" t="str">
            <v>HP 14-AM032TU LAPTOP</v>
          </cell>
          <cell r="I10" t="str">
            <v>1200001628 RICHELLE DELLOSA</v>
          </cell>
        </row>
        <row r="11">
          <cell r="G11">
            <v>410000295</v>
          </cell>
          <cell r="H11" t="str">
            <v>HP 14-AM034TX LAPTOP</v>
          </cell>
          <cell r="I11" t="str">
            <v>1200001310 TIMMY ANGELINA L. ALAMBAN</v>
          </cell>
        </row>
        <row r="12">
          <cell r="G12">
            <v>410000315</v>
          </cell>
          <cell r="H12" t="str">
            <v>HP 14-AM070TU LAPTOP</v>
          </cell>
          <cell r="I12" t="str">
            <v>1200001314 JANINE C. CASTRO</v>
          </cell>
        </row>
        <row r="13">
          <cell r="G13">
            <v>410000317</v>
          </cell>
          <cell r="H13" t="str">
            <v>HP 14-AM522TU LAPTOP</v>
          </cell>
          <cell r="I13" t="str">
            <v>1200001759 DENNICA DORMITORIO</v>
          </cell>
        </row>
        <row r="14">
          <cell r="G14">
            <v>410000318</v>
          </cell>
          <cell r="H14" t="str">
            <v>HP 14-AMO34TX LAPTOP</v>
          </cell>
          <cell r="I14" t="str">
            <v>1200001695 CANICE PABALATE</v>
          </cell>
        </row>
        <row r="15">
          <cell r="G15">
            <v>410000334</v>
          </cell>
          <cell r="H15" t="str">
            <v>HP 14-AMO56TX LAPTOP</v>
          </cell>
          <cell r="I15" t="str">
            <v>1200001772 ROBERT FRANCIS CASTOR</v>
          </cell>
        </row>
        <row r="16">
          <cell r="G16">
            <v>410000337</v>
          </cell>
          <cell r="H16" t="str">
            <v>HP 14-AMO56TX LAPTOP</v>
          </cell>
          <cell r="I16" t="str">
            <v>1200001765 MILADY GLO RESURRECCION</v>
          </cell>
        </row>
        <row r="17">
          <cell r="G17">
            <v>410000342</v>
          </cell>
          <cell r="H17" t="str">
            <v>HP 14-AMO70TU LAPTOP</v>
          </cell>
          <cell r="I17" t="str">
            <v>1200001717 FRANZEL MORADOS</v>
          </cell>
        </row>
        <row r="18">
          <cell r="G18">
            <v>410000343</v>
          </cell>
          <cell r="H18" t="str">
            <v>HP 14-AMO70TU LAPTOP</v>
          </cell>
          <cell r="I18" t="str">
            <v>1200001719 RECCIA DE LOS SANTOS</v>
          </cell>
        </row>
        <row r="19">
          <cell r="G19">
            <v>410000344</v>
          </cell>
          <cell r="H19" t="str">
            <v>HP 14-AMO70TU LAPTOP</v>
          </cell>
          <cell r="I19" t="str">
            <v>1200001720 JAY-R WABINGGA</v>
          </cell>
        </row>
        <row r="20">
          <cell r="G20">
            <v>410000350</v>
          </cell>
          <cell r="H20" t="str">
            <v>HP 14-BS065TX LAPTOP</v>
          </cell>
          <cell r="I20" t="str">
            <v>1200001800 SHYLVE ELLAINE ATIENZA</v>
          </cell>
        </row>
        <row r="21">
          <cell r="G21">
            <v>410000356</v>
          </cell>
          <cell r="H21" t="str">
            <v>HP 14-BS589TU LAPTOP</v>
          </cell>
          <cell r="I21" t="str">
            <v>1200002028 YAMMY M. ARMILLO</v>
          </cell>
        </row>
        <row r="22">
          <cell r="G22">
            <v>410000358</v>
          </cell>
          <cell r="H22" t="str">
            <v>HP 14-BW021AX LAPTOP</v>
          </cell>
          <cell r="I22" t="str">
            <v>1200001882 REUBEN PAHAMTANG</v>
          </cell>
        </row>
        <row r="23">
          <cell r="G23">
            <v>410000360</v>
          </cell>
          <cell r="H23" t="str">
            <v>HP 14-BW021AX LAPTOP</v>
          </cell>
          <cell r="I23" t="str">
            <v>1200001897 DARREL PAMA</v>
          </cell>
        </row>
        <row r="24">
          <cell r="G24">
            <v>410000361</v>
          </cell>
          <cell r="H24" t="str">
            <v>HP 14-BW021AX LAPTOP</v>
          </cell>
          <cell r="I24" t="str">
            <v>1200001896 MARK ANTHONY ANOS</v>
          </cell>
        </row>
        <row r="25">
          <cell r="G25">
            <v>410000383</v>
          </cell>
          <cell r="H25" t="str">
            <v>HP 14-CM0104AU LAPTOP</v>
          </cell>
          <cell r="I25" t="str">
            <v>2019-06-00052 GABRIEL BUCU / DONNA</v>
          </cell>
        </row>
        <row r="26">
          <cell r="G26">
            <v>410000384</v>
          </cell>
          <cell r="H26" t="str">
            <v>HP AMO70TU LAPTOP</v>
          </cell>
          <cell r="I26" t="str">
            <v>1200001702 RYANT RAMIREZ</v>
          </cell>
        </row>
        <row r="27">
          <cell r="G27">
            <v>410000385</v>
          </cell>
          <cell r="H27" t="str">
            <v>HP AMO70TU LAPTOP</v>
          </cell>
          <cell r="I27" t="str">
            <v>1200001703 MICHAEL GARCIA</v>
          </cell>
        </row>
        <row r="28">
          <cell r="G28">
            <v>410000387</v>
          </cell>
          <cell r="H28" t="str">
            <v>HP LASER JET PRO 500 M570DW</v>
          </cell>
          <cell r="I28" t="str">
            <v>1200002030 JEPHELLE RAMOS</v>
          </cell>
        </row>
        <row r="29">
          <cell r="G29">
            <v>410000420</v>
          </cell>
          <cell r="H29" t="str">
            <v>LENOVO 19.5" LED MONITOR</v>
          </cell>
          <cell r="I29" t="str">
            <v>1200001659 HINDA SISI</v>
          </cell>
        </row>
        <row r="30">
          <cell r="G30">
            <v>410000511</v>
          </cell>
          <cell r="H30" t="str">
            <v>MERAKI MR33 CLOUD MANAGED AP</v>
          </cell>
          <cell r="I30" t="str">
            <v>1200001931 MILADY GLO RESURRECCION</v>
          </cell>
        </row>
        <row r="31">
          <cell r="G31">
            <v>410000637</v>
          </cell>
          <cell r="H31" t="str">
            <v>MID RANGE LAPTOP</v>
          </cell>
          <cell r="I31" t="str">
            <v>2019-10-00105 KEZIA MARIE MEDINA</v>
          </cell>
        </row>
        <row r="32">
          <cell r="G32">
            <v>410000653</v>
          </cell>
          <cell r="H32" t="str">
            <v>DESKTOP PC (ENTRY LEVEL)</v>
          </cell>
          <cell r="I32" t="str">
            <v>2019-10-00019 KARLO MANLANGIT</v>
          </cell>
        </row>
        <row r="33">
          <cell r="G33">
            <v>410000654</v>
          </cell>
          <cell r="H33" t="str">
            <v>MONITOR 19 INCH</v>
          </cell>
          <cell r="I33" t="str">
            <v>2019-10-00019 KARLO MANLANGIT</v>
          </cell>
        </row>
        <row r="34">
          <cell r="G34">
            <v>410000658</v>
          </cell>
          <cell r="H34" t="str">
            <v>LAPTOP</v>
          </cell>
          <cell r="I34" t="str">
            <v>400000252 JEPHELLE UNTIVEROS</v>
          </cell>
        </row>
        <row r="35">
          <cell r="G35">
            <v>410000788</v>
          </cell>
          <cell r="H35" t="str">
            <v>ENTRY LEVEL LAPTOP</v>
          </cell>
          <cell r="I35" t="str">
            <v>2020-01-000040 MAVERICK DANIEL DOLOT</v>
          </cell>
        </row>
        <row r="36">
          <cell r="G36">
            <v>410000802</v>
          </cell>
          <cell r="H36" t="str">
            <v>ENTRY LEVEL LAPTOP (LENOVO S145)</v>
          </cell>
          <cell r="I36" t="str">
            <v>2020-01-000081 GERAMIE JOYCE GAYTANO</v>
          </cell>
        </row>
        <row r="37">
          <cell r="G37">
            <v>410000826</v>
          </cell>
          <cell r="H37" t="str">
            <v>ENTRY LEVEL LAPTOP(ACER A314-32-P8AP)</v>
          </cell>
          <cell r="I37" t="str">
            <v>2020-03-000018 ALYANA MHAVI CASTILLA</v>
          </cell>
        </row>
        <row r="38">
          <cell r="G38">
            <v>410000830</v>
          </cell>
          <cell r="H38" t="str">
            <v>MID RANGE LAPTOP(ACER A315-42-R0LQ)</v>
          </cell>
          <cell r="I38" t="str">
            <v>2020-02-000108 DECHEREI MABESA</v>
          </cell>
        </row>
        <row r="39">
          <cell r="G39">
            <v>410000833</v>
          </cell>
          <cell r="H39" t="str">
            <v>MID RANGE LAPTOP(ACER A514-52KG-33NZ)</v>
          </cell>
          <cell r="I39" t="str">
            <v>2020-05-000054 ELMER TESORERO</v>
          </cell>
        </row>
        <row r="40">
          <cell r="G40">
            <v>410000837</v>
          </cell>
          <cell r="H40" t="str">
            <v>ENTRY LEVEL LAPTOP(ACER A314-32-P8AP)</v>
          </cell>
          <cell r="I40" t="str">
            <v>2020-02-000029 KENT JOHN TADIT</v>
          </cell>
        </row>
        <row r="41">
          <cell r="G41">
            <v>410000839</v>
          </cell>
          <cell r="H41" t="str">
            <v>MID RANGE LAPTOP(ACER A315-42-R0LQ)</v>
          </cell>
          <cell r="I41" t="str">
            <v>2020-03-000068 JERRICO FERRER</v>
          </cell>
        </row>
        <row r="42">
          <cell r="G42">
            <v>410000872</v>
          </cell>
          <cell r="H42" t="str">
            <v>OPEN BAY RACK</v>
          </cell>
          <cell r="I42" t="str">
            <v>2020-03-000033 SHYLVIE ELLAINE ATIENZA</v>
          </cell>
        </row>
        <row r="43">
          <cell r="G43">
            <v>410000938</v>
          </cell>
          <cell r="H43" t="str">
            <v>ENTRY LEVEL LAPTOP (ACER A314-32-P2NS)</v>
          </cell>
          <cell r="I43" t="str">
            <v>2020-08-000042 ELDRICK FONOLLERA</v>
          </cell>
        </row>
        <row r="44">
          <cell r="G44">
            <v>300003232</v>
          </cell>
          <cell r="H44" t="str">
            <v>Renovation of QA Office</v>
          </cell>
          <cell r="I44" t="str">
            <v>2019-09-00207</v>
          </cell>
        </row>
        <row r="45">
          <cell r="G45">
            <v>400000180</v>
          </cell>
          <cell r="H45" t="str">
            <v>MS Office License 2016</v>
          </cell>
          <cell r="I45" t="str">
            <v>Hinda Sisi</v>
          </cell>
        </row>
        <row r="46">
          <cell r="G46">
            <v>400000202</v>
          </cell>
          <cell r="H46" t="str">
            <v>Windows 8 Pro OEM License</v>
          </cell>
          <cell r="I46" t="str">
            <v>Ervin Bautista</v>
          </cell>
        </row>
        <row r="47">
          <cell r="G47">
            <v>400000282</v>
          </cell>
          <cell r="H47" t="str">
            <v>SOFTWARE LICENSE - DESKTOP OPERATING SYSTEM</v>
          </cell>
          <cell r="I47" t="str">
            <v>KARLO MANLANGIT</v>
          </cell>
        </row>
        <row r="48">
          <cell r="G48">
            <v>400000283</v>
          </cell>
          <cell r="H48" t="str">
            <v>SOFTWARE LICENSE - MS OFFICE</v>
          </cell>
          <cell r="I48" t="str">
            <v>KARLO MANLANGIT</v>
          </cell>
        </row>
        <row r="49">
          <cell r="G49">
            <v>400000312</v>
          </cell>
          <cell r="H49" t="str">
            <v>SOFTWARE LICENSE - DESKTOP OS( WINDOWS 10 PRO 64 B</v>
          </cell>
          <cell r="I49" t="str">
            <v>2020-03-000018(ALYANA MHAVI CASTILLA)</v>
          </cell>
        </row>
        <row r="50">
          <cell r="G50">
            <v>400000316</v>
          </cell>
          <cell r="H50" t="str">
            <v>SOFTWARE LICENSE - DESKTOP OS( WINDOWS 10 PRO 64 B</v>
          </cell>
          <cell r="I50" t="str">
            <v>2020-02-000108(DECHEREI MABESA)</v>
          </cell>
        </row>
        <row r="51">
          <cell r="G51">
            <v>400000319</v>
          </cell>
          <cell r="H51" t="str">
            <v>SOFTWARE LICENSE - DESKTOP OS( WINDOWS 10 PRO 64 B</v>
          </cell>
          <cell r="I51" t="str">
            <v>2020-05-000054(ELMER TESORERO)</v>
          </cell>
        </row>
        <row r="52">
          <cell r="G52">
            <v>400000323</v>
          </cell>
          <cell r="H52" t="str">
            <v>SOFTWARE LICENSE - DESKTOP OS( WINDOWS 10 PRO 64 B</v>
          </cell>
          <cell r="I52" t="str">
            <v>2020-02-000029(KENT JOHN TADIT)</v>
          </cell>
        </row>
        <row r="53">
          <cell r="G53">
            <v>400000325</v>
          </cell>
          <cell r="H53" t="str">
            <v>SOFTWARE LICENSE - DESKTOP OS( WINDOWS 10 PRO 64 B</v>
          </cell>
          <cell r="I53" t="str">
            <v>2020-03-000068(JERRICO FERRER)</v>
          </cell>
        </row>
        <row r="54">
          <cell r="G54">
            <v>400000329</v>
          </cell>
          <cell r="H54" t="str">
            <v>SOFTWARE LICENSE - DESKTOP OS( WINDOWS 10 PRO 64 B</v>
          </cell>
          <cell r="I54" t="str">
            <v>2019-02-000025(APRIL ROSE DIONSON)</v>
          </cell>
        </row>
        <row r="55">
          <cell r="G55">
            <v>400000335</v>
          </cell>
          <cell r="H55" t="str">
            <v>SOFTWARE LICENSE - DESKTOP OS( WINDOWS 10 PRO 64 B</v>
          </cell>
          <cell r="I55" t="str">
            <v>2020-01-000040(MAVERICK DANIEL DOLOT)</v>
          </cell>
        </row>
        <row r="56">
          <cell r="G56">
            <v>400000338</v>
          </cell>
          <cell r="H56" t="str">
            <v>SOFTWARE LICENSE - DESKTOP OS( WINDOWS 10 PRO 64 B</v>
          </cell>
          <cell r="I56" t="str">
            <v>2020-01-000081(GERAMIE JOYCE GAYTANO)</v>
          </cell>
        </row>
        <row r="57">
          <cell r="G57">
            <v>1310000007</v>
          </cell>
          <cell r="H57" t="str">
            <v>AUTOCLAVE</v>
          </cell>
          <cell r="I57" t="str">
            <v>2019-12-00013</v>
          </cell>
        </row>
        <row r="58">
          <cell r="G58">
            <v>1310000015</v>
          </cell>
          <cell r="H58" t="str">
            <v>MOISTURE METER(OHAUS MB 120)</v>
          </cell>
          <cell r="I58" t="str">
            <v>2019-12-00013</v>
          </cell>
        </row>
        <row r="59">
          <cell r="G59">
            <v>1310000016</v>
          </cell>
          <cell r="H59" t="str">
            <v>PH METER ( OHAUS ST3100F)</v>
          </cell>
          <cell r="I59" t="str">
            <v>2019-12-00013</v>
          </cell>
        </row>
        <row r="60">
          <cell r="G60">
            <v>1310000022</v>
          </cell>
          <cell r="H60" t="str">
            <v>FREEZER</v>
          </cell>
          <cell r="I60" t="str">
            <v>2019-12-00013</v>
          </cell>
        </row>
        <row r="61">
          <cell r="G61">
            <v>1310000023</v>
          </cell>
          <cell r="H61" t="str">
            <v>CHILLER</v>
          </cell>
          <cell r="I61" t="str">
            <v>2019-12-00013</v>
          </cell>
        </row>
        <row r="62">
          <cell r="G62">
            <v>1310000024</v>
          </cell>
          <cell r="H62" t="str">
            <v>CHILLER</v>
          </cell>
          <cell r="I62" t="str">
            <v>2019-12-00013</v>
          </cell>
        </row>
        <row r="63">
          <cell r="G63">
            <v>1000002919</v>
          </cell>
          <cell r="H63" t="str">
            <v>Installation of Directional Signage - MCS</v>
          </cell>
          <cell r="I63" t="str">
            <v/>
          </cell>
        </row>
        <row r="64">
          <cell r="G64">
            <v>1000005327</v>
          </cell>
          <cell r="H64" t="str">
            <v>RENOVATION OF ROOM 1205 TAIPAN</v>
          </cell>
          <cell r="I64" t="str">
            <v>COIP to LEAS</v>
          </cell>
        </row>
        <row r="65">
          <cell r="G65">
            <v>1000005350</v>
          </cell>
          <cell r="H65" t="str">
            <v>RENOVATION OF UNIT 1205</v>
          </cell>
          <cell r="I65" t="str">
            <v>COIP to LEAS</v>
          </cell>
        </row>
        <row r="66">
          <cell r="G66">
            <v>1000005986</v>
          </cell>
          <cell r="H66" t="str">
            <v>Installation and additional Fire Alarm Detection S</v>
          </cell>
          <cell r="I66" t="str">
            <v>UNIT 1205- COMPLIANCE</v>
          </cell>
        </row>
        <row r="67">
          <cell r="G67">
            <v>1000006265</v>
          </cell>
          <cell r="H67" t="str">
            <v>Renovation of Room 1205 - Compliance Share</v>
          </cell>
          <cell r="I67" t="str">
            <v/>
          </cell>
        </row>
        <row r="68">
          <cell r="G68">
            <v>1200000111</v>
          </cell>
          <cell r="H68" t="str">
            <v>SAMSUNG ST150F</v>
          </cell>
          <cell r="I68" t="str">
            <v/>
          </cell>
        </row>
        <row r="69">
          <cell r="G69">
            <v>1200000112</v>
          </cell>
          <cell r="H69" t="str">
            <v>SAMSUNG ST150F</v>
          </cell>
          <cell r="I69" t="str">
            <v/>
          </cell>
        </row>
        <row r="70">
          <cell r="G70">
            <v>1200000384</v>
          </cell>
          <cell r="H70" t="str">
            <v>Sony DSC-W710 Camera</v>
          </cell>
          <cell r="I70" t="str">
            <v/>
          </cell>
        </row>
        <row r="71">
          <cell r="G71">
            <v>1200000392</v>
          </cell>
          <cell r="H71" t="str">
            <v>Lenovo Ideapad S210</v>
          </cell>
          <cell r="I71" t="str">
            <v/>
          </cell>
        </row>
        <row r="72">
          <cell r="G72">
            <v>1200000393</v>
          </cell>
          <cell r="H72" t="str">
            <v>Lenovo Ideapad S210</v>
          </cell>
          <cell r="I72" t="str">
            <v/>
          </cell>
        </row>
        <row r="73">
          <cell r="G73">
            <v>1200000394</v>
          </cell>
          <cell r="H73" t="str">
            <v>Lenovo Ideapad S210</v>
          </cell>
          <cell r="I73" t="str">
            <v/>
          </cell>
        </row>
        <row r="74">
          <cell r="G74">
            <v>1200000486</v>
          </cell>
          <cell r="H74" t="str">
            <v>Epson L300 Printer</v>
          </cell>
          <cell r="I74" t="str">
            <v/>
          </cell>
        </row>
        <row r="75">
          <cell r="G75">
            <v>1200000507</v>
          </cell>
          <cell r="H75" t="str">
            <v>Samsung ST150F</v>
          </cell>
          <cell r="I75" t="str">
            <v/>
          </cell>
        </row>
        <row r="76">
          <cell r="G76">
            <v>1200000610</v>
          </cell>
          <cell r="H76" t="str">
            <v>Sony DSC-W800 Camera</v>
          </cell>
          <cell r="I76" t="str">
            <v>Mark Anthony Anos</v>
          </cell>
        </row>
        <row r="77">
          <cell r="G77">
            <v>1200000612</v>
          </cell>
          <cell r="H77" t="str">
            <v>Sony DSC-W800 Camera</v>
          </cell>
          <cell r="I77" t="str">
            <v>Darrel Pama</v>
          </cell>
        </row>
        <row r="78">
          <cell r="G78">
            <v>1200000704</v>
          </cell>
          <cell r="H78" t="str">
            <v>Lenovo S2030 Laptop</v>
          </cell>
          <cell r="I78" t="str">
            <v/>
          </cell>
        </row>
        <row r="79">
          <cell r="G79">
            <v>1200000705</v>
          </cell>
          <cell r="H79" t="str">
            <v>Lenovo S2030 Laptop</v>
          </cell>
          <cell r="I79" t="str">
            <v/>
          </cell>
        </row>
        <row r="80">
          <cell r="G80">
            <v>1200000713</v>
          </cell>
          <cell r="H80" t="str">
            <v>Sony DSC-W800 Camera</v>
          </cell>
          <cell r="I80" t="str">
            <v/>
          </cell>
        </row>
        <row r="81">
          <cell r="G81">
            <v>1200000714</v>
          </cell>
          <cell r="H81" t="str">
            <v>Sony DSC-W800 Camera</v>
          </cell>
          <cell r="I81" t="str">
            <v/>
          </cell>
        </row>
        <row r="82">
          <cell r="G82">
            <v>1200000807</v>
          </cell>
          <cell r="H82" t="str">
            <v>HP14-AC45TU laptop</v>
          </cell>
          <cell r="I82" t="str">
            <v>Alyana Castilla</v>
          </cell>
        </row>
        <row r="83">
          <cell r="G83">
            <v>1200000829</v>
          </cell>
          <cell r="H83" t="str">
            <v>HP 11-E113AU Laptop</v>
          </cell>
          <cell r="I83" t="str">
            <v/>
          </cell>
        </row>
        <row r="84">
          <cell r="G84">
            <v>1200000830</v>
          </cell>
          <cell r="H84" t="str">
            <v>HP 11-E113AU Laptop</v>
          </cell>
          <cell r="I84" t="str">
            <v/>
          </cell>
        </row>
        <row r="85">
          <cell r="G85">
            <v>1200001152</v>
          </cell>
          <cell r="H85" t="str">
            <v>HP 14-AM032TX Laptop</v>
          </cell>
          <cell r="I85" t="str">
            <v/>
          </cell>
        </row>
        <row r="86">
          <cell r="G86">
            <v>1200001153</v>
          </cell>
          <cell r="H86" t="str">
            <v>HP 14-AM070TU Laptop</v>
          </cell>
          <cell r="I86" t="str">
            <v/>
          </cell>
        </row>
        <row r="87">
          <cell r="G87">
            <v>1200001167</v>
          </cell>
          <cell r="H87" t="str">
            <v>HP 14-AM034TX Laptop</v>
          </cell>
          <cell r="I87" t="str">
            <v/>
          </cell>
        </row>
        <row r="88">
          <cell r="G88">
            <v>1200001185</v>
          </cell>
          <cell r="H88" t="str">
            <v>HP 14-AM034TX Laptop</v>
          </cell>
          <cell r="I88" t="str">
            <v/>
          </cell>
        </row>
        <row r="89">
          <cell r="G89">
            <v>1200001329</v>
          </cell>
          <cell r="H89" t="str">
            <v>Installation of Split/ PackageType Aircon</v>
          </cell>
          <cell r="I89" t="str">
            <v/>
          </cell>
        </row>
        <row r="90">
          <cell r="G90">
            <v>1200001581</v>
          </cell>
          <cell r="H90" t="str">
            <v>HP Notebook 14-ac145TU P3U57PA#UUF</v>
          </cell>
          <cell r="I90" t="str">
            <v/>
          </cell>
        </row>
        <row r="91">
          <cell r="G91">
            <v>1200001582</v>
          </cell>
          <cell r="H91" t="str">
            <v>HP Notebook 14-ac145TU P3U57PA#UUF</v>
          </cell>
          <cell r="I91" t="str">
            <v/>
          </cell>
        </row>
        <row r="92">
          <cell r="G92">
            <v>1200002033</v>
          </cell>
          <cell r="H92" t="str">
            <v>SHREDDER, AURORA AS890C</v>
          </cell>
          <cell r="I92" t="str">
            <v>Stephen King San Jose</v>
          </cell>
        </row>
        <row r="93">
          <cell r="G93">
            <v>1200002176</v>
          </cell>
          <cell r="H93" t="str">
            <v>AIR CONDITION UNIT &amp; INSTALLATION</v>
          </cell>
          <cell r="I93" t="str">
            <v>2019-09-00207</v>
          </cell>
        </row>
        <row r="94">
          <cell r="G94">
            <v>1200002177</v>
          </cell>
          <cell r="H94" t="str">
            <v>AIR CONDITION UNIT &amp; INSTALLATION</v>
          </cell>
          <cell r="I94" t="str">
            <v>2019-09-00207</v>
          </cell>
        </row>
        <row r="95">
          <cell r="G95">
            <v>1200002178</v>
          </cell>
          <cell r="H95" t="str">
            <v>AIR CONDITION UNIT &amp; INSTALLATION</v>
          </cell>
          <cell r="I95" t="str">
            <v>2019-09-00207</v>
          </cell>
        </row>
        <row r="96">
          <cell r="G96">
            <v>700000611</v>
          </cell>
          <cell r="H96" t="str">
            <v>Office Chair NF Black</v>
          </cell>
          <cell r="I96" t="str">
            <v/>
          </cell>
        </row>
        <row r="97">
          <cell r="G97">
            <v>700000612</v>
          </cell>
          <cell r="H97" t="str">
            <v>Office Chair NF Black</v>
          </cell>
          <cell r="I97" t="str">
            <v/>
          </cell>
        </row>
        <row r="98">
          <cell r="G98">
            <v>700000613</v>
          </cell>
          <cell r="H98" t="str">
            <v>Office Chair OFHB</v>
          </cell>
          <cell r="I98" t="str">
            <v/>
          </cell>
        </row>
        <row r="99">
          <cell r="G99">
            <v>700000736</v>
          </cell>
          <cell r="H99" t="str">
            <v>LATERAL CABINET</v>
          </cell>
          <cell r="I99" t="str">
            <v>Milady Resurrecion</v>
          </cell>
        </row>
        <row r="100">
          <cell r="G100">
            <v>700000737</v>
          </cell>
          <cell r="H100" t="str">
            <v>PEDESTAL DRAWER</v>
          </cell>
          <cell r="I100" t="str">
            <v>Milady Resurrecion</v>
          </cell>
        </row>
        <row r="101">
          <cell r="G101">
            <v>700000738</v>
          </cell>
          <cell r="H101" t="str">
            <v>OFFICE TABLE</v>
          </cell>
          <cell r="I101" t="str">
            <v>Milady Resurrecion</v>
          </cell>
        </row>
        <row r="102">
          <cell r="G102">
            <v>700000739</v>
          </cell>
          <cell r="H102" t="str">
            <v>OFFICE CHAIR</v>
          </cell>
          <cell r="I102" t="str">
            <v>Milady Resurrecion</v>
          </cell>
        </row>
        <row r="103">
          <cell r="G103">
            <v>700000740</v>
          </cell>
          <cell r="H103" t="str">
            <v>VISITOR'S CHAIR</v>
          </cell>
          <cell r="I103" t="str">
            <v>Milady Resurrecion</v>
          </cell>
        </row>
        <row r="104">
          <cell r="G104">
            <v>700000745</v>
          </cell>
          <cell r="H104" t="str">
            <v>Tuffrack 9U Wall Mount Cabinet with Accessories</v>
          </cell>
          <cell r="I104" t="str">
            <v>Milady Glo Resurreccion</v>
          </cell>
        </row>
        <row r="105">
          <cell r="G105">
            <v>700000763</v>
          </cell>
          <cell r="H105" t="str">
            <v>LATERAL CABINET</v>
          </cell>
          <cell r="I105" t="str">
            <v>Milady Resurreccion</v>
          </cell>
        </row>
        <row r="106">
          <cell r="G106">
            <v>700000764</v>
          </cell>
          <cell r="H106" t="str">
            <v>PEDESTAL DRAWER</v>
          </cell>
          <cell r="I106" t="str">
            <v>Milady Resurreccion</v>
          </cell>
        </row>
        <row r="107">
          <cell r="G107">
            <v>700020339</v>
          </cell>
          <cell r="H107" t="str">
            <v>CORKBOARD ALUMINUM FRAME (122cm x 244cm)</v>
          </cell>
          <cell r="I107" t="str">
            <v/>
          </cell>
        </row>
        <row r="108">
          <cell r="G108">
            <v>700020340</v>
          </cell>
          <cell r="H108" t="str">
            <v>GLASSBOARD REGULAR GLASS (120cm x 180cm)</v>
          </cell>
          <cell r="I108" t="str">
            <v>c/o Alyana Castilla 5/24/2018</v>
          </cell>
        </row>
        <row r="109">
          <cell r="G109">
            <v>1800000171</v>
          </cell>
          <cell r="H109" t="str">
            <v>Toyota Wigo AOO7006</v>
          </cell>
          <cell r="I109" t="str">
            <v>PHERZY JANE A. DIEZ</v>
          </cell>
        </row>
        <row r="110">
          <cell r="G110">
            <v>1800000257</v>
          </cell>
          <cell r="H110" t="str">
            <v>BAIC MZ40 WeVan  LE8605</v>
          </cell>
          <cell r="I110" t="str">
            <v>MICHAEL G. GARCIA</v>
          </cell>
        </row>
        <row r="111">
          <cell r="G111">
            <v>1800000283</v>
          </cell>
          <cell r="H111" t="str">
            <v>Mechanical Repair (TEO 565)</v>
          </cell>
          <cell r="I111" t="str">
            <v>ELMER TESORERO</v>
          </cell>
        </row>
        <row r="112">
          <cell r="G112">
            <v>1800000332</v>
          </cell>
          <cell r="H112" t="str">
            <v>Aircon repair ZLS296</v>
          </cell>
          <cell r="I112" t="str">
            <v>AVELINO ATIENZA</v>
          </cell>
        </row>
        <row r="113">
          <cell r="G113">
            <v>1800000380</v>
          </cell>
          <cell r="H113" t="str">
            <v>Mechanical repair PZI827</v>
          </cell>
          <cell r="I113" t="str">
            <v>Reuben Pahamtang</v>
          </cell>
        </row>
        <row r="114">
          <cell r="G114">
            <v>1800000387</v>
          </cell>
          <cell r="H114" t="str">
            <v>Isuzu Crosswind XS CS4772</v>
          </cell>
          <cell r="I114" t="str">
            <v>Elmer Tesorero</v>
          </cell>
        </row>
        <row r="115">
          <cell r="G115">
            <v>1800000627</v>
          </cell>
          <cell r="H115" t="str">
            <v>Body repair and painting ABQ9328</v>
          </cell>
          <cell r="I115" t="str">
            <v/>
          </cell>
        </row>
        <row r="116">
          <cell r="G116">
            <v>1800000628</v>
          </cell>
          <cell r="H116" t="str">
            <v>Body repair and painting ABQ9133</v>
          </cell>
          <cell r="I116" t="str">
            <v/>
          </cell>
        </row>
        <row r="117">
          <cell r="G117">
            <v>1800000631</v>
          </cell>
          <cell r="H117" t="str">
            <v>Body repair and painting PMQ240</v>
          </cell>
          <cell r="I117" t="str">
            <v>Paguirigan, Nelson Jr. C.</v>
          </cell>
        </row>
        <row r="118">
          <cell r="G118">
            <v>1800000632</v>
          </cell>
          <cell r="H118" t="str">
            <v>AIRCON REPAIR PMQ240</v>
          </cell>
          <cell r="I118" t="str">
            <v>Paguirigan, Nelson Jr. C.</v>
          </cell>
        </row>
        <row r="119">
          <cell r="G119">
            <v>1800000672</v>
          </cell>
          <cell r="H119" t="str">
            <v>BRP-PMQ250</v>
          </cell>
          <cell r="I119" t="str">
            <v/>
          </cell>
        </row>
        <row r="120">
          <cell r="G120">
            <v>1800000690</v>
          </cell>
          <cell r="H120" t="str">
            <v>Isuzu Mu-X  RZ4E LS-A 4X2 AT</v>
          </cell>
          <cell r="I120" t="str">
            <v>Milady Resurrecion</v>
          </cell>
        </row>
        <row r="121">
          <cell r="G121">
            <v>1800001063</v>
          </cell>
          <cell r="H121" t="str">
            <v>Body repair and painting ZCT924</v>
          </cell>
          <cell r="I121" t="str">
            <v>Shylvie Ellaine M. Atienza</v>
          </cell>
        </row>
        <row r="122">
          <cell r="G122">
            <v>1800003077</v>
          </cell>
          <cell r="H122" t="str">
            <v>Toyota Vios 1.3J M/T ZLW903</v>
          </cell>
          <cell r="I122" t="str">
            <v>ROMULLO VILORIA</v>
          </cell>
        </row>
        <row r="123">
          <cell r="G123">
            <v>1800005050</v>
          </cell>
          <cell r="H123" t="str">
            <v>Toyota Vios 1.3J M/T PGI460</v>
          </cell>
          <cell r="I123" t="str">
            <v>PATRICIA BIANCA CASTAñOS</v>
          </cell>
        </row>
        <row r="124">
          <cell r="G124">
            <v>1800005051</v>
          </cell>
          <cell r="H124" t="str">
            <v>Kia Picanto PMQ240</v>
          </cell>
          <cell r="I124" t="str">
            <v>Nelson C. Paguirigan Jr.</v>
          </cell>
        </row>
        <row r="125">
          <cell r="G125">
            <v>1800016061</v>
          </cell>
          <cell r="H125" t="str">
            <v>Toyota Vios ZLS296</v>
          </cell>
          <cell r="I125" t="str">
            <v>AVELINO ATIENZA</v>
          </cell>
        </row>
        <row r="126">
          <cell r="G126">
            <v>1800019052</v>
          </cell>
          <cell r="H126" t="str">
            <v>Honda Civic ZHW579</v>
          </cell>
          <cell r="I126" t="str">
            <v>Jephelle Untiveros</v>
          </cell>
        </row>
        <row r="127">
          <cell r="G127">
            <v>1800019205</v>
          </cell>
          <cell r="H127" t="str">
            <v>Toyota Vios 1.3J M/T ZLW903</v>
          </cell>
          <cell r="I127" t="str">
            <v>ROMULLO VILORIA</v>
          </cell>
        </row>
        <row r="128">
          <cell r="G128">
            <v>1800019208</v>
          </cell>
          <cell r="H128" t="str">
            <v>Kia Picanto PFI844</v>
          </cell>
          <cell r="I128" t="str">
            <v>EUFEMIA GAA</v>
          </cell>
        </row>
        <row r="129">
          <cell r="G129">
            <v>1800019219</v>
          </cell>
          <cell r="H129" t="str">
            <v>Toyota Vios 1.3J M/T ZLK689</v>
          </cell>
          <cell r="I129" t="str">
            <v>Shylvie Ellaine Atienza</v>
          </cell>
        </row>
        <row r="130">
          <cell r="G130">
            <v>1800019221</v>
          </cell>
          <cell r="H130" t="str">
            <v>Kia Picanto TEO565</v>
          </cell>
          <cell r="I130" t="str">
            <v>Elmer Tesorero</v>
          </cell>
        </row>
        <row r="131">
          <cell r="G131">
            <v>1800019223</v>
          </cell>
          <cell r="H131" t="str">
            <v>Kia Picanto PMQ250</v>
          </cell>
          <cell r="I131" t="str">
            <v>Pherzy Jane Diez</v>
          </cell>
        </row>
        <row r="132">
          <cell r="G132">
            <v>1800019252</v>
          </cell>
          <cell r="H132" t="str">
            <v>Toyota Altis 1.6G M/T YV5895</v>
          </cell>
          <cell r="I132" t="str">
            <v>MILLADY RESURRECION</v>
          </cell>
        </row>
        <row r="133">
          <cell r="G133">
            <v>1800019273</v>
          </cell>
          <cell r="H133" t="str">
            <v>Toyota Wigo CS#YO5744 ABO7418</v>
          </cell>
          <cell r="I133" t="str">
            <v>KEZIA MARIE MEDINA</v>
          </cell>
        </row>
        <row r="134">
          <cell r="G134">
            <v>1800019291</v>
          </cell>
          <cell r="H134" t="str">
            <v>Toyota Wigo YS9371 ABQ9133</v>
          </cell>
          <cell r="I134" t="str">
            <v>EUFEMIA C. GAA</v>
          </cell>
        </row>
        <row r="135">
          <cell r="G135">
            <v>1800019296</v>
          </cell>
          <cell r="H135" t="str">
            <v>Toyota Wigo YS5704 ABQ9328</v>
          </cell>
          <cell r="I135" t="str">
            <v>AMIRA MAY P. CAJOTE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8"/>
  <sheetViews>
    <sheetView tabSelected="1" zoomScale="85" zoomScaleNormal="85" workbookViewId="0">
      <pane ySplit="2" topLeftCell="A3" activePane="bottomLeft" state="frozen"/>
      <selection activeCell="C1" sqref="C1"/>
      <selection pane="bottomLeft"/>
    </sheetView>
  </sheetViews>
  <sheetFormatPr defaultRowHeight="15" x14ac:dyDescent="0.25"/>
  <cols>
    <col min="1" max="1" width="12.5703125" customWidth="1"/>
    <col min="2" max="2" width="18.7109375" bestFit="1" customWidth="1"/>
    <col min="3" max="3" width="14" style="2" bestFit="1" customWidth="1"/>
    <col min="4" max="4" width="25.85546875" bestFit="1" customWidth="1"/>
    <col min="5" max="7" width="12.85546875" bestFit="1" customWidth="1"/>
    <col min="8" max="8" width="56.85546875" bestFit="1" customWidth="1"/>
    <col min="9" max="9" width="10.5703125" bestFit="1" customWidth="1"/>
    <col min="10" max="10" width="14" bestFit="1" customWidth="1"/>
    <col min="11" max="11" width="11.7109375" style="3" bestFit="1" customWidth="1"/>
    <col min="12" max="12" width="13.28515625" hidden="1" customWidth="1"/>
    <col min="13" max="13" width="15.28515625" hidden="1" customWidth="1"/>
    <col min="14" max="14" width="17.5703125" hidden="1" customWidth="1"/>
    <col min="15" max="15" width="10.5703125" hidden="1" customWidth="1"/>
    <col min="16" max="16" width="16.42578125" hidden="1" customWidth="1"/>
    <col min="17" max="17" width="12.85546875" hidden="1" customWidth="1"/>
    <col min="18" max="29" width="10.5703125" customWidth="1"/>
    <col min="30" max="30" width="10.85546875" customWidth="1"/>
    <col min="31" max="33" width="9.140625" customWidth="1"/>
    <col min="35" max="35" width="13.28515625" bestFit="1" customWidth="1"/>
    <col min="36" max="36" width="11.5703125" bestFit="1" customWidth="1"/>
  </cols>
  <sheetData>
    <row r="1" spans="1:36" x14ac:dyDescent="0.25">
      <c r="A1" s="28" t="s">
        <v>0</v>
      </c>
    </row>
    <row r="2" spans="1:36" x14ac:dyDescent="0.25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6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7"/>
    </row>
    <row r="3" spans="1:36" x14ac:dyDescent="0.25">
      <c r="C3" s="12" t="s">
        <v>30</v>
      </c>
      <c r="D3" s="13" t="s">
        <v>69</v>
      </c>
      <c r="E3" t="s">
        <v>31</v>
      </c>
      <c r="F3" s="9" t="s">
        <v>32</v>
      </c>
      <c r="G3" s="19">
        <v>410000356</v>
      </c>
      <c r="H3" t="s">
        <v>35</v>
      </c>
      <c r="I3">
        <v>1</v>
      </c>
      <c r="J3" s="11">
        <v>3</v>
      </c>
      <c r="K3" s="10">
        <v>43770</v>
      </c>
      <c r="L3" s="14">
        <v>26515</v>
      </c>
      <c r="M3" s="14">
        <v>-22145</v>
      </c>
      <c r="N3" s="14">
        <v>4370</v>
      </c>
      <c r="O3" t="s">
        <v>34</v>
      </c>
      <c r="P3" s="14">
        <v>728.34</v>
      </c>
      <c r="Q3" s="11"/>
      <c r="R3" s="15">
        <f>$P3</f>
        <v>728.34</v>
      </c>
      <c r="S3" s="15">
        <f t="shared" ref="S3:W3" si="0">$P$3</f>
        <v>728.34</v>
      </c>
      <c r="T3" s="15">
        <f t="shared" si="0"/>
        <v>728.34</v>
      </c>
      <c r="U3" s="15">
        <f t="shared" si="0"/>
        <v>728.34</v>
      </c>
      <c r="V3" s="15">
        <f t="shared" si="0"/>
        <v>728.34</v>
      </c>
      <c r="W3" s="15">
        <f t="shared" si="0"/>
        <v>728.34</v>
      </c>
      <c r="X3" s="15"/>
      <c r="Y3" s="15"/>
      <c r="Z3" s="15"/>
      <c r="AA3" s="15"/>
      <c r="AB3" s="15"/>
      <c r="AC3" s="15"/>
      <c r="AI3" s="31"/>
      <c r="AJ3" s="32"/>
    </row>
    <row r="4" spans="1:36" x14ac:dyDescent="0.25">
      <c r="C4" s="2" t="s">
        <v>30</v>
      </c>
      <c r="D4" t="s">
        <v>69</v>
      </c>
      <c r="E4" t="s">
        <v>31</v>
      </c>
      <c r="F4" s="9" t="s">
        <v>32</v>
      </c>
      <c r="G4" s="19">
        <v>410000383</v>
      </c>
      <c r="H4" t="s">
        <v>36</v>
      </c>
      <c r="I4">
        <v>1</v>
      </c>
      <c r="J4" s="11">
        <v>5</v>
      </c>
      <c r="K4" s="10">
        <v>43770</v>
      </c>
      <c r="L4" s="14">
        <v>30550</v>
      </c>
      <c r="M4" s="14">
        <v>-13958.19</v>
      </c>
      <c r="N4" s="14">
        <v>16591.810000000001</v>
      </c>
      <c r="O4" t="s">
        <v>34</v>
      </c>
      <c r="P4" s="14">
        <v>474.05</v>
      </c>
      <c r="Q4" s="11"/>
      <c r="R4" s="15">
        <f t="shared" ref="R4:AC67" si="1">$P4</f>
        <v>474.05</v>
      </c>
      <c r="S4" s="15">
        <f t="shared" si="1"/>
        <v>474.05</v>
      </c>
      <c r="T4" s="15">
        <f t="shared" si="1"/>
        <v>474.05</v>
      </c>
      <c r="U4" s="15">
        <f t="shared" si="1"/>
        <v>474.05</v>
      </c>
      <c r="V4" s="15">
        <f t="shared" si="1"/>
        <v>474.05</v>
      </c>
      <c r="W4" s="15">
        <f t="shared" si="1"/>
        <v>474.05</v>
      </c>
      <c r="X4" s="15">
        <f t="shared" si="1"/>
        <v>474.05</v>
      </c>
      <c r="Y4" s="15">
        <f t="shared" si="1"/>
        <v>474.05</v>
      </c>
      <c r="Z4" s="15">
        <f t="shared" si="1"/>
        <v>474.05</v>
      </c>
      <c r="AA4" s="15">
        <f t="shared" si="1"/>
        <v>474.05</v>
      </c>
      <c r="AB4" s="15">
        <f t="shared" si="1"/>
        <v>474.05</v>
      </c>
      <c r="AC4" s="15">
        <f t="shared" si="1"/>
        <v>474.05</v>
      </c>
      <c r="AI4" s="31"/>
      <c r="AJ4" s="31"/>
    </row>
    <row r="5" spans="1:36" x14ac:dyDescent="0.25">
      <c r="C5" s="2" t="s">
        <v>30</v>
      </c>
      <c r="D5" t="s">
        <v>69</v>
      </c>
      <c r="E5" t="s">
        <v>31</v>
      </c>
      <c r="F5" s="9" t="s">
        <v>32</v>
      </c>
      <c r="G5" s="19">
        <v>410000511</v>
      </c>
      <c r="H5" t="s">
        <v>37</v>
      </c>
      <c r="I5">
        <v>1</v>
      </c>
      <c r="J5" s="11">
        <v>5</v>
      </c>
      <c r="K5" s="10">
        <v>43770</v>
      </c>
      <c r="L5" s="14">
        <v>14149.72</v>
      </c>
      <c r="M5" s="14">
        <v>-9010.5499999999993</v>
      </c>
      <c r="N5" s="14">
        <v>5139.17</v>
      </c>
      <c r="O5" t="s">
        <v>34</v>
      </c>
      <c r="P5" s="14">
        <v>233.6</v>
      </c>
      <c r="Q5" s="11"/>
      <c r="R5" s="15">
        <f t="shared" si="1"/>
        <v>233.6</v>
      </c>
      <c r="S5" s="15">
        <f t="shared" si="1"/>
        <v>233.6</v>
      </c>
      <c r="T5" s="15">
        <f t="shared" si="1"/>
        <v>233.6</v>
      </c>
      <c r="U5" s="15">
        <f t="shared" si="1"/>
        <v>233.6</v>
      </c>
      <c r="V5" s="15">
        <f t="shared" si="1"/>
        <v>233.6</v>
      </c>
      <c r="W5" s="15">
        <f t="shared" si="1"/>
        <v>233.6</v>
      </c>
      <c r="X5" s="15">
        <f t="shared" si="1"/>
        <v>233.6</v>
      </c>
      <c r="Y5" s="15">
        <f t="shared" si="1"/>
        <v>233.6</v>
      </c>
      <c r="Z5" s="15">
        <f t="shared" si="1"/>
        <v>233.6</v>
      </c>
      <c r="AA5" s="15">
        <f t="shared" si="1"/>
        <v>233.6</v>
      </c>
      <c r="AB5" s="15">
        <f t="shared" si="1"/>
        <v>233.6</v>
      </c>
      <c r="AC5" s="15">
        <f t="shared" si="1"/>
        <v>233.6</v>
      </c>
      <c r="AI5" s="31"/>
      <c r="AJ5" s="31"/>
    </row>
    <row r="6" spans="1:36" x14ac:dyDescent="0.25">
      <c r="C6" s="2" t="s">
        <v>30</v>
      </c>
      <c r="D6" t="s">
        <v>69</v>
      </c>
      <c r="E6" t="s">
        <v>31</v>
      </c>
      <c r="F6" s="9" t="s">
        <v>32</v>
      </c>
      <c r="G6" s="19">
        <v>410000637</v>
      </c>
      <c r="H6" t="s">
        <v>33</v>
      </c>
      <c r="I6">
        <v>1</v>
      </c>
      <c r="J6" s="11">
        <v>3</v>
      </c>
      <c r="K6" s="10">
        <v>43864</v>
      </c>
      <c r="L6" s="14">
        <v>34790</v>
      </c>
      <c r="M6" s="14">
        <v>-21260.560000000001</v>
      </c>
      <c r="N6" s="14">
        <v>13529.44</v>
      </c>
      <c r="O6" t="s">
        <v>34</v>
      </c>
      <c r="P6" s="14">
        <v>966.39</v>
      </c>
      <c r="Q6" s="11"/>
      <c r="R6" s="15">
        <f t="shared" si="1"/>
        <v>966.39</v>
      </c>
      <c r="S6" s="15">
        <f t="shared" si="1"/>
        <v>966.39</v>
      </c>
      <c r="T6" s="15">
        <f t="shared" si="1"/>
        <v>966.39</v>
      </c>
      <c r="U6" s="15">
        <f t="shared" si="1"/>
        <v>966.39</v>
      </c>
      <c r="V6" s="15">
        <f t="shared" si="1"/>
        <v>966.39</v>
      </c>
      <c r="W6" s="15">
        <f t="shared" si="1"/>
        <v>966.39</v>
      </c>
      <c r="X6" s="15">
        <f t="shared" si="1"/>
        <v>966.39</v>
      </c>
      <c r="Y6" s="15">
        <f t="shared" si="1"/>
        <v>966.39</v>
      </c>
      <c r="Z6" s="15">
        <f t="shared" si="1"/>
        <v>966.39</v>
      </c>
      <c r="AA6" s="15">
        <f t="shared" si="1"/>
        <v>966.39</v>
      </c>
      <c r="AB6" s="15">
        <f t="shared" si="1"/>
        <v>966.39</v>
      </c>
      <c r="AC6" s="15">
        <f t="shared" si="1"/>
        <v>966.39</v>
      </c>
      <c r="AI6" s="31"/>
      <c r="AJ6" s="31"/>
    </row>
    <row r="7" spans="1:36" x14ac:dyDescent="0.25">
      <c r="C7" s="2" t="s">
        <v>30</v>
      </c>
      <c r="D7" t="s">
        <v>69</v>
      </c>
      <c r="E7" t="s">
        <v>31</v>
      </c>
      <c r="F7" s="9" t="s">
        <v>32</v>
      </c>
      <c r="G7" s="19">
        <v>410000653</v>
      </c>
      <c r="H7" t="s">
        <v>38</v>
      </c>
      <c r="I7">
        <v>1</v>
      </c>
      <c r="J7" s="11">
        <v>4</v>
      </c>
      <c r="K7" s="10">
        <v>43831</v>
      </c>
      <c r="L7" s="14">
        <v>10790</v>
      </c>
      <c r="M7" s="14">
        <v>-5170.21</v>
      </c>
      <c r="N7" s="14">
        <v>5619.79</v>
      </c>
      <c r="O7" t="s">
        <v>34</v>
      </c>
      <c r="P7" s="14">
        <v>224.79</v>
      </c>
      <c r="Q7" s="11"/>
      <c r="R7" s="15">
        <f t="shared" si="1"/>
        <v>224.79</v>
      </c>
      <c r="S7" s="15">
        <f t="shared" si="1"/>
        <v>224.79</v>
      </c>
      <c r="T7" s="15">
        <f t="shared" si="1"/>
        <v>224.79</v>
      </c>
      <c r="U7" s="15">
        <f t="shared" si="1"/>
        <v>224.79</v>
      </c>
      <c r="V7" s="15">
        <f t="shared" si="1"/>
        <v>224.79</v>
      </c>
      <c r="W7" s="15">
        <f t="shared" si="1"/>
        <v>224.79</v>
      </c>
      <c r="X7" s="15">
        <f t="shared" si="1"/>
        <v>224.79</v>
      </c>
      <c r="Y7" s="15">
        <f t="shared" si="1"/>
        <v>224.79</v>
      </c>
      <c r="Z7" s="15">
        <f t="shared" si="1"/>
        <v>224.79</v>
      </c>
      <c r="AA7" s="15">
        <f t="shared" si="1"/>
        <v>224.79</v>
      </c>
      <c r="AB7" s="15">
        <f t="shared" si="1"/>
        <v>224.79</v>
      </c>
      <c r="AC7" s="15">
        <f t="shared" si="1"/>
        <v>224.79</v>
      </c>
      <c r="AI7" s="31"/>
      <c r="AJ7" s="31"/>
    </row>
    <row r="8" spans="1:36" x14ac:dyDescent="0.25">
      <c r="C8" s="2" t="s">
        <v>30</v>
      </c>
      <c r="D8" t="s">
        <v>69</v>
      </c>
      <c r="E8" t="s">
        <v>31</v>
      </c>
      <c r="F8" s="9" t="s">
        <v>32</v>
      </c>
      <c r="G8" s="19">
        <v>410000654</v>
      </c>
      <c r="H8" t="s">
        <v>39</v>
      </c>
      <c r="I8">
        <v>1</v>
      </c>
      <c r="J8" s="11">
        <v>4</v>
      </c>
      <c r="K8" s="10">
        <v>43800</v>
      </c>
      <c r="L8" s="14">
        <v>5300</v>
      </c>
      <c r="M8" s="14">
        <v>-2650</v>
      </c>
      <c r="N8" s="14">
        <v>2650</v>
      </c>
      <c r="O8" t="s">
        <v>34</v>
      </c>
      <c r="P8" s="14">
        <v>110.42</v>
      </c>
      <c r="Q8" s="11"/>
      <c r="R8" s="15">
        <f t="shared" si="1"/>
        <v>110.42</v>
      </c>
      <c r="S8" s="15">
        <f t="shared" si="1"/>
        <v>110.42</v>
      </c>
      <c r="T8" s="15">
        <f t="shared" si="1"/>
        <v>110.42</v>
      </c>
      <c r="U8" s="15">
        <f t="shared" si="1"/>
        <v>110.42</v>
      </c>
      <c r="V8" s="15">
        <f t="shared" si="1"/>
        <v>110.42</v>
      </c>
      <c r="W8" s="15">
        <f t="shared" si="1"/>
        <v>110.42</v>
      </c>
      <c r="X8" s="15">
        <f t="shared" si="1"/>
        <v>110.42</v>
      </c>
      <c r="Y8" s="15">
        <f t="shared" si="1"/>
        <v>110.42</v>
      </c>
      <c r="Z8" s="15">
        <f t="shared" si="1"/>
        <v>110.42</v>
      </c>
      <c r="AA8" s="15">
        <f t="shared" si="1"/>
        <v>110.42</v>
      </c>
      <c r="AB8" s="15">
        <f t="shared" si="1"/>
        <v>110.42</v>
      </c>
      <c r="AC8" s="15">
        <f t="shared" si="1"/>
        <v>110.42</v>
      </c>
      <c r="AI8" s="31"/>
      <c r="AJ8" s="31"/>
    </row>
    <row r="9" spans="1:36" x14ac:dyDescent="0.25">
      <c r="C9" s="2" t="s">
        <v>30</v>
      </c>
      <c r="D9" t="s">
        <v>69</v>
      </c>
      <c r="E9" t="s">
        <v>31</v>
      </c>
      <c r="F9" s="9" t="s">
        <v>32</v>
      </c>
      <c r="G9" s="19">
        <v>410000788</v>
      </c>
      <c r="H9" t="s">
        <v>40</v>
      </c>
      <c r="I9">
        <v>1</v>
      </c>
      <c r="J9" s="11">
        <v>3</v>
      </c>
      <c r="K9" s="10">
        <v>43988</v>
      </c>
      <c r="L9" s="14">
        <v>20999</v>
      </c>
      <c r="M9" s="14">
        <v>-10499.5</v>
      </c>
      <c r="N9" s="14">
        <v>10499.5</v>
      </c>
      <c r="O9" t="s">
        <v>34</v>
      </c>
      <c r="P9" s="14">
        <v>583.30999999999995</v>
      </c>
      <c r="Q9" s="11"/>
      <c r="R9" s="15">
        <f t="shared" si="1"/>
        <v>583.30999999999995</v>
      </c>
      <c r="S9" s="15">
        <f t="shared" si="1"/>
        <v>583.30999999999995</v>
      </c>
      <c r="T9" s="15">
        <f t="shared" si="1"/>
        <v>583.30999999999995</v>
      </c>
      <c r="U9" s="15">
        <f t="shared" si="1"/>
        <v>583.30999999999995</v>
      </c>
      <c r="V9" s="15">
        <f t="shared" si="1"/>
        <v>583.30999999999995</v>
      </c>
      <c r="W9" s="15">
        <f t="shared" si="1"/>
        <v>583.30999999999995</v>
      </c>
      <c r="X9" s="15">
        <f t="shared" si="1"/>
        <v>583.30999999999995</v>
      </c>
      <c r="Y9" s="15">
        <f t="shared" si="1"/>
        <v>583.30999999999995</v>
      </c>
      <c r="Z9" s="15">
        <f t="shared" si="1"/>
        <v>583.30999999999995</v>
      </c>
      <c r="AA9" s="15">
        <f t="shared" si="1"/>
        <v>583.30999999999995</v>
      </c>
      <c r="AB9" s="15">
        <f t="shared" si="1"/>
        <v>583.30999999999995</v>
      </c>
      <c r="AC9" s="15">
        <f t="shared" si="1"/>
        <v>583.30999999999995</v>
      </c>
      <c r="AI9" s="31"/>
      <c r="AJ9" s="31"/>
    </row>
    <row r="10" spans="1:36" x14ac:dyDescent="0.25">
      <c r="C10" s="2" t="s">
        <v>30</v>
      </c>
      <c r="D10" t="s">
        <v>69</v>
      </c>
      <c r="E10" t="s">
        <v>31</v>
      </c>
      <c r="F10" s="9" t="s">
        <v>32</v>
      </c>
      <c r="G10" s="19">
        <v>410000802</v>
      </c>
      <c r="H10" t="s">
        <v>41</v>
      </c>
      <c r="I10">
        <v>1</v>
      </c>
      <c r="J10" s="11">
        <v>3</v>
      </c>
      <c r="K10" s="10">
        <v>43988</v>
      </c>
      <c r="L10" s="14">
        <v>19000</v>
      </c>
      <c r="M10" s="14">
        <v>-9500</v>
      </c>
      <c r="N10" s="14">
        <v>9500</v>
      </c>
      <c r="O10" t="s">
        <v>34</v>
      </c>
      <c r="P10" s="14">
        <v>527.78</v>
      </c>
      <c r="Q10" s="11"/>
      <c r="R10" s="15">
        <f t="shared" si="1"/>
        <v>527.78</v>
      </c>
      <c r="S10" s="15">
        <f t="shared" si="1"/>
        <v>527.78</v>
      </c>
      <c r="T10" s="15">
        <f t="shared" si="1"/>
        <v>527.78</v>
      </c>
      <c r="U10" s="15">
        <f t="shared" si="1"/>
        <v>527.78</v>
      </c>
      <c r="V10" s="15">
        <f t="shared" si="1"/>
        <v>527.78</v>
      </c>
      <c r="W10" s="15">
        <f t="shared" si="1"/>
        <v>527.78</v>
      </c>
      <c r="X10" s="15">
        <f t="shared" si="1"/>
        <v>527.78</v>
      </c>
      <c r="Y10" s="15">
        <f t="shared" si="1"/>
        <v>527.78</v>
      </c>
      <c r="Z10" s="15">
        <f t="shared" si="1"/>
        <v>527.78</v>
      </c>
      <c r="AA10" s="15">
        <f t="shared" si="1"/>
        <v>527.78</v>
      </c>
      <c r="AB10" s="15">
        <f t="shared" si="1"/>
        <v>527.78</v>
      </c>
      <c r="AC10" s="15">
        <f t="shared" si="1"/>
        <v>527.78</v>
      </c>
      <c r="AI10" s="31"/>
      <c r="AJ10" s="31"/>
    </row>
    <row r="11" spans="1:36" x14ac:dyDescent="0.25">
      <c r="C11" s="2" t="s">
        <v>30</v>
      </c>
      <c r="D11" t="s">
        <v>69</v>
      </c>
      <c r="E11" t="s">
        <v>31</v>
      </c>
      <c r="F11" s="9" t="s">
        <v>32</v>
      </c>
      <c r="G11" s="19">
        <v>410000826</v>
      </c>
      <c r="H11" t="s">
        <v>42</v>
      </c>
      <c r="I11">
        <v>1</v>
      </c>
      <c r="J11" s="11">
        <v>3</v>
      </c>
      <c r="K11" s="10">
        <v>43988</v>
      </c>
      <c r="L11" s="14">
        <v>19000</v>
      </c>
      <c r="M11" s="14">
        <v>-9500</v>
      </c>
      <c r="N11" s="14">
        <v>9500</v>
      </c>
      <c r="O11" t="s">
        <v>34</v>
      </c>
      <c r="P11" s="14">
        <v>527.78</v>
      </c>
      <c r="Q11" s="11"/>
      <c r="R11" s="15">
        <f t="shared" si="1"/>
        <v>527.78</v>
      </c>
      <c r="S11" s="15">
        <f t="shared" si="1"/>
        <v>527.78</v>
      </c>
      <c r="T11" s="15">
        <f t="shared" si="1"/>
        <v>527.78</v>
      </c>
      <c r="U11" s="15">
        <f t="shared" si="1"/>
        <v>527.78</v>
      </c>
      <c r="V11" s="15">
        <f t="shared" si="1"/>
        <v>527.78</v>
      </c>
      <c r="W11" s="15">
        <f t="shared" si="1"/>
        <v>527.78</v>
      </c>
      <c r="X11" s="15">
        <f t="shared" si="1"/>
        <v>527.78</v>
      </c>
      <c r="Y11" s="15">
        <f t="shared" si="1"/>
        <v>527.78</v>
      </c>
      <c r="Z11" s="15">
        <f t="shared" si="1"/>
        <v>527.78</v>
      </c>
      <c r="AA11" s="15">
        <f t="shared" si="1"/>
        <v>527.78</v>
      </c>
      <c r="AB11" s="15">
        <f t="shared" si="1"/>
        <v>527.78</v>
      </c>
      <c r="AC11" s="15">
        <f t="shared" si="1"/>
        <v>527.78</v>
      </c>
      <c r="AI11" s="31"/>
      <c r="AJ11" s="31"/>
    </row>
    <row r="12" spans="1:36" x14ac:dyDescent="0.25">
      <c r="C12" s="2" t="s">
        <v>30</v>
      </c>
      <c r="D12" t="s">
        <v>69</v>
      </c>
      <c r="E12" t="s">
        <v>31</v>
      </c>
      <c r="F12" s="9" t="s">
        <v>32</v>
      </c>
      <c r="G12" s="19">
        <v>410000830</v>
      </c>
      <c r="H12" t="s">
        <v>43</v>
      </c>
      <c r="I12">
        <v>1</v>
      </c>
      <c r="J12" s="11">
        <v>3</v>
      </c>
      <c r="K12" s="10">
        <v>43988</v>
      </c>
      <c r="L12" s="14">
        <v>21000</v>
      </c>
      <c r="M12" s="14">
        <v>-10500</v>
      </c>
      <c r="N12" s="14">
        <v>10500</v>
      </c>
      <c r="O12" t="s">
        <v>34</v>
      </c>
      <c r="P12" s="14">
        <v>583.33000000000004</v>
      </c>
      <c r="Q12" s="11"/>
      <c r="R12" s="15">
        <f t="shared" si="1"/>
        <v>583.33000000000004</v>
      </c>
      <c r="S12" s="15">
        <f t="shared" si="1"/>
        <v>583.33000000000004</v>
      </c>
      <c r="T12" s="15">
        <f t="shared" si="1"/>
        <v>583.33000000000004</v>
      </c>
      <c r="U12" s="15">
        <f t="shared" si="1"/>
        <v>583.33000000000004</v>
      </c>
      <c r="V12" s="15">
        <f t="shared" si="1"/>
        <v>583.33000000000004</v>
      </c>
      <c r="W12" s="15">
        <f t="shared" si="1"/>
        <v>583.33000000000004</v>
      </c>
      <c r="X12" s="15">
        <f t="shared" si="1"/>
        <v>583.33000000000004</v>
      </c>
      <c r="Y12" s="15">
        <f t="shared" si="1"/>
        <v>583.33000000000004</v>
      </c>
      <c r="Z12" s="15">
        <f t="shared" si="1"/>
        <v>583.33000000000004</v>
      </c>
      <c r="AA12" s="15">
        <f t="shared" si="1"/>
        <v>583.33000000000004</v>
      </c>
      <c r="AB12" s="15">
        <f t="shared" si="1"/>
        <v>583.33000000000004</v>
      </c>
      <c r="AC12" s="15">
        <f t="shared" si="1"/>
        <v>583.33000000000004</v>
      </c>
      <c r="AI12" s="31"/>
      <c r="AJ12" s="31"/>
    </row>
    <row r="13" spans="1:36" x14ac:dyDescent="0.25">
      <c r="C13" s="2" t="s">
        <v>30</v>
      </c>
      <c r="D13" t="s">
        <v>69</v>
      </c>
      <c r="E13" t="s">
        <v>31</v>
      </c>
      <c r="F13" s="9" t="s">
        <v>32</v>
      </c>
      <c r="G13" s="19">
        <v>410000833</v>
      </c>
      <c r="H13" t="s">
        <v>44</v>
      </c>
      <c r="I13">
        <v>1</v>
      </c>
      <c r="J13" s="11">
        <v>3</v>
      </c>
      <c r="K13" s="10">
        <v>43998</v>
      </c>
      <c r="L13" s="14">
        <v>21000</v>
      </c>
      <c r="M13" s="14">
        <v>-10500</v>
      </c>
      <c r="N13" s="14">
        <v>10500</v>
      </c>
      <c r="O13" t="s">
        <v>34</v>
      </c>
      <c r="P13" s="14">
        <v>583.33000000000004</v>
      </c>
      <c r="Q13" s="11"/>
      <c r="R13" s="15">
        <f t="shared" si="1"/>
        <v>583.33000000000004</v>
      </c>
      <c r="S13" s="15">
        <f t="shared" si="1"/>
        <v>583.33000000000004</v>
      </c>
      <c r="T13" s="15">
        <f t="shared" si="1"/>
        <v>583.33000000000004</v>
      </c>
      <c r="U13" s="15">
        <f t="shared" si="1"/>
        <v>583.33000000000004</v>
      </c>
      <c r="V13" s="15">
        <f t="shared" si="1"/>
        <v>583.33000000000004</v>
      </c>
      <c r="W13" s="15">
        <f t="shared" si="1"/>
        <v>583.33000000000004</v>
      </c>
      <c r="X13" s="15">
        <f t="shared" si="1"/>
        <v>583.33000000000004</v>
      </c>
      <c r="Y13" s="15">
        <f t="shared" si="1"/>
        <v>583.33000000000004</v>
      </c>
      <c r="Z13" s="15">
        <f t="shared" si="1"/>
        <v>583.33000000000004</v>
      </c>
      <c r="AA13" s="15">
        <f t="shared" si="1"/>
        <v>583.33000000000004</v>
      </c>
      <c r="AB13" s="15">
        <f t="shared" si="1"/>
        <v>583.33000000000004</v>
      </c>
      <c r="AC13" s="15">
        <f t="shared" si="1"/>
        <v>583.33000000000004</v>
      </c>
      <c r="AI13" s="31"/>
      <c r="AJ13" s="31"/>
    </row>
    <row r="14" spans="1:36" x14ac:dyDescent="0.25">
      <c r="C14" s="2" t="s">
        <v>30</v>
      </c>
      <c r="D14" t="s">
        <v>69</v>
      </c>
      <c r="E14" t="s">
        <v>31</v>
      </c>
      <c r="F14" s="9" t="s">
        <v>32</v>
      </c>
      <c r="G14" s="19">
        <v>410000839</v>
      </c>
      <c r="H14" t="s">
        <v>43</v>
      </c>
      <c r="I14">
        <v>1</v>
      </c>
      <c r="J14" s="11">
        <v>3</v>
      </c>
      <c r="K14" s="10">
        <v>43988</v>
      </c>
      <c r="L14" s="14">
        <v>21000</v>
      </c>
      <c r="M14" s="14">
        <v>-10500</v>
      </c>
      <c r="N14" s="14">
        <v>10500</v>
      </c>
      <c r="O14" t="s">
        <v>34</v>
      </c>
      <c r="P14" s="14">
        <v>583.33000000000004</v>
      </c>
      <c r="Q14" s="11"/>
      <c r="R14" s="15">
        <f t="shared" si="1"/>
        <v>583.33000000000004</v>
      </c>
      <c r="S14" s="15">
        <f t="shared" si="1"/>
        <v>583.33000000000004</v>
      </c>
      <c r="T14" s="15">
        <f t="shared" si="1"/>
        <v>583.33000000000004</v>
      </c>
      <c r="U14" s="15">
        <f t="shared" si="1"/>
        <v>583.33000000000004</v>
      </c>
      <c r="V14" s="15">
        <f t="shared" si="1"/>
        <v>583.33000000000004</v>
      </c>
      <c r="W14" s="15">
        <f t="shared" si="1"/>
        <v>583.33000000000004</v>
      </c>
      <c r="X14" s="15">
        <f t="shared" si="1"/>
        <v>583.33000000000004</v>
      </c>
      <c r="Y14" s="15">
        <f t="shared" si="1"/>
        <v>583.33000000000004</v>
      </c>
      <c r="Z14" s="15">
        <f t="shared" si="1"/>
        <v>583.33000000000004</v>
      </c>
      <c r="AA14" s="15">
        <f t="shared" si="1"/>
        <v>583.33000000000004</v>
      </c>
      <c r="AB14" s="15">
        <f t="shared" si="1"/>
        <v>583.33000000000004</v>
      </c>
      <c r="AC14" s="15">
        <f t="shared" si="1"/>
        <v>583.33000000000004</v>
      </c>
      <c r="AI14" s="31"/>
      <c r="AJ14" s="31"/>
    </row>
    <row r="15" spans="1:36" x14ac:dyDescent="0.25">
      <c r="C15" s="2" t="s">
        <v>30</v>
      </c>
      <c r="D15" t="s">
        <v>69</v>
      </c>
      <c r="E15" t="s">
        <v>31</v>
      </c>
      <c r="F15" s="9" t="s">
        <v>32</v>
      </c>
      <c r="G15" s="19">
        <v>410000872</v>
      </c>
      <c r="H15" t="s">
        <v>45</v>
      </c>
      <c r="I15">
        <v>1</v>
      </c>
      <c r="J15" s="11">
        <v>5</v>
      </c>
      <c r="K15" s="10">
        <v>44097</v>
      </c>
      <c r="L15" s="14">
        <v>15500</v>
      </c>
      <c r="M15" s="14">
        <v>-3875</v>
      </c>
      <c r="N15" s="14">
        <v>11625</v>
      </c>
      <c r="O15" t="s">
        <v>34</v>
      </c>
      <c r="P15" s="14">
        <v>258.33</v>
      </c>
      <c r="Q15" s="11"/>
      <c r="R15" s="15">
        <f t="shared" si="1"/>
        <v>258.33</v>
      </c>
      <c r="S15" s="15">
        <f t="shared" si="1"/>
        <v>258.33</v>
      </c>
      <c r="T15" s="15">
        <f t="shared" si="1"/>
        <v>258.33</v>
      </c>
      <c r="U15" s="15">
        <f t="shared" si="1"/>
        <v>258.33</v>
      </c>
      <c r="V15" s="15">
        <f t="shared" si="1"/>
        <v>258.33</v>
      </c>
      <c r="W15" s="15">
        <f t="shared" si="1"/>
        <v>258.33</v>
      </c>
      <c r="X15" s="15">
        <f t="shared" si="1"/>
        <v>258.33</v>
      </c>
      <c r="Y15" s="15">
        <f t="shared" si="1"/>
        <v>258.33</v>
      </c>
      <c r="Z15" s="15">
        <f t="shared" si="1"/>
        <v>258.33</v>
      </c>
      <c r="AA15" s="15">
        <f t="shared" si="1"/>
        <v>258.33</v>
      </c>
      <c r="AB15" s="15">
        <f t="shared" si="1"/>
        <v>258.33</v>
      </c>
      <c r="AC15" s="15">
        <f t="shared" si="1"/>
        <v>258.33</v>
      </c>
      <c r="AI15" s="31"/>
      <c r="AJ15" s="31"/>
    </row>
    <row r="16" spans="1:36" x14ac:dyDescent="0.25">
      <c r="C16" s="2" t="s">
        <v>30</v>
      </c>
      <c r="D16" t="s">
        <v>69</v>
      </c>
      <c r="E16" t="s">
        <v>31</v>
      </c>
      <c r="F16" s="9" t="s">
        <v>32</v>
      </c>
      <c r="G16" s="19">
        <v>410000938</v>
      </c>
      <c r="H16" t="s">
        <v>46</v>
      </c>
      <c r="I16">
        <v>1</v>
      </c>
      <c r="J16" s="11">
        <v>3</v>
      </c>
      <c r="K16" s="10">
        <v>44106</v>
      </c>
      <c r="L16" s="14">
        <v>36900</v>
      </c>
      <c r="M16" s="14">
        <v>-14350</v>
      </c>
      <c r="N16" s="14">
        <v>22550</v>
      </c>
      <c r="O16" t="s">
        <v>34</v>
      </c>
      <c r="P16" s="14">
        <v>1025</v>
      </c>
      <c r="Q16" s="11"/>
      <c r="R16" s="15">
        <f t="shared" si="1"/>
        <v>1025</v>
      </c>
      <c r="S16" s="15">
        <f t="shared" si="1"/>
        <v>1025</v>
      </c>
      <c r="T16" s="15">
        <f t="shared" si="1"/>
        <v>1025</v>
      </c>
      <c r="U16" s="15">
        <f t="shared" si="1"/>
        <v>1025</v>
      </c>
      <c r="V16" s="15">
        <f t="shared" si="1"/>
        <v>1025</v>
      </c>
      <c r="W16" s="15">
        <f t="shared" si="1"/>
        <v>1025</v>
      </c>
      <c r="X16" s="15">
        <f t="shared" si="1"/>
        <v>1025</v>
      </c>
      <c r="Y16" s="15">
        <f t="shared" si="1"/>
        <v>1025</v>
      </c>
      <c r="Z16" s="15">
        <f t="shared" si="1"/>
        <v>1025</v>
      </c>
      <c r="AA16" s="15">
        <f t="shared" si="1"/>
        <v>1025</v>
      </c>
      <c r="AB16" s="15">
        <f t="shared" si="1"/>
        <v>1025</v>
      </c>
      <c r="AC16" s="15">
        <f t="shared" si="1"/>
        <v>1025</v>
      </c>
      <c r="AI16" s="31"/>
      <c r="AJ16" s="31"/>
    </row>
    <row r="17" spans="3:36" x14ac:dyDescent="0.25">
      <c r="C17" s="2" t="s">
        <v>30</v>
      </c>
      <c r="D17" t="s">
        <v>69</v>
      </c>
      <c r="E17" t="s">
        <v>31</v>
      </c>
      <c r="F17" s="9" t="s">
        <v>32</v>
      </c>
      <c r="G17" s="19">
        <v>410001068</v>
      </c>
      <c r="H17" t="s">
        <v>71</v>
      </c>
      <c r="I17">
        <v>1</v>
      </c>
      <c r="J17" s="11">
        <v>3</v>
      </c>
      <c r="K17" s="10">
        <v>44277</v>
      </c>
      <c r="L17" s="14">
        <v>37999</v>
      </c>
      <c r="M17" s="14">
        <v>-9499.75</v>
      </c>
      <c r="N17" s="14">
        <v>28499.25</v>
      </c>
      <c r="O17" t="s">
        <v>34</v>
      </c>
      <c r="P17" s="14">
        <v>1055.53</v>
      </c>
      <c r="Q17" s="11"/>
      <c r="R17" s="15">
        <f t="shared" si="1"/>
        <v>1055.53</v>
      </c>
      <c r="S17" s="15">
        <f t="shared" si="1"/>
        <v>1055.53</v>
      </c>
      <c r="T17" s="15">
        <f t="shared" si="1"/>
        <v>1055.53</v>
      </c>
      <c r="U17" s="15">
        <f t="shared" si="1"/>
        <v>1055.53</v>
      </c>
      <c r="V17" s="15">
        <f t="shared" si="1"/>
        <v>1055.53</v>
      </c>
      <c r="W17" s="15">
        <f t="shared" si="1"/>
        <v>1055.53</v>
      </c>
      <c r="X17" s="15">
        <f t="shared" si="1"/>
        <v>1055.53</v>
      </c>
      <c r="Y17" s="15">
        <f t="shared" si="1"/>
        <v>1055.53</v>
      </c>
      <c r="Z17" s="15">
        <f t="shared" si="1"/>
        <v>1055.53</v>
      </c>
      <c r="AA17" s="15">
        <f t="shared" si="1"/>
        <v>1055.53</v>
      </c>
      <c r="AB17" s="15">
        <f t="shared" si="1"/>
        <v>1055.53</v>
      </c>
      <c r="AC17" s="15">
        <f t="shared" si="1"/>
        <v>1055.53</v>
      </c>
      <c r="AI17" s="31"/>
      <c r="AJ17" s="31"/>
    </row>
    <row r="18" spans="3:36" x14ac:dyDescent="0.25">
      <c r="C18" s="2" t="s">
        <v>30</v>
      </c>
      <c r="D18" t="s">
        <v>69</v>
      </c>
      <c r="E18" t="s">
        <v>31</v>
      </c>
      <c r="F18" s="9" t="s">
        <v>32</v>
      </c>
      <c r="G18" s="19">
        <v>410001115</v>
      </c>
      <c r="H18" t="s">
        <v>71</v>
      </c>
      <c r="I18">
        <v>1</v>
      </c>
      <c r="J18" s="11">
        <v>3</v>
      </c>
      <c r="K18" s="10">
        <v>44293</v>
      </c>
      <c r="L18" s="14">
        <v>37999</v>
      </c>
      <c r="M18" s="14">
        <v>-8444.2199999999993</v>
      </c>
      <c r="N18" s="14">
        <v>29554.78</v>
      </c>
      <c r="O18" t="s">
        <v>34</v>
      </c>
      <c r="P18" s="14">
        <v>1055.53</v>
      </c>
      <c r="Q18" s="11"/>
      <c r="R18" s="15">
        <f t="shared" si="1"/>
        <v>1055.53</v>
      </c>
      <c r="S18" s="15">
        <f t="shared" si="1"/>
        <v>1055.53</v>
      </c>
      <c r="T18" s="15">
        <f t="shared" si="1"/>
        <v>1055.53</v>
      </c>
      <c r="U18" s="15">
        <f t="shared" si="1"/>
        <v>1055.53</v>
      </c>
      <c r="V18" s="15">
        <f t="shared" si="1"/>
        <v>1055.53</v>
      </c>
      <c r="W18" s="15">
        <f t="shared" si="1"/>
        <v>1055.53</v>
      </c>
      <c r="X18" s="15">
        <f t="shared" si="1"/>
        <v>1055.53</v>
      </c>
      <c r="Y18" s="15">
        <f t="shared" si="1"/>
        <v>1055.53</v>
      </c>
      <c r="Z18" s="15">
        <f t="shared" si="1"/>
        <v>1055.53</v>
      </c>
      <c r="AA18" s="15">
        <f t="shared" si="1"/>
        <v>1055.53</v>
      </c>
      <c r="AB18" s="15">
        <f t="shared" si="1"/>
        <v>1055.53</v>
      </c>
      <c r="AC18" s="15">
        <f t="shared" si="1"/>
        <v>1055.53</v>
      </c>
      <c r="AI18" s="31"/>
      <c r="AJ18" s="31"/>
    </row>
    <row r="19" spans="3:36" x14ac:dyDescent="0.25">
      <c r="C19" s="2" t="s">
        <v>30</v>
      </c>
      <c r="D19" t="s">
        <v>69</v>
      </c>
      <c r="E19" t="s">
        <v>31</v>
      </c>
      <c r="F19" s="9" t="s">
        <v>32</v>
      </c>
      <c r="G19" s="19">
        <v>410001123</v>
      </c>
      <c r="H19" t="s">
        <v>72</v>
      </c>
      <c r="I19">
        <v>1</v>
      </c>
      <c r="J19" s="11">
        <v>3</v>
      </c>
      <c r="K19" s="10">
        <v>44277</v>
      </c>
      <c r="L19" s="14">
        <v>27999</v>
      </c>
      <c r="M19" s="14">
        <v>-6999.75</v>
      </c>
      <c r="N19" s="14">
        <v>20999.25</v>
      </c>
      <c r="O19" t="s">
        <v>34</v>
      </c>
      <c r="P19" s="14">
        <v>777.75</v>
      </c>
      <c r="Q19" s="11"/>
      <c r="R19" s="15">
        <f t="shared" si="1"/>
        <v>777.75</v>
      </c>
      <c r="S19" s="15">
        <f t="shared" si="1"/>
        <v>777.75</v>
      </c>
      <c r="T19" s="15">
        <f t="shared" si="1"/>
        <v>777.75</v>
      </c>
      <c r="U19" s="15">
        <f t="shared" si="1"/>
        <v>777.75</v>
      </c>
      <c r="V19" s="15">
        <f t="shared" si="1"/>
        <v>777.75</v>
      </c>
      <c r="W19" s="15">
        <f t="shared" si="1"/>
        <v>777.75</v>
      </c>
      <c r="X19" s="15">
        <f t="shared" si="1"/>
        <v>777.75</v>
      </c>
      <c r="Y19" s="15">
        <f t="shared" si="1"/>
        <v>777.75</v>
      </c>
      <c r="Z19" s="15">
        <f t="shared" si="1"/>
        <v>777.75</v>
      </c>
      <c r="AA19" s="15">
        <f t="shared" si="1"/>
        <v>777.75</v>
      </c>
      <c r="AB19" s="15">
        <f t="shared" si="1"/>
        <v>777.75</v>
      </c>
      <c r="AC19" s="15">
        <f t="shared" si="1"/>
        <v>777.75</v>
      </c>
      <c r="AI19" s="31"/>
      <c r="AJ19" s="31"/>
    </row>
    <row r="20" spans="3:36" x14ac:dyDescent="0.25">
      <c r="C20" s="2" t="s">
        <v>30</v>
      </c>
      <c r="D20" t="s">
        <v>69</v>
      </c>
      <c r="E20" t="s">
        <v>31</v>
      </c>
      <c r="F20" s="9" t="s">
        <v>32</v>
      </c>
      <c r="G20" s="19">
        <v>410001126</v>
      </c>
      <c r="H20" t="s">
        <v>72</v>
      </c>
      <c r="I20">
        <v>1</v>
      </c>
      <c r="J20" s="11">
        <v>3</v>
      </c>
      <c r="K20" s="10">
        <v>44336</v>
      </c>
      <c r="L20" s="14">
        <v>37000</v>
      </c>
      <c r="M20" s="14">
        <v>-7194.44</v>
      </c>
      <c r="N20" s="14">
        <v>29805.56</v>
      </c>
      <c r="O20" t="s">
        <v>34</v>
      </c>
      <c r="P20" s="14">
        <v>1027.78</v>
      </c>
      <c r="Q20" s="11"/>
      <c r="R20" s="15">
        <f t="shared" si="1"/>
        <v>1027.78</v>
      </c>
      <c r="S20" s="15">
        <f t="shared" si="1"/>
        <v>1027.78</v>
      </c>
      <c r="T20" s="15">
        <f t="shared" si="1"/>
        <v>1027.78</v>
      </c>
      <c r="U20" s="15">
        <f t="shared" si="1"/>
        <v>1027.78</v>
      </c>
      <c r="V20" s="15">
        <f t="shared" si="1"/>
        <v>1027.78</v>
      </c>
      <c r="W20" s="15">
        <f t="shared" si="1"/>
        <v>1027.78</v>
      </c>
      <c r="X20" s="15">
        <f t="shared" si="1"/>
        <v>1027.78</v>
      </c>
      <c r="Y20" s="15">
        <f t="shared" si="1"/>
        <v>1027.78</v>
      </c>
      <c r="Z20" s="15">
        <f t="shared" si="1"/>
        <v>1027.78</v>
      </c>
      <c r="AA20" s="15">
        <f t="shared" si="1"/>
        <v>1027.78</v>
      </c>
      <c r="AB20" s="15">
        <f t="shared" si="1"/>
        <v>1027.78</v>
      </c>
      <c r="AC20" s="15">
        <f t="shared" si="1"/>
        <v>1027.78</v>
      </c>
      <c r="AI20" s="31"/>
      <c r="AJ20" s="31"/>
    </row>
    <row r="21" spans="3:36" x14ac:dyDescent="0.25">
      <c r="C21" s="2" t="s">
        <v>30</v>
      </c>
      <c r="D21" t="s">
        <v>69</v>
      </c>
      <c r="E21" t="s">
        <v>31</v>
      </c>
      <c r="F21" s="9" t="s">
        <v>32</v>
      </c>
      <c r="G21" s="19">
        <v>410001174</v>
      </c>
      <c r="H21" t="s">
        <v>73</v>
      </c>
      <c r="I21">
        <v>1</v>
      </c>
      <c r="J21" s="11">
        <v>1</v>
      </c>
      <c r="K21" s="10">
        <v>44369</v>
      </c>
      <c r="L21" s="14">
        <v>6500</v>
      </c>
      <c r="M21" s="14">
        <v>-3250</v>
      </c>
      <c r="N21" s="14">
        <v>3250</v>
      </c>
      <c r="O21" t="s">
        <v>34</v>
      </c>
      <c r="P21" s="14">
        <v>541.66999999999996</v>
      </c>
      <c r="Q21" s="11"/>
      <c r="R21" s="15">
        <f t="shared" si="1"/>
        <v>541.66999999999996</v>
      </c>
      <c r="S21" s="15">
        <f t="shared" si="1"/>
        <v>541.66999999999996</v>
      </c>
      <c r="T21" s="15">
        <f t="shared" si="1"/>
        <v>541.66999999999996</v>
      </c>
      <c r="U21" s="15">
        <f t="shared" si="1"/>
        <v>541.66999999999996</v>
      </c>
      <c r="V21" s="15">
        <f t="shared" si="1"/>
        <v>541.66999999999996</v>
      </c>
      <c r="W21" s="15">
        <f t="shared" ref="S21:AC36" si="2">$P21</f>
        <v>541.66999999999996</v>
      </c>
      <c r="X21" s="15"/>
      <c r="Y21" s="15"/>
      <c r="Z21" s="15"/>
      <c r="AA21" s="15"/>
      <c r="AB21" s="15"/>
      <c r="AC21" s="15"/>
      <c r="AI21" s="31"/>
      <c r="AJ21" s="31"/>
    </row>
    <row r="22" spans="3:36" x14ac:dyDescent="0.25">
      <c r="C22" s="2" t="s">
        <v>30</v>
      </c>
      <c r="D22" t="s">
        <v>69</v>
      </c>
      <c r="E22" t="s">
        <v>31</v>
      </c>
      <c r="F22" s="9" t="s">
        <v>32</v>
      </c>
      <c r="G22" s="19">
        <v>410001217</v>
      </c>
      <c r="H22" t="s">
        <v>74</v>
      </c>
      <c r="I22">
        <v>1</v>
      </c>
      <c r="J22" s="11">
        <v>3</v>
      </c>
      <c r="K22" s="10">
        <v>44428</v>
      </c>
      <c r="L22" s="14">
        <v>35500</v>
      </c>
      <c r="M22" s="14">
        <v>-3944.44</v>
      </c>
      <c r="N22" s="14">
        <v>31555.56</v>
      </c>
      <c r="O22" t="s">
        <v>34</v>
      </c>
      <c r="P22" s="14">
        <v>986.11</v>
      </c>
      <c r="Q22" s="11"/>
      <c r="R22" s="15">
        <f t="shared" si="1"/>
        <v>986.11</v>
      </c>
      <c r="S22" s="15">
        <f t="shared" si="2"/>
        <v>986.11</v>
      </c>
      <c r="T22" s="15">
        <f t="shared" si="2"/>
        <v>986.11</v>
      </c>
      <c r="U22" s="15">
        <f t="shared" si="2"/>
        <v>986.11</v>
      </c>
      <c r="V22" s="15">
        <f t="shared" si="2"/>
        <v>986.11</v>
      </c>
      <c r="W22" s="15">
        <f t="shared" si="2"/>
        <v>986.11</v>
      </c>
      <c r="X22" s="15">
        <f t="shared" si="2"/>
        <v>986.11</v>
      </c>
      <c r="Y22" s="15">
        <f t="shared" si="2"/>
        <v>986.11</v>
      </c>
      <c r="Z22" s="15">
        <f t="shared" si="2"/>
        <v>986.11</v>
      </c>
      <c r="AA22" s="15">
        <f t="shared" si="2"/>
        <v>986.11</v>
      </c>
      <c r="AB22" s="15">
        <f t="shared" si="2"/>
        <v>986.11</v>
      </c>
      <c r="AC22" s="15">
        <f t="shared" si="2"/>
        <v>986.11</v>
      </c>
      <c r="AI22" s="31"/>
      <c r="AJ22" s="31"/>
    </row>
    <row r="23" spans="3:36" x14ac:dyDescent="0.25">
      <c r="C23" s="2" t="s">
        <v>30</v>
      </c>
      <c r="D23" t="s">
        <v>69</v>
      </c>
      <c r="E23" t="s">
        <v>31</v>
      </c>
      <c r="F23" s="9" t="s">
        <v>32</v>
      </c>
      <c r="G23" s="19">
        <v>410001226</v>
      </c>
      <c r="H23" t="s">
        <v>75</v>
      </c>
      <c r="I23">
        <v>1</v>
      </c>
      <c r="J23" s="11">
        <v>3</v>
      </c>
      <c r="K23" s="10">
        <v>44442</v>
      </c>
      <c r="L23" s="14">
        <v>35500</v>
      </c>
      <c r="M23" s="14">
        <v>-2958.33</v>
      </c>
      <c r="N23" s="14">
        <v>32541.67</v>
      </c>
      <c r="O23" t="s">
        <v>34</v>
      </c>
      <c r="P23" s="14">
        <v>986.11</v>
      </c>
      <c r="Q23" s="11"/>
      <c r="R23" s="15">
        <f t="shared" si="1"/>
        <v>986.11</v>
      </c>
      <c r="S23" s="15">
        <f t="shared" si="2"/>
        <v>986.11</v>
      </c>
      <c r="T23" s="15">
        <f t="shared" si="2"/>
        <v>986.11</v>
      </c>
      <c r="U23" s="15">
        <f t="shared" si="2"/>
        <v>986.11</v>
      </c>
      <c r="V23" s="15">
        <f t="shared" si="2"/>
        <v>986.11</v>
      </c>
      <c r="W23" s="15">
        <f t="shared" si="2"/>
        <v>986.11</v>
      </c>
      <c r="X23" s="15">
        <f t="shared" si="2"/>
        <v>986.11</v>
      </c>
      <c r="Y23" s="15">
        <f t="shared" si="2"/>
        <v>986.11</v>
      </c>
      <c r="Z23" s="15">
        <f t="shared" si="2"/>
        <v>986.11</v>
      </c>
      <c r="AA23" s="15">
        <f t="shared" si="2"/>
        <v>986.11</v>
      </c>
      <c r="AB23" s="15">
        <f t="shared" si="2"/>
        <v>986.11</v>
      </c>
      <c r="AC23" s="15">
        <f t="shared" si="2"/>
        <v>986.11</v>
      </c>
      <c r="AI23" s="31"/>
      <c r="AJ23" s="31"/>
    </row>
    <row r="24" spans="3:36" x14ac:dyDescent="0.25">
      <c r="C24" s="2" t="s">
        <v>30</v>
      </c>
      <c r="D24" t="s">
        <v>69</v>
      </c>
      <c r="E24" t="s">
        <v>31</v>
      </c>
      <c r="F24" s="9" t="s">
        <v>32</v>
      </c>
      <c r="G24" s="19">
        <v>410001243</v>
      </c>
      <c r="H24" t="s">
        <v>75</v>
      </c>
      <c r="I24">
        <v>1</v>
      </c>
      <c r="J24" s="11">
        <v>3</v>
      </c>
      <c r="K24" s="10">
        <v>44455</v>
      </c>
      <c r="L24" s="14">
        <v>35500</v>
      </c>
      <c r="M24" s="14">
        <v>-2958.33</v>
      </c>
      <c r="N24" s="14">
        <v>32541.67</v>
      </c>
      <c r="O24" t="s">
        <v>34</v>
      </c>
      <c r="P24" s="14">
        <v>986.11</v>
      </c>
      <c r="Q24" s="11"/>
      <c r="R24" s="15">
        <f t="shared" si="1"/>
        <v>986.11</v>
      </c>
      <c r="S24" s="15">
        <f t="shared" si="2"/>
        <v>986.11</v>
      </c>
      <c r="T24" s="15">
        <f t="shared" si="2"/>
        <v>986.11</v>
      </c>
      <c r="U24" s="15">
        <f t="shared" si="2"/>
        <v>986.11</v>
      </c>
      <c r="V24" s="15">
        <f t="shared" si="2"/>
        <v>986.11</v>
      </c>
      <c r="W24" s="15">
        <f t="shared" si="2"/>
        <v>986.11</v>
      </c>
      <c r="X24" s="15">
        <f t="shared" si="2"/>
        <v>986.11</v>
      </c>
      <c r="Y24" s="15">
        <f t="shared" si="2"/>
        <v>986.11</v>
      </c>
      <c r="Z24" s="15">
        <f t="shared" si="2"/>
        <v>986.11</v>
      </c>
      <c r="AA24" s="15">
        <f t="shared" si="2"/>
        <v>986.11</v>
      </c>
      <c r="AB24" s="15">
        <f t="shared" si="2"/>
        <v>986.11</v>
      </c>
      <c r="AC24" s="15">
        <f t="shared" si="2"/>
        <v>986.11</v>
      </c>
      <c r="AI24" s="31"/>
      <c r="AJ24" s="31"/>
    </row>
    <row r="25" spans="3:36" x14ac:dyDescent="0.25">
      <c r="C25" s="2" t="s">
        <v>30</v>
      </c>
      <c r="D25" t="s">
        <v>69</v>
      </c>
      <c r="E25" t="s">
        <v>47</v>
      </c>
      <c r="F25" s="9" t="s">
        <v>48</v>
      </c>
      <c r="G25" s="19">
        <v>400000282</v>
      </c>
      <c r="H25" t="s">
        <v>49</v>
      </c>
      <c r="I25">
        <v>1</v>
      </c>
      <c r="J25" s="11">
        <v>4</v>
      </c>
      <c r="K25" s="10">
        <v>43800</v>
      </c>
      <c r="L25" s="14">
        <v>8200</v>
      </c>
      <c r="M25" s="14">
        <v>-4100</v>
      </c>
      <c r="N25" s="14">
        <v>4100</v>
      </c>
      <c r="O25" t="s">
        <v>34</v>
      </c>
      <c r="P25" s="14">
        <v>170.83</v>
      </c>
      <c r="Q25" s="11"/>
      <c r="R25" s="15">
        <f t="shared" si="1"/>
        <v>170.83</v>
      </c>
      <c r="S25" s="15">
        <f t="shared" si="2"/>
        <v>170.83</v>
      </c>
      <c r="T25" s="15">
        <f t="shared" si="2"/>
        <v>170.83</v>
      </c>
      <c r="U25" s="15">
        <f t="shared" si="2"/>
        <v>170.83</v>
      </c>
      <c r="V25" s="15">
        <f t="shared" si="2"/>
        <v>170.83</v>
      </c>
      <c r="W25" s="15">
        <f t="shared" si="2"/>
        <v>170.83</v>
      </c>
      <c r="X25" s="15">
        <f t="shared" si="2"/>
        <v>170.83</v>
      </c>
      <c r="Y25" s="15">
        <f t="shared" si="2"/>
        <v>170.83</v>
      </c>
      <c r="Z25" s="15">
        <f t="shared" si="2"/>
        <v>170.83</v>
      </c>
      <c r="AA25" s="15">
        <f t="shared" si="2"/>
        <v>170.83</v>
      </c>
      <c r="AB25" s="15">
        <f t="shared" si="2"/>
        <v>170.83</v>
      </c>
      <c r="AC25" s="15">
        <f t="shared" si="2"/>
        <v>170.83</v>
      </c>
      <c r="AI25" s="31"/>
      <c r="AJ25" s="31"/>
    </row>
    <row r="26" spans="3:36" x14ac:dyDescent="0.25">
      <c r="C26" s="2" t="s">
        <v>30</v>
      </c>
      <c r="D26" t="s">
        <v>69</v>
      </c>
      <c r="E26" t="s">
        <v>47</v>
      </c>
      <c r="F26" s="9" t="s">
        <v>48</v>
      </c>
      <c r="G26" s="19">
        <v>400000283</v>
      </c>
      <c r="H26" t="s">
        <v>50</v>
      </c>
      <c r="I26">
        <v>1</v>
      </c>
      <c r="J26" s="11">
        <v>4</v>
      </c>
      <c r="K26" s="10">
        <v>43800</v>
      </c>
      <c r="L26" s="14">
        <v>11700</v>
      </c>
      <c r="M26" s="14">
        <v>-5850</v>
      </c>
      <c r="N26" s="14">
        <v>5850</v>
      </c>
      <c r="O26" t="s">
        <v>34</v>
      </c>
      <c r="P26" s="14">
        <v>243.75</v>
      </c>
      <c r="Q26" s="11"/>
      <c r="R26" s="15">
        <f t="shared" si="1"/>
        <v>243.75</v>
      </c>
      <c r="S26" s="15">
        <f t="shared" si="2"/>
        <v>243.75</v>
      </c>
      <c r="T26" s="15">
        <f t="shared" si="2"/>
        <v>243.75</v>
      </c>
      <c r="U26" s="15">
        <f t="shared" si="2"/>
        <v>243.75</v>
      </c>
      <c r="V26" s="15">
        <f t="shared" si="2"/>
        <v>243.75</v>
      </c>
      <c r="W26" s="15">
        <f t="shared" si="2"/>
        <v>243.75</v>
      </c>
      <c r="X26" s="15">
        <f t="shared" si="2"/>
        <v>243.75</v>
      </c>
      <c r="Y26" s="15">
        <f t="shared" si="2"/>
        <v>243.75</v>
      </c>
      <c r="Z26" s="15">
        <f t="shared" si="2"/>
        <v>243.75</v>
      </c>
      <c r="AA26" s="15">
        <f t="shared" si="2"/>
        <v>243.75</v>
      </c>
      <c r="AB26" s="15">
        <f t="shared" si="2"/>
        <v>243.75</v>
      </c>
      <c r="AC26" s="15">
        <f t="shared" si="2"/>
        <v>243.75</v>
      </c>
      <c r="AI26" s="31"/>
      <c r="AJ26" s="31"/>
    </row>
    <row r="27" spans="3:36" x14ac:dyDescent="0.25">
      <c r="C27" s="2" t="s">
        <v>30</v>
      </c>
      <c r="D27" t="s">
        <v>69</v>
      </c>
      <c r="E27" t="s">
        <v>47</v>
      </c>
      <c r="F27" s="9" t="s">
        <v>48</v>
      </c>
      <c r="G27" s="19">
        <v>400000312</v>
      </c>
      <c r="H27" t="s">
        <v>51</v>
      </c>
      <c r="I27">
        <v>1</v>
      </c>
      <c r="J27" s="11">
        <v>4</v>
      </c>
      <c r="K27" s="10">
        <v>43988</v>
      </c>
      <c r="L27" s="14">
        <v>6500</v>
      </c>
      <c r="M27" s="14">
        <v>-2437.5</v>
      </c>
      <c r="N27" s="14">
        <v>4062.5</v>
      </c>
      <c r="O27" t="s">
        <v>34</v>
      </c>
      <c r="P27" s="14">
        <v>135.41999999999999</v>
      </c>
      <c r="Q27" s="11"/>
      <c r="R27" s="15">
        <f t="shared" si="1"/>
        <v>135.41999999999999</v>
      </c>
      <c r="S27" s="15">
        <f t="shared" si="2"/>
        <v>135.41999999999999</v>
      </c>
      <c r="T27" s="15">
        <f t="shared" si="2"/>
        <v>135.41999999999999</v>
      </c>
      <c r="U27" s="15">
        <f t="shared" si="2"/>
        <v>135.41999999999999</v>
      </c>
      <c r="V27" s="15">
        <f t="shared" si="2"/>
        <v>135.41999999999999</v>
      </c>
      <c r="W27" s="15">
        <f t="shared" si="2"/>
        <v>135.41999999999999</v>
      </c>
      <c r="X27" s="15">
        <f t="shared" si="2"/>
        <v>135.41999999999999</v>
      </c>
      <c r="Y27" s="15">
        <f t="shared" si="2"/>
        <v>135.41999999999999</v>
      </c>
      <c r="Z27" s="15">
        <f t="shared" si="2"/>
        <v>135.41999999999999</v>
      </c>
      <c r="AA27" s="15">
        <f t="shared" si="2"/>
        <v>135.41999999999999</v>
      </c>
      <c r="AB27" s="15">
        <f t="shared" si="2"/>
        <v>135.41999999999999</v>
      </c>
      <c r="AC27" s="15">
        <f t="shared" si="2"/>
        <v>135.41999999999999</v>
      </c>
      <c r="AI27" s="31"/>
      <c r="AJ27" s="31"/>
    </row>
    <row r="28" spans="3:36" x14ac:dyDescent="0.25">
      <c r="C28" s="2" t="s">
        <v>30</v>
      </c>
      <c r="D28" t="s">
        <v>69</v>
      </c>
      <c r="E28" t="s">
        <v>47</v>
      </c>
      <c r="F28" s="9" t="s">
        <v>48</v>
      </c>
      <c r="G28" s="19">
        <v>400000316</v>
      </c>
      <c r="H28" t="s">
        <v>51</v>
      </c>
      <c r="I28">
        <v>1</v>
      </c>
      <c r="J28" s="11">
        <v>4</v>
      </c>
      <c r="K28" s="10">
        <v>43988</v>
      </c>
      <c r="L28" s="14">
        <v>6500</v>
      </c>
      <c r="M28" s="14">
        <v>-2437.5</v>
      </c>
      <c r="N28" s="14">
        <v>4062.5</v>
      </c>
      <c r="O28" t="s">
        <v>34</v>
      </c>
      <c r="P28" s="14">
        <v>135.41999999999999</v>
      </c>
      <c r="Q28" s="11"/>
      <c r="R28" s="15">
        <f t="shared" si="1"/>
        <v>135.41999999999999</v>
      </c>
      <c r="S28" s="15">
        <f t="shared" si="2"/>
        <v>135.41999999999999</v>
      </c>
      <c r="T28" s="15">
        <f t="shared" si="2"/>
        <v>135.41999999999999</v>
      </c>
      <c r="U28" s="15">
        <f t="shared" si="2"/>
        <v>135.41999999999999</v>
      </c>
      <c r="V28" s="15">
        <f t="shared" si="2"/>
        <v>135.41999999999999</v>
      </c>
      <c r="W28" s="15">
        <f t="shared" si="2"/>
        <v>135.41999999999999</v>
      </c>
      <c r="X28" s="15">
        <f t="shared" si="2"/>
        <v>135.41999999999999</v>
      </c>
      <c r="Y28" s="15">
        <f t="shared" si="2"/>
        <v>135.41999999999999</v>
      </c>
      <c r="Z28" s="15">
        <f t="shared" si="2"/>
        <v>135.41999999999999</v>
      </c>
      <c r="AA28" s="15">
        <f t="shared" si="2"/>
        <v>135.41999999999999</v>
      </c>
      <c r="AB28" s="15">
        <f t="shared" si="2"/>
        <v>135.41999999999999</v>
      </c>
      <c r="AC28" s="15">
        <f t="shared" si="2"/>
        <v>135.41999999999999</v>
      </c>
      <c r="AI28" s="31"/>
      <c r="AJ28" s="31"/>
    </row>
    <row r="29" spans="3:36" x14ac:dyDescent="0.25">
      <c r="C29" s="2" t="s">
        <v>30</v>
      </c>
      <c r="D29" t="s">
        <v>69</v>
      </c>
      <c r="E29" t="s">
        <v>47</v>
      </c>
      <c r="F29" s="9" t="s">
        <v>48</v>
      </c>
      <c r="G29" s="19">
        <v>400000319</v>
      </c>
      <c r="H29" t="s">
        <v>51</v>
      </c>
      <c r="I29">
        <v>1</v>
      </c>
      <c r="J29" s="11">
        <v>4</v>
      </c>
      <c r="K29" s="10">
        <v>43998</v>
      </c>
      <c r="L29" s="14">
        <v>6500</v>
      </c>
      <c r="M29" s="14">
        <v>-2437.5</v>
      </c>
      <c r="N29" s="14">
        <v>4062.5</v>
      </c>
      <c r="O29" t="s">
        <v>34</v>
      </c>
      <c r="P29" s="14">
        <v>135.41999999999999</v>
      </c>
      <c r="Q29" s="11"/>
      <c r="R29" s="15">
        <f t="shared" si="1"/>
        <v>135.41999999999999</v>
      </c>
      <c r="S29" s="15">
        <f t="shared" si="2"/>
        <v>135.41999999999999</v>
      </c>
      <c r="T29" s="15">
        <f t="shared" si="2"/>
        <v>135.41999999999999</v>
      </c>
      <c r="U29" s="15">
        <f t="shared" si="2"/>
        <v>135.41999999999999</v>
      </c>
      <c r="V29" s="15">
        <f t="shared" si="2"/>
        <v>135.41999999999999</v>
      </c>
      <c r="W29" s="15">
        <f t="shared" si="2"/>
        <v>135.41999999999999</v>
      </c>
      <c r="X29" s="15">
        <f t="shared" si="2"/>
        <v>135.41999999999999</v>
      </c>
      <c r="Y29" s="15">
        <f t="shared" si="2"/>
        <v>135.41999999999999</v>
      </c>
      <c r="Z29" s="15">
        <f t="shared" si="2"/>
        <v>135.41999999999999</v>
      </c>
      <c r="AA29" s="15">
        <f t="shared" si="2"/>
        <v>135.41999999999999</v>
      </c>
      <c r="AB29" s="15">
        <f t="shared" si="2"/>
        <v>135.41999999999999</v>
      </c>
      <c r="AC29" s="15">
        <f t="shared" si="2"/>
        <v>135.41999999999999</v>
      </c>
      <c r="AI29" s="31"/>
      <c r="AJ29" s="31"/>
    </row>
    <row r="30" spans="3:36" x14ac:dyDescent="0.25">
      <c r="C30" s="2" t="s">
        <v>30</v>
      </c>
      <c r="D30" t="s">
        <v>69</v>
      </c>
      <c r="E30" t="s">
        <v>47</v>
      </c>
      <c r="F30" s="9" t="s">
        <v>48</v>
      </c>
      <c r="G30" s="19">
        <v>400000325</v>
      </c>
      <c r="H30" t="s">
        <v>51</v>
      </c>
      <c r="I30">
        <v>1</v>
      </c>
      <c r="J30" s="11">
        <v>4</v>
      </c>
      <c r="K30" s="10">
        <v>43988</v>
      </c>
      <c r="L30" s="14">
        <v>6500</v>
      </c>
      <c r="M30" s="14">
        <v>-2437.5</v>
      </c>
      <c r="N30" s="14">
        <v>4062.5</v>
      </c>
      <c r="O30" t="s">
        <v>34</v>
      </c>
      <c r="P30" s="14">
        <v>135.41999999999999</v>
      </c>
      <c r="Q30" s="11"/>
      <c r="R30" s="15">
        <f t="shared" si="1"/>
        <v>135.41999999999999</v>
      </c>
      <c r="S30" s="15">
        <f t="shared" si="2"/>
        <v>135.41999999999999</v>
      </c>
      <c r="T30" s="15">
        <f t="shared" si="2"/>
        <v>135.41999999999999</v>
      </c>
      <c r="U30" s="15">
        <f t="shared" si="2"/>
        <v>135.41999999999999</v>
      </c>
      <c r="V30" s="15">
        <f t="shared" si="2"/>
        <v>135.41999999999999</v>
      </c>
      <c r="W30" s="15">
        <f t="shared" si="2"/>
        <v>135.41999999999999</v>
      </c>
      <c r="X30" s="15">
        <f t="shared" si="2"/>
        <v>135.41999999999999</v>
      </c>
      <c r="Y30" s="15">
        <f t="shared" si="2"/>
        <v>135.41999999999999</v>
      </c>
      <c r="Z30" s="15">
        <f t="shared" si="2"/>
        <v>135.41999999999999</v>
      </c>
      <c r="AA30" s="15">
        <f t="shared" si="2"/>
        <v>135.41999999999999</v>
      </c>
      <c r="AB30" s="15">
        <f t="shared" si="2"/>
        <v>135.41999999999999</v>
      </c>
      <c r="AC30" s="15">
        <f t="shared" si="2"/>
        <v>135.41999999999999</v>
      </c>
      <c r="AI30" s="31"/>
      <c r="AJ30" s="31"/>
    </row>
    <row r="31" spans="3:36" x14ac:dyDescent="0.25">
      <c r="C31" s="2" t="s">
        <v>30</v>
      </c>
      <c r="D31" t="s">
        <v>69</v>
      </c>
      <c r="E31" t="s">
        <v>47</v>
      </c>
      <c r="F31" s="9" t="s">
        <v>48</v>
      </c>
      <c r="G31" s="19">
        <v>400000335</v>
      </c>
      <c r="H31" t="s">
        <v>51</v>
      </c>
      <c r="I31">
        <v>1</v>
      </c>
      <c r="J31" s="11">
        <v>4</v>
      </c>
      <c r="K31" s="10">
        <v>43988</v>
      </c>
      <c r="L31" s="14">
        <v>6500</v>
      </c>
      <c r="M31" s="14">
        <v>-2437.5</v>
      </c>
      <c r="N31" s="14">
        <v>4062.5</v>
      </c>
      <c r="O31" t="s">
        <v>34</v>
      </c>
      <c r="P31" s="14">
        <v>135.41999999999999</v>
      </c>
      <c r="Q31" s="11"/>
      <c r="R31" s="15">
        <f t="shared" si="1"/>
        <v>135.41999999999999</v>
      </c>
      <c r="S31" s="15">
        <f t="shared" si="2"/>
        <v>135.41999999999999</v>
      </c>
      <c r="T31" s="15">
        <f t="shared" si="2"/>
        <v>135.41999999999999</v>
      </c>
      <c r="U31" s="15">
        <f t="shared" si="2"/>
        <v>135.41999999999999</v>
      </c>
      <c r="V31" s="15">
        <f t="shared" si="2"/>
        <v>135.41999999999999</v>
      </c>
      <c r="W31" s="15">
        <f t="shared" si="2"/>
        <v>135.41999999999999</v>
      </c>
      <c r="X31" s="15">
        <f t="shared" si="2"/>
        <v>135.41999999999999</v>
      </c>
      <c r="Y31" s="15">
        <f t="shared" si="2"/>
        <v>135.41999999999999</v>
      </c>
      <c r="Z31" s="15">
        <f t="shared" si="2"/>
        <v>135.41999999999999</v>
      </c>
      <c r="AA31" s="15">
        <f t="shared" si="2"/>
        <v>135.41999999999999</v>
      </c>
      <c r="AB31" s="15">
        <f t="shared" si="2"/>
        <v>135.41999999999999</v>
      </c>
      <c r="AC31" s="15">
        <f t="shared" si="2"/>
        <v>135.41999999999999</v>
      </c>
      <c r="AI31" s="31"/>
      <c r="AJ31" s="31"/>
    </row>
    <row r="32" spans="3:36" x14ac:dyDescent="0.25">
      <c r="C32" s="2" t="s">
        <v>30</v>
      </c>
      <c r="D32" t="s">
        <v>69</v>
      </c>
      <c r="E32" t="s">
        <v>47</v>
      </c>
      <c r="F32" s="9" t="s">
        <v>48</v>
      </c>
      <c r="G32" s="19">
        <v>400000338</v>
      </c>
      <c r="H32" t="s">
        <v>51</v>
      </c>
      <c r="I32">
        <v>1</v>
      </c>
      <c r="J32" s="11">
        <v>4</v>
      </c>
      <c r="K32" s="10">
        <v>43988</v>
      </c>
      <c r="L32" s="14">
        <v>6500</v>
      </c>
      <c r="M32" s="14">
        <v>-2437.5</v>
      </c>
      <c r="N32" s="14">
        <v>4062.5</v>
      </c>
      <c r="O32" t="s">
        <v>34</v>
      </c>
      <c r="P32" s="14">
        <v>135.41999999999999</v>
      </c>
      <c r="Q32" s="11"/>
      <c r="R32" s="15">
        <f t="shared" si="1"/>
        <v>135.41999999999999</v>
      </c>
      <c r="S32" s="15">
        <f t="shared" si="2"/>
        <v>135.41999999999999</v>
      </c>
      <c r="T32" s="15">
        <f t="shared" si="2"/>
        <v>135.41999999999999</v>
      </c>
      <c r="U32" s="15">
        <f t="shared" si="2"/>
        <v>135.41999999999999</v>
      </c>
      <c r="V32" s="15">
        <f t="shared" si="2"/>
        <v>135.41999999999999</v>
      </c>
      <c r="W32" s="15">
        <f t="shared" si="2"/>
        <v>135.41999999999999</v>
      </c>
      <c r="X32" s="15">
        <f t="shared" si="2"/>
        <v>135.41999999999999</v>
      </c>
      <c r="Y32" s="15">
        <f t="shared" si="2"/>
        <v>135.41999999999999</v>
      </c>
      <c r="Z32" s="15">
        <f t="shared" si="2"/>
        <v>135.41999999999999</v>
      </c>
      <c r="AA32" s="15">
        <f t="shared" si="2"/>
        <v>135.41999999999999</v>
      </c>
      <c r="AB32" s="15">
        <f t="shared" si="2"/>
        <v>135.41999999999999</v>
      </c>
      <c r="AC32" s="15">
        <f t="shared" si="2"/>
        <v>135.41999999999999</v>
      </c>
      <c r="AI32" s="31"/>
      <c r="AJ32" s="31"/>
    </row>
    <row r="33" spans="3:36" x14ac:dyDescent="0.25">
      <c r="C33" s="2" t="s">
        <v>30</v>
      </c>
      <c r="D33" t="s">
        <v>69</v>
      </c>
      <c r="E33" t="s">
        <v>47</v>
      </c>
      <c r="F33" s="9" t="s">
        <v>48</v>
      </c>
      <c r="G33" s="19">
        <v>400000417</v>
      </c>
      <c r="H33" t="s">
        <v>76</v>
      </c>
      <c r="I33">
        <v>1</v>
      </c>
      <c r="J33" s="11">
        <v>4</v>
      </c>
      <c r="K33" s="10">
        <v>44278</v>
      </c>
      <c r="L33" s="14">
        <v>6000</v>
      </c>
      <c r="M33" s="14">
        <v>-1125</v>
      </c>
      <c r="N33" s="14">
        <v>4875</v>
      </c>
      <c r="O33" t="s">
        <v>34</v>
      </c>
      <c r="P33" s="14">
        <v>125</v>
      </c>
      <c r="Q33" s="11"/>
      <c r="R33" s="15">
        <f t="shared" si="1"/>
        <v>125</v>
      </c>
      <c r="S33" s="15">
        <f t="shared" si="2"/>
        <v>125</v>
      </c>
      <c r="T33" s="15">
        <f t="shared" si="2"/>
        <v>125</v>
      </c>
      <c r="U33" s="15">
        <f t="shared" si="2"/>
        <v>125</v>
      </c>
      <c r="V33" s="15">
        <f t="shared" si="2"/>
        <v>125</v>
      </c>
      <c r="W33" s="15">
        <f t="shared" si="2"/>
        <v>125</v>
      </c>
      <c r="X33" s="15">
        <f t="shared" si="2"/>
        <v>125</v>
      </c>
      <c r="Y33" s="15">
        <f t="shared" si="2"/>
        <v>125</v>
      </c>
      <c r="Z33" s="15">
        <f t="shared" si="2"/>
        <v>125</v>
      </c>
      <c r="AA33" s="15">
        <f t="shared" si="2"/>
        <v>125</v>
      </c>
      <c r="AB33" s="15">
        <f t="shared" si="2"/>
        <v>125</v>
      </c>
      <c r="AC33" s="15">
        <f t="shared" si="2"/>
        <v>125</v>
      </c>
      <c r="AI33" s="31"/>
      <c r="AJ33" s="31"/>
    </row>
    <row r="34" spans="3:36" x14ac:dyDescent="0.25">
      <c r="C34" s="2" t="s">
        <v>30</v>
      </c>
      <c r="D34" t="s">
        <v>69</v>
      </c>
      <c r="E34" t="s">
        <v>47</v>
      </c>
      <c r="F34" s="9" t="s">
        <v>48</v>
      </c>
      <c r="G34" s="19">
        <v>400000421</v>
      </c>
      <c r="H34" t="s">
        <v>76</v>
      </c>
      <c r="I34">
        <v>1</v>
      </c>
      <c r="J34" s="11">
        <v>4</v>
      </c>
      <c r="K34" s="10">
        <v>44278</v>
      </c>
      <c r="L34" s="14">
        <v>6000</v>
      </c>
      <c r="M34" s="14">
        <v>-1125</v>
      </c>
      <c r="N34" s="14">
        <v>4875</v>
      </c>
      <c r="O34" t="s">
        <v>34</v>
      </c>
      <c r="P34" s="14">
        <v>125</v>
      </c>
      <c r="Q34" s="11"/>
      <c r="R34" s="15">
        <f t="shared" si="1"/>
        <v>125</v>
      </c>
      <c r="S34" s="15">
        <f t="shared" si="2"/>
        <v>125</v>
      </c>
      <c r="T34" s="15">
        <f t="shared" si="2"/>
        <v>125</v>
      </c>
      <c r="U34" s="15">
        <f t="shared" si="2"/>
        <v>125</v>
      </c>
      <c r="V34" s="15">
        <f t="shared" si="2"/>
        <v>125</v>
      </c>
      <c r="W34" s="15">
        <f t="shared" si="2"/>
        <v>125</v>
      </c>
      <c r="X34" s="15">
        <f t="shared" si="2"/>
        <v>125</v>
      </c>
      <c r="Y34" s="15">
        <f t="shared" si="2"/>
        <v>125</v>
      </c>
      <c r="Z34" s="15">
        <f t="shared" si="2"/>
        <v>125</v>
      </c>
      <c r="AA34" s="15">
        <f t="shared" si="2"/>
        <v>125</v>
      </c>
      <c r="AB34" s="15">
        <f t="shared" si="2"/>
        <v>125</v>
      </c>
      <c r="AC34" s="15">
        <f t="shared" si="2"/>
        <v>125</v>
      </c>
      <c r="AI34" s="31"/>
      <c r="AJ34" s="31"/>
    </row>
    <row r="35" spans="3:36" x14ac:dyDescent="0.25">
      <c r="C35" s="2" t="s">
        <v>30</v>
      </c>
      <c r="D35" t="s">
        <v>69</v>
      </c>
      <c r="E35" t="s">
        <v>47</v>
      </c>
      <c r="F35" s="9" t="s">
        <v>48</v>
      </c>
      <c r="G35" s="19">
        <v>400000434</v>
      </c>
      <c r="H35" t="s">
        <v>76</v>
      </c>
      <c r="I35">
        <v>1</v>
      </c>
      <c r="J35" s="11">
        <v>4</v>
      </c>
      <c r="K35" s="10">
        <v>44294</v>
      </c>
      <c r="L35" s="14">
        <v>6000</v>
      </c>
      <c r="M35" s="14">
        <v>-1000</v>
      </c>
      <c r="N35" s="14">
        <v>5000</v>
      </c>
      <c r="O35" t="s">
        <v>34</v>
      </c>
      <c r="P35" s="14">
        <v>125</v>
      </c>
      <c r="Q35" s="11"/>
      <c r="R35" s="15">
        <f t="shared" si="1"/>
        <v>125</v>
      </c>
      <c r="S35" s="15">
        <f t="shared" si="2"/>
        <v>125</v>
      </c>
      <c r="T35" s="15">
        <f t="shared" si="2"/>
        <v>125</v>
      </c>
      <c r="U35" s="15">
        <f t="shared" si="2"/>
        <v>125</v>
      </c>
      <c r="V35" s="15">
        <f t="shared" si="2"/>
        <v>125</v>
      </c>
      <c r="W35" s="15">
        <f t="shared" si="2"/>
        <v>125</v>
      </c>
      <c r="X35" s="15">
        <f t="shared" si="2"/>
        <v>125</v>
      </c>
      <c r="Y35" s="15">
        <f t="shared" si="2"/>
        <v>125</v>
      </c>
      <c r="Z35" s="15">
        <f t="shared" si="2"/>
        <v>125</v>
      </c>
      <c r="AA35" s="15">
        <f t="shared" si="2"/>
        <v>125</v>
      </c>
      <c r="AB35" s="15">
        <f t="shared" si="2"/>
        <v>125</v>
      </c>
      <c r="AC35" s="15">
        <f t="shared" si="2"/>
        <v>125</v>
      </c>
      <c r="AI35" s="31"/>
      <c r="AJ35" s="31"/>
    </row>
    <row r="36" spans="3:36" x14ac:dyDescent="0.25">
      <c r="C36" s="2" t="s">
        <v>30</v>
      </c>
      <c r="D36" t="s">
        <v>69</v>
      </c>
      <c r="E36" t="s">
        <v>58</v>
      </c>
      <c r="F36" s="9" t="s">
        <v>59</v>
      </c>
      <c r="G36" s="19">
        <v>1000005986</v>
      </c>
      <c r="H36" t="s">
        <v>60</v>
      </c>
      <c r="I36">
        <v>1</v>
      </c>
      <c r="J36" s="11">
        <v>5</v>
      </c>
      <c r="K36" s="10">
        <v>43298</v>
      </c>
      <c r="L36" s="14">
        <v>36774.5</v>
      </c>
      <c r="M36" s="14">
        <v>-24482.28</v>
      </c>
      <c r="N36" s="14">
        <v>12292.22</v>
      </c>
      <c r="O36" t="s">
        <v>34</v>
      </c>
      <c r="P36" s="14">
        <v>646.96</v>
      </c>
      <c r="Q36" s="11"/>
      <c r="R36" s="15">
        <f t="shared" si="1"/>
        <v>646.96</v>
      </c>
      <c r="S36" s="15">
        <f t="shared" si="2"/>
        <v>646.96</v>
      </c>
      <c r="T36" s="15">
        <f t="shared" si="2"/>
        <v>646.96</v>
      </c>
      <c r="U36" s="15">
        <f t="shared" si="2"/>
        <v>646.96</v>
      </c>
      <c r="V36" s="15">
        <f t="shared" si="2"/>
        <v>646.96</v>
      </c>
      <c r="W36" s="15">
        <f t="shared" si="2"/>
        <v>646.96</v>
      </c>
      <c r="X36" s="15">
        <f t="shared" si="2"/>
        <v>646.96</v>
      </c>
      <c r="Y36" s="15">
        <f t="shared" si="2"/>
        <v>646.96</v>
      </c>
      <c r="Z36" s="15">
        <f t="shared" si="2"/>
        <v>646.96</v>
      </c>
      <c r="AA36" s="15">
        <f t="shared" si="2"/>
        <v>646.96</v>
      </c>
      <c r="AB36" s="15">
        <f t="shared" si="2"/>
        <v>646.96</v>
      </c>
      <c r="AC36" s="15">
        <f t="shared" si="2"/>
        <v>646.96</v>
      </c>
      <c r="AD36" s="15"/>
      <c r="AI36" s="31"/>
      <c r="AJ36" s="31"/>
    </row>
    <row r="37" spans="3:36" x14ac:dyDescent="0.25">
      <c r="C37" s="2" t="s">
        <v>30</v>
      </c>
      <c r="D37" t="s">
        <v>69</v>
      </c>
      <c r="E37" t="s">
        <v>58</v>
      </c>
      <c r="F37" s="9" t="s">
        <v>59</v>
      </c>
      <c r="G37" s="19">
        <v>1000006265</v>
      </c>
      <c r="H37" t="s">
        <v>61</v>
      </c>
      <c r="I37">
        <v>1</v>
      </c>
      <c r="J37" s="11">
        <v>5</v>
      </c>
      <c r="K37" s="10">
        <v>43479</v>
      </c>
      <c r="L37" s="14">
        <v>154048</v>
      </c>
      <c r="M37" s="14">
        <v>-89861.33</v>
      </c>
      <c r="N37" s="14">
        <v>64186.67</v>
      </c>
      <c r="O37" t="s">
        <v>34</v>
      </c>
      <c r="P37" s="14">
        <v>2567.4699999999998</v>
      </c>
      <c r="Q37" s="11"/>
      <c r="R37" s="15">
        <f t="shared" si="1"/>
        <v>2567.4699999999998</v>
      </c>
      <c r="S37" s="15">
        <f t="shared" ref="S37:AC52" si="3">$P37</f>
        <v>2567.4699999999998</v>
      </c>
      <c r="T37" s="15">
        <f t="shared" si="3"/>
        <v>2567.4699999999998</v>
      </c>
      <c r="U37" s="15">
        <f t="shared" si="3"/>
        <v>2567.4699999999998</v>
      </c>
      <c r="V37" s="15">
        <f t="shared" si="3"/>
        <v>2567.4699999999998</v>
      </c>
      <c r="W37" s="15">
        <f t="shared" si="3"/>
        <v>2567.4699999999998</v>
      </c>
      <c r="X37" s="15">
        <f t="shared" si="3"/>
        <v>2567.4699999999998</v>
      </c>
      <c r="Y37" s="15">
        <f t="shared" si="3"/>
        <v>2567.4699999999998</v>
      </c>
      <c r="Z37" s="15">
        <f t="shared" si="3"/>
        <v>2567.4699999999998</v>
      </c>
      <c r="AA37" s="15">
        <f t="shared" si="3"/>
        <v>2567.4699999999998</v>
      </c>
      <c r="AB37" s="15">
        <f t="shared" si="3"/>
        <v>2567.4699999999998</v>
      </c>
      <c r="AC37" s="15">
        <f t="shared" si="3"/>
        <v>2567.4699999999998</v>
      </c>
      <c r="AI37" s="31"/>
      <c r="AJ37" s="31"/>
    </row>
    <row r="38" spans="3:36" x14ac:dyDescent="0.25">
      <c r="C38" s="2" t="s">
        <v>30</v>
      </c>
      <c r="D38" t="s">
        <v>69</v>
      </c>
      <c r="E38" t="s">
        <v>58</v>
      </c>
      <c r="F38" s="9" t="s">
        <v>59</v>
      </c>
      <c r="G38" s="19">
        <v>1000010743</v>
      </c>
      <c r="H38" t="s">
        <v>77</v>
      </c>
      <c r="I38">
        <v>1</v>
      </c>
      <c r="J38" s="11">
        <v>3</v>
      </c>
      <c r="K38" s="10">
        <v>44218</v>
      </c>
      <c r="L38" s="14">
        <v>112000</v>
      </c>
      <c r="M38" s="14">
        <v>-34222.22</v>
      </c>
      <c r="N38" s="14">
        <v>77777.78</v>
      </c>
      <c r="O38" t="s">
        <v>34</v>
      </c>
      <c r="P38" s="14">
        <v>2777.78</v>
      </c>
      <c r="Q38" s="11"/>
      <c r="R38" s="15">
        <f t="shared" si="1"/>
        <v>2777.78</v>
      </c>
      <c r="S38" s="15">
        <f t="shared" si="3"/>
        <v>2777.78</v>
      </c>
      <c r="T38" s="15">
        <f t="shared" si="3"/>
        <v>2777.78</v>
      </c>
      <c r="U38" s="15">
        <f t="shared" si="3"/>
        <v>2777.78</v>
      </c>
      <c r="V38" s="15">
        <f t="shared" si="3"/>
        <v>2777.78</v>
      </c>
      <c r="W38" s="15">
        <f t="shared" si="3"/>
        <v>2777.78</v>
      </c>
      <c r="X38" s="15">
        <f t="shared" si="3"/>
        <v>2777.78</v>
      </c>
      <c r="Y38" s="15">
        <f t="shared" si="3"/>
        <v>2777.78</v>
      </c>
      <c r="Z38" s="15">
        <f t="shared" si="3"/>
        <v>2777.78</v>
      </c>
      <c r="AA38" s="15">
        <f t="shared" si="3"/>
        <v>2777.78</v>
      </c>
      <c r="AB38" s="15">
        <f t="shared" si="3"/>
        <v>2777.78</v>
      </c>
      <c r="AC38" s="15">
        <f t="shared" si="3"/>
        <v>2777.78</v>
      </c>
      <c r="AI38" s="31"/>
      <c r="AJ38" s="31"/>
    </row>
    <row r="39" spans="3:36" x14ac:dyDescent="0.25">
      <c r="C39" s="2" t="s">
        <v>30</v>
      </c>
      <c r="D39" t="s">
        <v>69</v>
      </c>
      <c r="E39" t="s">
        <v>58</v>
      </c>
      <c r="F39" s="9" t="s">
        <v>59</v>
      </c>
      <c r="G39" s="19">
        <v>1000010843</v>
      </c>
      <c r="H39" t="s">
        <v>78</v>
      </c>
      <c r="I39">
        <v>1</v>
      </c>
      <c r="J39" s="11">
        <v>3</v>
      </c>
      <c r="K39" s="10">
        <v>44255</v>
      </c>
      <c r="L39" s="14">
        <v>1651515.93</v>
      </c>
      <c r="M39" s="14">
        <v>-458754.43</v>
      </c>
      <c r="N39" s="14">
        <v>1192761.5</v>
      </c>
      <c r="O39" t="s">
        <v>34</v>
      </c>
      <c r="P39" s="14">
        <v>45875.44</v>
      </c>
      <c r="Q39" s="11"/>
      <c r="R39" s="15">
        <f t="shared" si="1"/>
        <v>45875.44</v>
      </c>
      <c r="S39" s="15">
        <f t="shared" si="3"/>
        <v>45875.44</v>
      </c>
      <c r="T39" s="15">
        <f t="shared" si="3"/>
        <v>45875.44</v>
      </c>
      <c r="U39" s="15">
        <f t="shared" si="3"/>
        <v>45875.44</v>
      </c>
      <c r="V39" s="15">
        <f t="shared" si="3"/>
        <v>45875.44</v>
      </c>
      <c r="W39" s="15">
        <f t="shared" si="3"/>
        <v>45875.44</v>
      </c>
      <c r="X39" s="15">
        <f t="shared" si="3"/>
        <v>45875.44</v>
      </c>
      <c r="Y39" s="15">
        <f t="shared" si="3"/>
        <v>45875.44</v>
      </c>
      <c r="Z39" s="15">
        <f t="shared" si="3"/>
        <v>45875.44</v>
      </c>
      <c r="AA39" s="15">
        <f t="shared" si="3"/>
        <v>45875.44</v>
      </c>
      <c r="AB39" s="15">
        <f t="shared" si="3"/>
        <v>45875.44</v>
      </c>
      <c r="AC39" s="15">
        <f t="shared" si="3"/>
        <v>45875.44</v>
      </c>
      <c r="AI39" s="31"/>
      <c r="AJ39" s="31"/>
    </row>
    <row r="40" spans="3:36" x14ac:dyDescent="0.25">
      <c r="C40" s="2" t="s">
        <v>30</v>
      </c>
      <c r="D40" t="s">
        <v>69</v>
      </c>
      <c r="E40" t="s">
        <v>62</v>
      </c>
      <c r="F40" s="9" t="s">
        <v>63</v>
      </c>
      <c r="G40" s="19">
        <v>1200001329</v>
      </c>
      <c r="H40" t="s">
        <v>79</v>
      </c>
      <c r="I40">
        <v>1</v>
      </c>
      <c r="J40" s="11">
        <v>5</v>
      </c>
      <c r="K40" s="10">
        <v>42782</v>
      </c>
      <c r="L40" s="14">
        <v>63405</v>
      </c>
      <c r="M40" s="14">
        <v>-61291.5</v>
      </c>
      <c r="N40" s="14">
        <v>2113.5</v>
      </c>
      <c r="O40" t="s">
        <v>34</v>
      </c>
      <c r="P40" s="14">
        <v>1056.75</v>
      </c>
      <c r="Q40" s="11"/>
      <c r="R40" s="15">
        <f t="shared" si="1"/>
        <v>1056.75</v>
      </c>
      <c r="S40" s="15">
        <f t="shared" si="3"/>
        <v>1056.75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I40" s="31"/>
      <c r="AJ40" s="31"/>
    </row>
    <row r="41" spans="3:36" x14ac:dyDescent="0.25">
      <c r="C41" s="2" t="s">
        <v>30</v>
      </c>
      <c r="D41" t="s">
        <v>69</v>
      </c>
      <c r="E41" t="s">
        <v>62</v>
      </c>
      <c r="F41" s="9" t="s">
        <v>63</v>
      </c>
      <c r="G41" s="19">
        <v>1200002176</v>
      </c>
      <c r="H41" t="s">
        <v>64</v>
      </c>
      <c r="I41">
        <v>1</v>
      </c>
      <c r="J41" s="11">
        <v>5</v>
      </c>
      <c r="K41" s="10">
        <v>43769</v>
      </c>
      <c r="L41" s="14">
        <v>42158.73</v>
      </c>
      <c r="M41" s="14">
        <v>-18268.79</v>
      </c>
      <c r="N41" s="14">
        <v>23889.94</v>
      </c>
      <c r="O41" t="s">
        <v>34</v>
      </c>
      <c r="P41" s="14">
        <v>702.65</v>
      </c>
      <c r="Q41" s="11"/>
      <c r="R41" s="15">
        <f t="shared" si="1"/>
        <v>702.65</v>
      </c>
      <c r="S41" s="15">
        <f t="shared" si="3"/>
        <v>702.65</v>
      </c>
      <c r="T41" s="15">
        <f t="shared" si="3"/>
        <v>702.65</v>
      </c>
      <c r="U41" s="15">
        <f t="shared" si="3"/>
        <v>702.65</v>
      </c>
      <c r="V41" s="15">
        <f t="shared" si="3"/>
        <v>702.65</v>
      </c>
      <c r="W41" s="15">
        <f t="shared" si="3"/>
        <v>702.65</v>
      </c>
      <c r="X41" s="15">
        <f t="shared" si="3"/>
        <v>702.65</v>
      </c>
      <c r="Y41" s="15">
        <f t="shared" si="3"/>
        <v>702.65</v>
      </c>
      <c r="Z41" s="15">
        <f t="shared" si="3"/>
        <v>702.65</v>
      </c>
      <c r="AA41" s="15">
        <f t="shared" si="3"/>
        <v>702.65</v>
      </c>
      <c r="AB41" s="15">
        <f t="shared" si="3"/>
        <v>702.65</v>
      </c>
      <c r="AC41" s="15">
        <f t="shared" si="3"/>
        <v>702.65</v>
      </c>
      <c r="AI41" s="31"/>
      <c r="AJ41" s="31"/>
    </row>
    <row r="42" spans="3:36" x14ac:dyDescent="0.25">
      <c r="C42" s="2" t="s">
        <v>30</v>
      </c>
      <c r="D42" t="s">
        <v>69</v>
      </c>
      <c r="E42" t="s">
        <v>62</v>
      </c>
      <c r="F42" s="9" t="s">
        <v>63</v>
      </c>
      <c r="G42" s="19">
        <v>1200002177</v>
      </c>
      <c r="H42" t="s">
        <v>64</v>
      </c>
      <c r="I42">
        <v>1</v>
      </c>
      <c r="J42" s="11">
        <v>5</v>
      </c>
      <c r="K42" s="10">
        <v>43769</v>
      </c>
      <c r="L42" s="14">
        <v>42158.73</v>
      </c>
      <c r="M42" s="14">
        <v>-18268.79</v>
      </c>
      <c r="N42" s="14">
        <v>23889.94</v>
      </c>
      <c r="O42" t="s">
        <v>34</v>
      </c>
      <c r="P42" s="14">
        <v>702.65</v>
      </c>
      <c r="Q42" s="11"/>
      <c r="R42" s="15">
        <f t="shared" si="1"/>
        <v>702.65</v>
      </c>
      <c r="S42" s="15">
        <f t="shared" si="3"/>
        <v>702.65</v>
      </c>
      <c r="T42" s="15">
        <f t="shared" si="3"/>
        <v>702.65</v>
      </c>
      <c r="U42" s="15">
        <f t="shared" si="3"/>
        <v>702.65</v>
      </c>
      <c r="V42" s="15">
        <f t="shared" si="3"/>
        <v>702.65</v>
      </c>
      <c r="W42" s="15">
        <f t="shared" si="3"/>
        <v>702.65</v>
      </c>
      <c r="X42" s="15">
        <f t="shared" si="3"/>
        <v>702.65</v>
      </c>
      <c r="Y42" s="15">
        <f t="shared" si="3"/>
        <v>702.65</v>
      </c>
      <c r="Z42" s="15">
        <f t="shared" si="3"/>
        <v>702.65</v>
      </c>
      <c r="AA42" s="15">
        <f t="shared" si="3"/>
        <v>702.65</v>
      </c>
      <c r="AB42" s="15">
        <f t="shared" si="3"/>
        <v>702.65</v>
      </c>
      <c r="AC42" s="15">
        <f t="shared" si="3"/>
        <v>702.65</v>
      </c>
      <c r="AI42" s="31"/>
      <c r="AJ42" s="31"/>
    </row>
    <row r="43" spans="3:36" x14ac:dyDescent="0.25">
      <c r="C43" s="2" t="s">
        <v>30</v>
      </c>
      <c r="D43" t="s">
        <v>69</v>
      </c>
      <c r="E43" t="s">
        <v>62</v>
      </c>
      <c r="F43" s="9" t="s">
        <v>63</v>
      </c>
      <c r="G43" s="19">
        <v>1200002178</v>
      </c>
      <c r="H43" t="s">
        <v>64</v>
      </c>
      <c r="I43">
        <v>1</v>
      </c>
      <c r="J43" s="11">
        <v>5</v>
      </c>
      <c r="K43" s="10">
        <v>43769</v>
      </c>
      <c r="L43" s="14">
        <v>42158.73</v>
      </c>
      <c r="M43" s="14">
        <v>-18268.79</v>
      </c>
      <c r="N43" s="14">
        <v>23889.94</v>
      </c>
      <c r="O43" t="s">
        <v>34</v>
      </c>
      <c r="P43" s="14">
        <v>702.65</v>
      </c>
      <c r="Q43" s="11"/>
      <c r="R43" s="15">
        <f t="shared" si="1"/>
        <v>702.65</v>
      </c>
      <c r="S43" s="15">
        <f t="shared" si="3"/>
        <v>702.65</v>
      </c>
      <c r="T43" s="15">
        <f t="shared" si="3"/>
        <v>702.65</v>
      </c>
      <c r="U43" s="15">
        <f t="shared" si="3"/>
        <v>702.65</v>
      </c>
      <c r="V43" s="15">
        <f t="shared" si="3"/>
        <v>702.65</v>
      </c>
      <c r="W43" s="15">
        <f t="shared" si="3"/>
        <v>702.65</v>
      </c>
      <c r="X43" s="15">
        <f t="shared" si="3"/>
        <v>702.65</v>
      </c>
      <c r="Y43" s="15">
        <f t="shared" si="3"/>
        <v>702.65</v>
      </c>
      <c r="Z43" s="15">
        <f t="shared" si="3"/>
        <v>702.65</v>
      </c>
      <c r="AA43" s="15">
        <f t="shared" si="3"/>
        <v>702.65</v>
      </c>
      <c r="AB43" s="15">
        <f t="shared" si="3"/>
        <v>702.65</v>
      </c>
      <c r="AC43" s="15">
        <f t="shared" si="3"/>
        <v>702.65</v>
      </c>
      <c r="AI43" s="31"/>
      <c r="AJ43" s="31"/>
    </row>
    <row r="44" spans="3:36" x14ac:dyDescent="0.25">
      <c r="C44" s="2" t="s">
        <v>30</v>
      </c>
      <c r="D44" t="s">
        <v>69</v>
      </c>
      <c r="E44" t="s">
        <v>70</v>
      </c>
      <c r="F44" s="9" t="s">
        <v>98</v>
      </c>
      <c r="G44" s="19">
        <v>700000928</v>
      </c>
      <c r="H44" t="s">
        <v>80</v>
      </c>
      <c r="I44">
        <v>1</v>
      </c>
      <c r="J44" s="11">
        <v>10</v>
      </c>
      <c r="K44" s="10">
        <v>44263</v>
      </c>
      <c r="L44" s="14">
        <v>11800</v>
      </c>
      <c r="M44" s="14">
        <v>-885</v>
      </c>
      <c r="N44" s="14">
        <v>10915</v>
      </c>
      <c r="O44" t="s">
        <v>34</v>
      </c>
      <c r="P44" s="14">
        <v>98.34</v>
      </c>
      <c r="Q44" s="11"/>
      <c r="R44" s="15">
        <f t="shared" si="1"/>
        <v>98.34</v>
      </c>
      <c r="S44" s="15">
        <f t="shared" si="3"/>
        <v>98.34</v>
      </c>
      <c r="T44" s="15">
        <f t="shared" si="3"/>
        <v>98.34</v>
      </c>
      <c r="U44" s="15">
        <f t="shared" si="3"/>
        <v>98.34</v>
      </c>
      <c r="V44" s="15">
        <f t="shared" si="3"/>
        <v>98.34</v>
      </c>
      <c r="W44" s="15">
        <f t="shared" si="3"/>
        <v>98.34</v>
      </c>
      <c r="X44" s="15">
        <f t="shared" si="3"/>
        <v>98.34</v>
      </c>
      <c r="Y44" s="15">
        <f t="shared" si="3"/>
        <v>98.34</v>
      </c>
      <c r="Z44" s="15">
        <f t="shared" si="3"/>
        <v>98.34</v>
      </c>
      <c r="AA44" s="15">
        <f t="shared" si="3"/>
        <v>98.34</v>
      </c>
      <c r="AB44" s="15">
        <f t="shared" si="3"/>
        <v>98.34</v>
      </c>
      <c r="AC44" s="15">
        <f t="shared" si="3"/>
        <v>98.34</v>
      </c>
      <c r="AI44" s="31"/>
      <c r="AJ44" s="31"/>
    </row>
    <row r="45" spans="3:36" x14ac:dyDescent="0.25">
      <c r="C45" s="2" t="s">
        <v>30</v>
      </c>
      <c r="D45" t="s">
        <v>69</v>
      </c>
      <c r="E45" t="s">
        <v>70</v>
      </c>
      <c r="F45" s="9" t="s">
        <v>98</v>
      </c>
      <c r="G45" s="19">
        <v>700000929</v>
      </c>
      <c r="H45" t="s">
        <v>80</v>
      </c>
      <c r="I45">
        <v>1</v>
      </c>
      <c r="J45" s="11">
        <v>10</v>
      </c>
      <c r="K45" s="10">
        <v>44263</v>
      </c>
      <c r="L45" s="14">
        <v>11800</v>
      </c>
      <c r="M45" s="14">
        <v>-885</v>
      </c>
      <c r="N45" s="14">
        <v>10915</v>
      </c>
      <c r="O45" t="s">
        <v>34</v>
      </c>
      <c r="P45" s="14">
        <v>98.34</v>
      </c>
      <c r="Q45" s="11"/>
      <c r="R45" s="15">
        <f t="shared" si="1"/>
        <v>98.34</v>
      </c>
      <c r="S45" s="15">
        <f t="shared" si="3"/>
        <v>98.34</v>
      </c>
      <c r="T45" s="15">
        <f t="shared" si="3"/>
        <v>98.34</v>
      </c>
      <c r="U45" s="15">
        <f t="shared" si="3"/>
        <v>98.34</v>
      </c>
      <c r="V45" s="15">
        <f t="shared" si="3"/>
        <v>98.34</v>
      </c>
      <c r="W45" s="15">
        <f t="shared" si="3"/>
        <v>98.34</v>
      </c>
      <c r="X45" s="15">
        <f t="shared" si="3"/>
        <v>98.34</v>
      </c>
      <c r="Y45" s="15">
        <f t="shared" si="3"/>
        <v>98.34</v>
      </c>
      <c r="Z45" s="15">
        <f t="shared" si="3"/>
        <v>98.34</v>
      </c>
      <c r="AA45" s="15">
        <f t="shared" si="3"/>
        <v>98.34</v>
      </c>
      <c r="AB45" s="15">
        <f t="shared" si="3"/>
        <v>98.34</v>
      </c>
      <c r="AC45" s="15">
        <f t="shared" si="3"/>
        <v>98.34</v>
      </c>
      <c r="AI45" s="31"/>
      <c r="AJ45" s="31"/>
    </row>
    <row r="46" spans="3:36" x14ac:dyDescent="0.25">
      <c r="C46" s="2" t="s">
        <v>30</v>
      </c>
      <c r="D46" t="s">
        <v>69</v>
      </c>
      <c r="E46" t="s">
        <v>70</v>
      </c>
      <c r="F46" s="9" t="s">
        <v>98</v>
      </c>
      <c r="G46" s="19">
        <v>700000930</v>
      </c>
      <c r="H46" t="s">
        <v>81</v>
      </c>
      <c r="I46">
        <v>1</v>
      </c>
      <c r="J46" s="11">
        <v>5</v>
      </c>
      <c r="K46" s="10">
        <v>44263</v>
      </c>
      <c r="L46" s="14">
        <v>7900</v>
      </c>
      <c r="M46" s="14">
        <v>-1185</v>
      </c>
      <c r="N46" s="14">
        <v>6715</v>
      </c>
      <c r="O46" t="s">
        <v>34</v>
      </c>
      <c r="P46" s="14">
        <v>131.66</v>
      </c>
      <c r="Q46" s="11"/>
      <c r="R46" s="15">
        <f t="shared" si="1"/>
        <v>131.66</v>
      </c>
      <c r="S46" s="15">
        <f t="shared" si="3"/>
        <v>131.66</v>
      </c>
      <c r="T46" s="15">
        <f t="shared" si="3"/>
        <v>131.66</v>
      </c>
      <c r="U46" s="15">
        <f t="shared" si="3"/>
        <v>131.66</v>
      </c>
      <c r="V46" s="15">
        <f t="shared" si="3"/>
        <v>131.66</v>
      </c>
      <c r="W46" s="15">
        <f t="shared" si="3"/>
        <v>131.66</v>
      </c>
      <c r="X46" s="15">
        <f t="shared" si="3"/>
        <v>131.66</v>
      </c>
      <c r="Y46" s="15">
        <f t="shared" si="3"/>
        <v>131.66</v>
      </c>
      <c r="Z46" s="15">
        <f t="shared" si="3"/>
        <v>131.66</v>
      </c>
      <c r="AA46" s="15">
        <f t="shared" si="3"/>
        <v>131.66</v>
      </c>
      <c r="AB46" s="15">
        <f t="shared" si="3"/>
        <v>131.66</v>
      </c>
      <c r="AC46" s="15">
        <f t="shared" si="3"/>
        <v>131.66</v>
      </c>
      <c r="AI46" s="31"/>
      <c r="AJ46" s="31"/>
    </row>
    <row r="47" spans="3:36" x14ac:dyDescent="0.25">
      <c r="C47" s="2" t="s">
        <v>30</v>
      </c>
      <c r="D47" t="s">
        <v>69</v>
      </c>
      <c r="E47" t="s">
        <v>70</v>
      </c>
      <c r="F47" s="9" t="s">
        <v>98</v>
      </c>
      <c r="G47" s="19">
        <v>700000931</v>
      </c>
      <c r="H47" t="s">
        <v>81</v>
      </c>
      <c r="I47">
        <v>1</v>
      </c>
      <c r="J47" s="11">
        <v>5</v>
      </c>
      <c r="K47" s="10">
        <v>44263</v>
      </c>
      <c r="L47" s="14">
        <v>7900</v>
      </c>
      <c r="M47" s="14">
        <v>-1185</v>
      </c>
      <c r="N47" s="14">
        <v>6715</v>
      </c>
      <c r="O47" t="s">
        <v>34</v>
      </c>
      <c r="P47" s="14">
        <v>131.66</v>
      </c>
      <c r="Q47" s="11"/>
      <c r="R47" s="15">
        <f t="shared" si="1"/>
        <v>131.66</v>
      </c>
      <c r="S47" s="15">
        <f t="shared" si="3"/>
        <v>131.66</v>
      </c>
      <c r="T47" s="15">
        <f t="shared" si="3"/>
        <v>131.66</v>
      </c>
      <c r="U47" s="15">
        <f t="shared" si="3"/>
        <v>131.66</v>
      </c>
      <c r="V47" s="15">
        <f t="shared" si="3"/>
        <v>131.66</v>
      </c>
      <c r="W47" s="15">
        <f t="shared" si="3"/>
        <v>131.66</v>
      </c>
      <c r="X47" s="15">
        <f t="shared" si="3"/>
        <v>131.66</v>
      </c>
      <c r="Y47" s="15">
        <f t="shared" si="3"/>
        <v>131.66</v>
      </c>
      <c r="Z47" s="15">
        <f t="shared" si="3"/>
        <v>131.66</v>
      </c>
      <c r="AA47" s="15">
        <f t="shared" si="3"/>
        <v>131.66</v>
      </c>
      <c r="AB47" s="15">
        <f t="shared" si="3"/>
        <v>131.66</v>
      </c>
      <c r="AC47" s="15">
        <f t="shared" si="3"/>
        <v>131.66</v>
      </c>
      <c r="AI47" s="31"/>
      <c r="AJ47" s="31"/>
    </row>
    <row r="48" spans="3:36" x14ac:dyDescent="0.25">
      <c r="C48" s="2" t="s">
        <v>30</v>
      </c>
      <c r="D48" t="s">
        <v>69</v>
      </c>
      <c r="E48" t="s">
        <v>70</v>
      </c>
      <c r="F48" s="9" t="s">
        <v>98</v>
      </c>
      <c r="G48" s="19">
        <v>700000932</v>
      </c>
      <c r="H48" t="s">
        <v>82</v>
      </c>
      <c r="I48">
        <v>1</v>
      </c>
      <c r="J48" s="11">
        <v>10</v>
      </c>
      <c r="K48" s="10">
        <v>44263</v>
      </c>
      <c r="L48" s="14">
        <v>12499.89</v>
      </c>
      <c r="M48" s="14">
        <v>-937.49</v>
      </c>
      <c r="N48" s="14">
        <v>11562.4</v>
      </c>
      <c r="O48" t="s">
        <v>34</v>
      </c>
      <c r="P48" s="14">
        <v>104.16</v>
      </c>
      <c r="Q48" s="11"/>
      <c r="R48" s="15">
        <f t="shared" si="1"/>
        <v>104.16</v>
      </c>
      <c r="S48" s="15">
        <f t="shared" si="3"/>
        <v>104.16</v>
      </c>
      <c r="T48" s="15">
        <f t="shared" si="3"/>
        <v>104.16</v>
      </c>
      <c r="U48" s="15">
        <f t="shared" si="3"/>
        <v>104.16</v>
      </c>
      <c r="V48" s="15">
        <f t="shared" si="3"/>
        <v>104.16</v>
      </c>
      <c r="W48" s="15">
        <f t="shared" si="3"/>
        <v>104.16</v>
      </c>
      <c r="X48" s="15">
        <f t="shared" si="3"/>
        <v>104.16</v>
      </c>
      <c r="Y48" s="15">
        <f t="shared" si="3"/>
        <v>104.16</v>
      </c>
      <c r="Z48" s="15">
        <f t="shared" si="3"/>
        <v>104.16</v>
      </c>
      <c r="AA48" s="15">
        <f t="shared" si="3"/>
        <v>104.16</v>
      </c>
      <c r="AB48" s="15">
        <f t="shared" si="3"/>
        <v>104.16</v>
      </c>
      <c r="AC48" s="15">
        <f t="shared" si="3"/>
        <v>104.16</v>
      </c>
      <c r="AI48" s="31"/>
      <c r="AJ48" s="31"/>
    </row>
    <row r="49" spans="3:36" x14ac:dyDescent="0.25">
      <c r="C49" s="2" t="s">
        <v>30</v>
      </c>
      <c r="D49" t="s">
        <v>69</v>
      </c>
      <c r="E49" t="s">
        <v>65</v>
      </c>
      <c r="F49" s="9" t="s">
        <v>66</v>
      </c>
      <c r="G49" s="19">
        <v>1800000387</v>
      </c>
      <c r="H49" t="s">
        <v>67</v>
      </c>
      <c r="I49">
        <v>1</v>
      </c>
      <c r="J49" s="11">
        <v>5</v>
      </c>
      <c r="K49" s="10">
        <v>42978</v>
      </c>
      <c r="L49" s="14">
        <v>750000</v>
      </c>
      <c r="M49" s="14">
        <v>-650000</v>
      </c>
      <c r="N49" s="14">
        <v>100000</v>
      </c>
      <c r="O49" t="s">
        <v>34</v>
      </c>
      <c r="P49" s="14">
        <v>12500</v>
      </c>
      <c r="Q49" s="11"/>
      <c r="R49" s="15">
        <f t="shared" si="1"/>
        <v>12500</v>
      </c>
      <c r="S49" s="15">
        <f t="shared" si="3"/>
        <v>12500</v>
      </c>
      <c r="T49" s="15">
        <f t="shared" si="3"/>
        <v>12500</v>
      </c>
      <c r="U49" s="15">
        <f t="shared" si="3"/>
        <v>12500</v>
      </c>
      <c r="V49" s="15">
        <f t="shared" si="3"/>
        <v>12500</v>
      </c>
      <c r="W49" s="15">
        <f t="shared" si="3"/>
        <v>12500</v>
      </c>
      <c r="X49" s="15">
        <f t="shared" si="3"/>
        <v>12500</v>
      </c>
      <c r="Y49" s="15">
        <f t="shared" si="3"/>
        <v>12500</v>
      </c>
      <c r="Z49" s="15"/>
      <c r="AA49" s="15"/>
      <c r="AB49" s="15"/>
      <c r="AC49" s="15"/>
      <c r="AI49" s="31"/>
      <c r="AJ49" s="31"/>
    </row>
    <row r="50" spans="3:36" x14ac:dyDescent="0.25">
      <c r="C50" s="2" t="s">
        <v>30</v>
      </c>
      <c r="D50" t="s">
        <v>69</v>
      </c>
      <c r="E50" t="s">
        <v>65</v>
      </c>
      <c r="F50" s="9" t="s">
        <v>66</v>
      </c>
      <c r="G50" s="19">
        <v>1800000690</v>
      </c>
      <c r="H50" t="s">
        <v>68</v>
      </c>
      <c r="I50">
        <v>1</v>
      </c>
      <c r="J50" s="11">
        <v>5</v>
      </c>
      <c r="K50" s="10">
        <v>43496</v>
      </c>
      <c r="L50" s="14">
        <v>1300000</v>
      </c>
      <c r="M50" s="14">
        <v>-758333.33</v>
      </c>
      <c r="N50" s="14">
        <v>541666.67000000004</v>
      </c>
      <c r="O50" t="s">
        <v>34</v>
      </c>
      <c r="P50" s="14">
        <v>21666.67</v>
      </c>
      <c r="Q50" s="11"/>
      <c r="R50" s="15">
        <f t="shared" si="1"/>
        <v>21666.67</v>
      </c>
      <c r="S50" s="15">
        <f t="shared" si="3"/>
        <v>21666.67</v>
      </c>
      <c r="T50" s="15">
        <f t="shared" si="3"/>
        <v>21666.67</v>
      </c>
      <c r="U50" s="15">
        <f t="shared" si="3"/>
        <v>21666.67</v>
      </c>
      <c r="V50" s="15">
        <f t="shared" si="3"/>
        <v>21666.67</v>
      </c>
      <c r="W50" s="15">
        <f t="shared" si="3"/>
        <v>21666.67</v>
      </c>
      <c r="X50" s="15">
        <f t="shared" si="3"/>
        <v>21666.67</v>
      </c>
      <c r="Y50" s="15">
        <f t="shared" si="3"/>
        <v>21666.67</v>
      </c>
      <c r="Z50" s="15">
        <f t="shared" si="3"/>
        <v>21666.67</v>
      </c>
      <c r="AA50" s="15">
        <f t="shared" si="3"/>
        <v>21666.67</v>
      </c>
      <c r="AB50" s="15">
        <f t="shared" si="3"/>
        <v>21666.67</v>
      </c>
      <c r="AC50" s="15">
        <f t="shared" si="3"/>
        <v>21666.67</v>
      </c>
      <c r="AI50" s="31"/>
      <c r="AJ50" s="31"/>
    </row>
    <row r="51" spans="3:36" x14ac:dyDescent="0.25">
      <c r="C51" s="2" t="s">
        <v>30</v>
      </c>
      <c r="D51" t="s">
        <v>69</v>
      </c>
      <c r="E51" t="s">
        <v>52</v>
      </c>
      <c r="F51" s="9" t="s">
        <v>53</v>
      </c>
      <c r="G51" s="19">
        <v>1310000002</v>
      </c>
      <c r="H51" t="s">
        <v>83</v>
      </c>
      <c r="I51">
        <v>1</v>
      </c>
      <c r="J51" s="11">
        <v>5</v>
      </c>
      <c r="K51" s="10">
        <v>44186</v>
      </c>
      <c r="L51" s="14">
        <v>530000</v>
      </c>
      <c r="M51" s="14">
        <v>-106000</v>
      </c>
      <c r="N51" s="14">
        <v>424000</v>
      </c>
      <c r="O51" t="s">
        <v>34</v>
      </c>
      <c r="P51" s="14">
        <v>8833.33</v>
      </c>
      <c r="Q51" s="11"/>
      <c r="R51" s="15">
        <f t="shared" si="1"/>
        <v>8833.33</v>
      </c>
      <c r="S51" s="15">
        <f t="shared" si="3"/>
        <v>8833.33</v>
      </c>
      <c r="T51" s="15">
        <f t="shared" si="3"/>
        <v>8833.33</v>
      </c>
      <c r="U51" s="15">
        <f t="shared" si="3"/>
        <v>8833.33</v>
      </c>
      <c r="V51" s="15">
        <f t="shared" si="3"/>
        <v>8833.33</v>
      </c>
      <c r="W51" s="15">
        <f t="shared" si="3"/>
        <v>8833.33</v>
      </c>
      <c r="X51" s="15">
        <f t="shared" si="3"/>
        <v>8833.33</v>
      </c>
      <c r="Y51" s="15">
        <f t="shared" si="3"/>
        <v>8833.33</v>
      </c>
      <c r="Z51" s="15">
        <f t="shared" si="3"/>
        <v>8833.33</v>
      </c>
      <c r="AA51" s="15">
        <f t="shared" si="3"/>
        <v>8833.33</v>
      </c>
      <c r="AB51" s="15">
        <f t="shared" si="3"/>
        <v>8833.33</v>
      </c>
      <c r="AC51" s="15">
        <f t="shared" si="3"/>
        <v>8833.33</v>
      </c>
      <c r="AI51" s="31"/>
      <c r="AJ51" s="31"/>
    </row>
    <row r="52" spans="3:36" x14ac:dyDescent="0.25">
      <c r="C52" s="2" t="s">
        <v>30</v>
      </c>
      <c r="D52" t="s">
        <v>69</v>
      </c>
      <c r="E52" t="s">
        <v>52</v>
      </c>
      <c r="F52" s="9" t="s">
        <v>53</v>
      </c>
      <c r="G52" s="19">
        <v>1310000003</v>
      </c>
      <c r="H52" t="s">
        <v>84</v>
      </c>
      <c r="I52">
        <v>1</v>
      </c>
      <c r="J52" s="11">
        <v>5</v>
      </c>
      <c r="K52" s="10">
        <v>44230</v>
      </c>
      <c r="L52" s="14">
        <v>158760</v>
      </c>
      <c r="M52" s="14">
        <v>-26460</v>
      </c>
      <c r="N52" s="14">
        <v>132300</v>
      </c>
      <c r="O52" t="s">
        <v>34</v>
      </c>
      <c r="P52" s="14">
        <v>2646</v>
      </c>
      <c r="Q52" s="11"/>
      <c r="R52" s="15">
        <f t="shared" si="1"/>
        <v>2646</v>
      </c>
      <c r="S52" s="15">
        <f t="shared" si="3"/>
        <v>2646</v>
      </c>
      <c r="T52" s="15">
        <f t="shared" si="3"/>
        <v>2646</v>
      </c>
      <c r="U52" s="15">
        <f t="shared" si="3"/>
        <v>2646</v>
      </c>
      <c r="V52" s="15">
        <f t="shared" si="3"/>
        <v>2646</v>
      </c>
      <c r="W52" s="15">
        <f t="shared" si="3"/>
        <v>2646</v>
      </c>
      <c r="X52" s="15">
        <f t="shared" si="3"/>
        <v>2646</v>
      </c>
      <c r="Y52" s="15">
        <f t="shared" si="3"/>
        <v>2646</v>
      </c>
      <c r="Z52" s="15">
        <f t="shared" si="3"/>
        <v>2646</v>
      </c>
      <c r="AA52" s="15">
        <f t="shared" si="3"/>
        <v>2646</v>
      </c>
      <c r="AB52" s="15">
        <f t="shared" si="3"/>
        <v>2646</v>
      </c>
      <c r="AC52" s="15">
        <f t="shared" si="3"/>
        <v>2646</v>
      </c>
      <c r="AI52" s="31"/>
      <c r="AJ52" s="31"/>
    </row>
    <row r="53" spans="3:36" x14ac:dyDescent="0.25">
      <c r="C53" s="2" t="s">
        <v>30</v>
      </c>
      <c r="D53" t="s">
        <v>69</v>
      </c>
      <c r="E53" t="s">
        <v>52</v>
      </c>
      <c r="F53" s="9" t="s">
        <v>53</v>
      </c>
      <c r="G53" s="19">
        <v>1310000004</v>
      </c>
      <c r="H53" t="s">
        <v>85</v>
      </c>
      <c r="I53">
        <v>1</v>
      </c>
      <c r="J53" s="11">
        <v>5</v>
      </c>
      <c r="K53" s="10">
        <v>44230</v>
      </c>
      <c r="L53" s="14">
        <v>209720</v>
      </c>
      <c r="M53" s="14">
        <v>-34953.33</v>
      </c>
      <c r="N53" s="14">
        <v>174766.67</v>
      </c>
      <c r="O53" t="s">
        <v>34</v>
      </c>
      <c r="P53" s="14">
        <v>3495.33</v>
      </c>
      <c r="Q53" s="11"/>
      <c r="R53" s="15">
        <f t="shared" si="1"/>
        <v>3495.33</v>
      </c>
      <c r="S53" s="15">
        <f t="shared" ref="S53:AC67" si="4">$P53</f>
        <v>3495.33</v>
      </c>
      <c r="T53" s="15">
        <f t="shared" si="4"/>
        <v>3495.33</v>
      </c>
      <c r="U53" s="15">
        <f t="shared" si="4"/>
        <v>3495.33</v>
      </c>
      <c r="V53" s="15">
        <f t="shared" si="4"/>
        <v>3495.33</v>
      </c>
      <c r="W53" s="15">
        <f t="shared" si="4"/>
        <v>3495.33</v>
      </c>
      <c r="X53" s="15">
        <f t="shared" si="4"/>
        <v>3495.33</v>
      </c>
      <c r="Y53" s="15">
        <f t="shared" si="4"/>
        <v>3495.33</v>
      </c>
      <c r="Z53" s="15">
        <f t="shared" si="4"/>
        <v>3495.33</v>
      </c>
      <c r="AA53" s="15">
        <f t="shared" si="4"/>
        <v>3495.33</v>
      </c>
      <c r="AB53" s="15">
        <f t="shared" si="4"/>
        <v>3495.33</v>
      </c>
      <c r="AC53" s="15">
        <f t="shared" si="4"/>
        <v>3495.33</v>
      </c>
      <c r="AI53" s="31"/>
      <c r="AJ53" s="31"/>
    </row>
    <row r="54" spans="3:36" x14ac:dyDescent="0.25">
      <c r="C54" s="2" t="s">
        <v>30</v>
      </c>
      <c r="D54" t="s">
        <v>69</v>
      </c>
      <c r="E54" t="s">
        <v>52</v>
      </c>
      <c r="F54" s="9" t="s">
        <v>53</v>
      </c>
      <c r="G54" s="19">
        <v>1310000005</v>
      </c>
      <c r="H54" t="s">
        <v>86</v>
      </c>
      <c r="I54">
        <v>1</v>
      </c>
      <c r="J54" s="11">
        <v>5</v>
      </c>
      <c r="K54" s="10">
        <v>44230</v>
      </c>
      <c r="L54" s="14">
        <v>280280</v>
      </c>
      <c r="M54" s="14">
        <v>-46713.33</v>
      </c>
      <c r="N54" s="14">
        <v>233566.67</v>
      </c>
      <c r="O54" t="s">
        <v>34</v>
      </c>
      <c r="P54" s="14">
        <v>4671.33</v>
      </c>
      <c r="Q54" s="11"/>
      <c r="R54" s="15">
        <f t="shared" si="1"/>
        <v>4671.33</v>
      </c>
      <c r="S54" s="15">
        <f t="shared" si="4"/>
        <v>4671.33</v>
      </c>
      <c r="T54" s="15">
        <f t="shared" si="4"/>
        <v>4671.33</v>
      </c>
      <c r="U54" s="15">
        <f t="shared" si="4"/>
        <v>4671.33</v>
      </c>
      <c r="V54" s="15">
        <f t="shared" si="4"/>
        <v>4671.33</v>
      </c>
      <c r="W54" s="15">
        <f t="shared" si="4"/>
        <v>4671.33</v>
      </c>
      <c r="X54" s="15">
        <f t="shared" si="4"/>
        <v>4671.33</v>
      </c>
      <c r="Y54" s="15">
        <f t="shared" si="4"/>
        <v>4671.33</v>
      </c>
      <c r="Z54" s="15">
        <f t="shared" si="4"/>
        <v>4671.33</v>
      </c>
      <c r="AA54" s="15">
        <f t="shared" si="4"/>
        <v>4671.33</v>
      </c>
      <c r="AB54" s="15">
        <f t="shared" si="4"/>
        <v>4671.33</v>
      </c>
      <c r="AC54" s="15">
        <f t="shared" si="4"/>
        <v>4671.33</v>
      </c>
      <c r="AI54" s="31"/>
      <c r="AJ54" s="31"/>
    </row>
    <row r="55" spans="3:36" x14ac:dyDescent="0.25">
      <c r="C55" s="2" t="s">
        <v>30</v>
      </c>
      <c r="D55" t="s">
        <v>69</v>
      </c>
      <c r="E55" t="s">
        <v>52</v>
      </c>
      <c r="F55" s="9" t="s">
        <v>53</v>
      </c>
      <c r="G55" s="19">
        <v>1310000006</v>
      </c>
      <c r="H55" t="s">
        <v>87</v>
      </c>
      <c r="I55">
        <v>1</v>
      </c>
      <c r="J55" s="11">
        <v>5</v>
      </c>
      <c r="K55" s="10">
        <v>44230</v>
      </c>
      <c r="L55" s="14">
        <v>104860</v>
      </c>
      <c r="M55" s="14">
        <v>-17476.669999999998</v>
      </c>
      <c r="N55" s="14">
        <v>87383.33</v>
      </c>
      <c r="O55" t="s">
        <v>34</v>
      </c>
      <c r="P55" s="14">
        <v>1747.67</v>
      </c>
      <c r="Q55" s="11"/>
      <c r="R55" s="15">
        <f t="shared" si="1"/>
        <v>1747.67</v>
      </c>
      <c r="S55" s="15">
        <f t="shared" si="4"/>
        <v>1747.67</v>
      </c>
      <c r="T55" s="15">
        <f t="shared" si="4"/>
        <v>1747.67</v>
      </c>
      <c r="U55" s="15">
        <f t="shared" si="4"/>
        <v>1747.67</v>
      </c>
      <c r="V55" s="15">
        <f t="shared" si="4"/>
        <v>1747.67</v>
      </c>
      <c r="W55" s="15">
        <f t="shared" si="4"/>
        <v>1747.67</v>
      </c>
      <c r="X55" s="15">
        <f t="shared" si="4"/>
        <v>1747.67</v>
      </c>
      <c r="Y55" s="15">
        <f t="shared" si="4"/>
        <v>1747.67</v>
      </c>
      <c r="Z55" s="15">
        <f t="shared" si="4"/>
        <v>1747.67</v>
      </c>
      <c r="AA55" s="15">
        <f t="shared" si="4"/>
        <v>1747.67</v>
      </c>
      <c r="AB55" s="15">
        <f t="shared" si="4"/>
        <v>1747.67</v>
      </c>
      <c r="AC55" s="15">
        <f t="shared" si="4"/>
        <v>1747.67</v>
      </c>
      <c r="AI55" s="31"/>
      <c r="AJ55" s="31"/>
    </row>
    <row r="56" spans="3:36" x14ac:dyDescent="0.25">
      <c r="C56" s="2" t="s">
        <v>30</v>
      </c>
      <c r="D56" t="s">
        <v>69</v>
      </c>
      <c r="E56" t="s">
        <v>52</v>
      </c>
      <c r="F56" s="9" t="s">
        <v>53</v>
      </c>
      <c r="G56" s="19">
        <v>1310000007</v>
      </c>
      <c r="H56" t="s">
        <v>54</v>
      </c>
      <c r="I56">
        <v>1</v>
      </c>
      <c r="J56" s="11">
        <v>5</v>
      </c>
      <c r="K56" s="10">
        <v>44119</v>
      </c>
      <c r="L56" s="14">
        <v>184999.79</v>
      </c>
      <c r="M56" s="14">
        <v>-43166.62</v>
      </c>
      <c r="N56" s="14">
        <v>141833.17000000001</v>
      </c>
      <c r="O56" t="s">
        <v>34</v>
      </c>
      <c r="P56" s="14">
        <v>3083.33</v>
      </c>
      <c r="Q56" s="11"/>
      <c r="R56" s="15">
        <f t="shared" si="1"/>
        <v>3083.33</v>
      </c>
      <c r="S56" s="15">
        <f t="shared" si="4"/>
        <v>3083.33</v>
      </c>
      <c r="T56" s="15">
        <f t="shared" si="4"/>
        <v>3083.33</v>
      </c>
      <c r="U56" s="15">
        <f t="shared" si="4"/>
        <v>3083.33</v>
      </c>
      <c r="V56" s="15">
        <f t="shared" si="4"/>
        <v>3083.33</v>
      </c>
      <c r="W56" s="15">
        <f t="shared" si="4"/>
        <v>3083.33</v>
      </c>
      <c r="X56" s="15">
        <f t="shared" si="4"/>
        <v>3083.33</v>
      </c>
      <c r="Y56" s="15">
        <f t="shared" si="4"/>
        <v>3083.33</v>
      </c>
      <c r="Z56" s="15">
        <f t="shared" si="4"/>
        <v>3083.33</v>
      </c>
      <c r="AA56" s="15">
        <f t="shared" si="4"/>
        <v>3083.33</v>
      </c>
      <c r="AB56" s="15">
        <f t="shared" si="4"/>
        <v>3083.33</v>
      </c>
      <c r="AC56" s="15">
        <f t="shared" si="4"/>
        <v>3083.33</v>
      </c>
      <c r="AI56" s="31"/>
      <c r="AJ56" s="31"/>
    </row>
    <row r="57" spans="3:36" x14ac:dyDescent="0.25">
      <c r="C57" s="2" t="s">
        <v>30</v>
      </c>
      <c r="D57" t="s">
        <v>69</v>
      </c>
      <c r="E57" t="s">
        <v>52</v>
      </c>
      <c r="F57" s="9" t="s">
        <v>53</v>
      </c>
      <c r="G57" s="19">
        <v>1310000008</v>
      </c>
      <c r="H57" t="s">
        <v>88</v>
      </c>
      <c r="I57">
        <v>1</v>
      </c>
      <c r="J57" s="11">
        <v>5</v>
      </c>
      <c r="K57" s="10">
        <v>44230</v>
      </c>
      <c r="L57" s="14">
        <v>66640</v>
      </c>
      <c r="M57" s="14">
        <v>-11106.67</v>
      </c>
      <c r="N57" s="14">
        <v>55533.33</v>
      </c>
      <c r="O57" t="s">
        <v>34</v>
      </c>
      <c r="P57" s="14">
        <v>1110.67</v>
      </c>
      <c r="Q57" s="11"/>
      <c r="R57" s="15">
        <f t="shared" si="1"/>
        <v>1110.67</v>
      </c>
      <c r="S57" s="15">
        <f t="shared" si="4"/>
        <v>1110.67</v>
      </c>
      <c r="T57" s="15">
        <f t="shared" si="4"/>
        <v>1110.67</v>
      </c>
      <c r="U57" s="15">
        <f t="shared" si="4"/>
        <v>1110.67</v>
      </c>
      <c r="V57" s="15">
        <f t="shared" si="4"/>
        <v>1110.67</v>
      </c>
      <c r="W57" s="15">
        <f t="shared" si="4"/>
        <v>1110.67</v>
      </c>
      <c r="X57" s="15">
        <f t="shared" si="4"/>
        <v>1110.67</v>
      </c>
      <c r="Y57" s="15">
        <f t="shared" si="4"/>
        <v>1110.67</v>
      </c>
      <c r="Z57" s="15">
        <f t="shared" si="4"/>
        <v>1110.67</v>
      </c>
      <c r="AA57" s="15">
        <f t="shared" si="4"/>
        <v>1110.67</v>
      </c>
      <c r="AB57" s="15">
        <f t="shared" si="4"/>
        <v>1110.67</v>
      </c>
      <c r="AC57" s="15">
        <f t="shared" si="4"/>
        <v>1110.67</v>
      </c>
      <c r="AI57" s="31"/>
      <c r="AJ57" s="31"/>
    </row>
    <row r="58" spans="3:36" x14ac:dyDescent="0.25">
      <c r="C58" s="2" t="s">
        <v>30</v>
      </c>
      <c r="D58" t="s">
        <v>69</v>
      </c>
      <c r="E58" t="s">
        <v>52</v>
      </c>
      <c r="F58" s="9" t="s">
        <v>53</v>
      </c>
      <c r="G58" s="19">
        <v>1310000009</v>
      </c>
      <c r="H58" t="s">
        <v>89</v>
      </c>
      <c r="I58">
        <v>1</v>
      </c>
      <c r="J58" s="11">
        <v>5</v>
      </c>
      <c r="K58" s="10">
        <v>44230</v>
      </c>
      <c r="L58" s="14">
        <v>229320</v>
      </c>
      <c r="M58" s="14">
        <v>-38220</v>
      </c>
      <c r="N58" s="14">
        <v>191100</v>
      </c>
      <c r="O58" t="s">
        <v>34</v>
      </c>
      <c r="P58" s="14">
        <v>3822</v>
      </c>
      <c r="Q58" s="11"/>
      <c r="R58" s="15">
        <f t="shared" si="1"/>
        <v>3822</v>
      </c>
      <c r="S58" s="15">
        <f t="shared" si="4"/>
        <v>3822</v>
      </c>
      <c r="T58" s="15">
        <f t="shared" si="4"/>
        <v>3822</v>
      </c>
      <c r="U58" s="15">
        <f t="shared" si="4"/>
        <v>3822</v>
      </c>
      <c r="V58" s="15">
        <f t="shared" si="4"/>
        <v>3822</v>
      </c>
      <c r="W58" s="15">
        <f t="shared" si="4"/>
        <v>3822</v>
      </c>
      <c r="X58" s="15">
        <f t="shared" si="4"/>
        <v>3822</v>
      </c>
      <c r="Y58" s="15">
        <f t="shared" si="4"/>
        <v>3822</v>
      </c>
      <c r="Z58" s="15">
        <f t="shared" si="4"/>
        <v>3822</v>
      </c>
      <c r="AA58" s="15">
        <f t="shared" si="4"/>
        <v>3822</v>
      </c>
      <c r="AB58" s="15">
        <f t="shared" si="4"/>
        <v>3822</v>
      </c>
      <c r="AC58" s="15">
        <f t="shared" si="4"/>
        <v>3822</v>
      </c>
      <c r="AI58" s="31"/>
      <c r="AJ58" s="31"/>
    </row>
    <row r="59" spans="3:36" x14ac:dyDescent="0.25">
      <c r="C59" s="2" t="s">
        <v>30</v>
      </c>
      <c r="D59" t="s">
        <v>69</v>
      </c>
      <c r="E59" t="s">
        <v>52</v>
      </c>
      <c r="F59" s="9" t="s">
        <v>53</v>
      </c>
      <c r="G59" s="19">
        <v>1310000010</v>
      </c>
      <c r="H59" t="s">
        <v>90</v>
      </c>
      <c r="I59">
        <v>1</v>
      </c>
      <c r="J59" s="11">
        <v>5</v>
      </c>
      <c r="K59" s="10">
        <v>44230</v>
      </c>
      <c r="L59" s="14">
        <v>49980</v>
      </c>
      <c r="M59" s="14">
        <v>-8330</v>
      </c>
      <c r="N59" s="14">
        <v>41650</v>
      </c>
      <c r="O59" t="s">
        <v>34</v>
      </c>
      <c r="P59" s="14">
        <v>833</v>
      </c>
      <c r="Q59" s="11"/>
      <c r="R59" s="15">
        <f t="shared" si="1"/>
        <v>833</v>
      </c>
      <c r="S59" s="15">
        <f t="shared" si="4"/>
        <v>833</v>
      </c>
      <c r="T59" s="15">
        <f t="shared" si="4"/>
        <v>833</v>
      </c>
      <c r="U59" s="15">
        <f t="shared" si="4"/>
        <v>833</v>
      </c>
      <c r="V59" s="15">
        <f t="shared" si="4"/>
        <v>833</v>
      </c>
      <c r="W59" s="15">
        <f t="shared" si="4"/>
        <v>833</v>
      </c>
      <c r="X59" s="15">
        <f t="shared" si="4"/>
        <v>833</v>
      </c>
      <c r="Y59" s="15">
        <f t="shared" si="4"/>
        <v>833</v>
      </c>
      <c r="Z59" s="15">
        <f t="shared" si="4"/>
        <v>833</v>
      </c>
      <c r="AA59" s="15">
        <f t="shared" si="4"/>
        <v>833</v>
      </c>
      <c r="AB59" s="15">
        <f t="shared" si="4"/>
        <v>833</v>
      </c>
      <c r="AC59" s="15">
        <f t="shared" si="4"/>
        <v>833</v>
      </c>
      <c r="AI59" s="31"/>
      <c r="AJ59" s="31"/>
    </row>
    <row r="60" spans="3:36" x14ac:dyDescent="0.25">
      <c r="C60" s="2" t="s">
        <v>30</v>
      </c>
      <c r="D60" t="s">
        <v>69</v>
      </c>
      <c r="E60" t="s">
        <v>52</v>
      </c>
      <c r="F60" s="9" t="s">
        <v>53</v>
      </c>
      <c r="G60" s="19">
        <v>1310000011</v>
      </c>
      <c r="H60" t="s">
        <v>91</v>
      </c>
      <c r="I60">
        <v>1</v>
      </c>
      <c r="J60" s="11">
        <v>5</v>
      </c>
      <c r="K60" s="10">
        <v>44230</v>
      </c>
      <c r="L60" s="14">
        <v>17640</v>
      </c>
      <c r="M60" s="14">
        <v>-2940</v>
      </c>
      <c r="N60" s="14">
        <v>14700</v>
      </c>
      <c r="O60" t="s">
        <v>34</v>
      </c>
      <c r="P60" s="14">
        <v>294</v>
      </c>
      <c r="Q60" s="11"/>
      <c r="R60" s="15">
        <f t="shared" si="1"/>
        <v>294</v>
      </c>
      <c r="S60" s="15">
        <f t="shared" si="4"/>
        <v>294</v>
      </c>
      <c r="T60" s="15">
        <f t="shared" si="4"/>
        <v>294</v>
      </c>
      <c r="U60" s="15">
        <f t="shared" si="4"/>
        <v>294</v>
      </c>
      <c r="V60" s="15">
        <f t="shared" si="4"/>
        <v>294</v>
      </c>
      <c r="W60" s="15">
        <f t="shared" si="4"/>
        <v>294</v>
      </c>
      <c r="X60" s="15">
        <f t="shared" si="4"/>
        <v>294</v>
      </c>
      <c r="Y60" s="15">
        <f t="shared" si="4"/>
        <v>294</v>
      </c>
      <c r="Z60" s="15">
        <f t="shared" si="4"/>
        <v>294</v>
      </c>
      <c r="AA60" s="15">
        <f t="shared" si="4"/>
        <v>294</v>
      </c>
      <c r="AB60" s="15">
        <f t="shared" si="4"/>
        <v>294</v>
      </c>
      <c r="AC60" s="15">
        <f t="shared" si="4"/>
        <v>294</v>
      </c>
      <c r="AI60" s="31"/>
      <c r="AJ60" s="31"/>
    </row>
    <row r="61" spans="3:36" x14ac:dyDescent="0.25">
      <c r="C61" s="2" t="s">
        <v>30</v>
      </c>
      <c r="D61" t="s">
        <v>69</v>
      </c>
      <c r="E61" t="s">
        <v>52</v>
      </c>
      <c r="F61" s="9" t="s">
        <v>53</v>
      </c>
      <c r="G61" s="19">
        <v>1310000014</v>
      </c>
      <c r="H61" t="s">
        <v>92</v>
      </c>
      <c r="I61">
        <v>1</v>
      </c>
      <c r="J61" s="11">
        <v>5</v>
      </c>
      <c r="K61" s="10">
        <v>44230</v>
      </c>
      <c r="L61" s="14">
        <v>70560</v>
      </c>
      <c r="M61" s="14">
        <v>-11760</v>
      </c>
      <c r="N61" s="14">
        <v>58800</v>
      </c>
      <c r="O61" t="s">
        <v>34</v>
      </c>
      <c r="P61" s="14">
        <v>1176</v>
      </c>
      <c r="Q61" s="11"/>
      <c r="R61" s="15">
        <f t="shared" si="1"/>
        <v>1176</v>
      </c>
      <c r="S61" s="15">
        <f t="shared" si="4"/>
        <v>1176</v>
      </c>
      <c r="T61" s="15">
        <f t="shared" si="4"/>
        <v>1176</v>
      </c>
      <c r="U61" s="15">
        <f t="shared" si="4"/>
        <v>1176</v>
      </c>
      <c r="V61" s="15">
        <f t="shared" si="4"/>
        <v>1176</v>
      </c>
      <c r="W61" s="15">
        <f t="shared" si="4"/>
        <v>1176</v>
      </c>
      <c r="X61" s="15">
        <f t="shared" si="4"/>
        <v>1176</v>
      </c>
      <c r="Y61" s="15">
        <f t="shared" si="4"/>
        <v>1176</v>
      </c>
      <c r="Z61" s="15">
        <f t="shared" si="4"/>
        <v>1176</v>
      </c>
      <c r="AA61" s="15">
        <f t="shared" si="4"/>
        <v>1176</v>
      </c>
      <c r="AB61" s="15">
        <f t="shared" si="4"/>
        <v>1176</v>
      </c>
      <c r="AC61" s="15">
        <f t="shared" si="4"/>
        <v>1176</v>
      </c>
      <c r="AI61" s="31"/>
      <c r="AJ61" s="31"/>
    </row>
    <row r="62" spans="3:36" x14ac:dyDescent="0.25">
      <c r="C62" s="2" t="s">
        <v>30</v>
      </c>
      <c r="D62" t="s">
        <v>69</v>
      </c>
      <c r="E62" t="s">
        <v>52</v>
      </c>
      <c r="F62" s="9" t="s">
        <v>53</v>
      </c>
      <c r="G62" s="19">
        <v>1310000015</v>
      </c>
      <c r="H62" t="s">
        <v>55</v>
      </c>
      <c r="I62">
        <v>1</v>
      </c>
      <c r="J62" s="11">
        <v>5</v>
      </c>
      <c r="K62" s="10">
        <v>43861</v>
      </c>
      <c r="L62" s="14">
        <v>154999.93</v>
      </c>
      <c r="M62" s="14">
        <v>-59416.65</v>
      </c>
      <c r="N62" s="14">
        <v>95583.28</v>
      </c>
      <c r="O62" t="s">
        <v>34</v>
      </c>
      <c r="P62" s="14">
        <v>2583.33</v>
      </c>
      <c r="Q62" s="11"/>
      <c r="R62" s="15">
        <f t="shared" si="1"/>
        <v>2583.33</v>
      </c>
      <c r="S62" s="15">
        <f t="shared" si="4"/>
        <v>2583.33</v>
      </c>
      <c r="T62" s="15">
        <f t="shared" si="4"/>
        <v>2583.33</v>
      </c>
      <c r="U62" s="15">
        <f t="shared" si="4"/>
        <v>2583.33</v>
      </c>
      <c r="V62" s="15">
        <f t="shared" si="4"/>
        <v>2583.33</v>
      </c>
      <c r="W62" s="15">
        <f t="shared" si="4"/>
        <v>2583.33</v>
      </c>
      <c r="X62" s="15">
        <f t="shared" si="4"/>
        <v>2583.33</v>
      </c>
      <c r="Y62" s="15">
        <f t="shared" si="4"/>
        <v>2583.33</v>
      </c>
      <c r="Z62" s="15">
        <f t="shared" si="4"/>
        <v>2583.33</v>
      </c>
      <c r="AA62" s="15">
        <f t="shared" si="4"/>
        <v>2583.33</v>
      </c>
      <c r="AB62" s="15">
        <f t="shared" si="4"/>
        <v>2583.33</v>
      </c>
      <c r="AC62" s="15">
        <f t="shared" si="4"/>
        <v>2583.33</v>
      </c>
      <c r="AI62" s="31"/>
      <c r="AJ62" s="31"/>
    </row>
    <row r="63" spans="3:36" x14ac:dyDescent="0.25">
      <c r="C63" s="2" t="s">
        <v>30</v>
      </c>
      <c r="D63" t="s">
        <v>69</v>
      </c>
      <c r="E63" t="s">
        <v>52</v>
      </c>
      <c r="F63" s="9" t="s">
        <v>53</v>
      </c>
      <c r="G63" s="19">
        <v>1310000016</v>
      </c>
      <c r="H63" t="s">
        <v>56</v>
      </c>
      <c r="I63">
        <v>1</v>
      </c>
      <c r="J63" s="11">
        <v>5</v>
      </c>
      <c r="K63" s="10">
        <v>43881</v>
      </c>
      <c r="L63" s="14">
        <v>49999.43</v>
      </c>
      <c r="M63" s="14">
        <v>-18333.13</v>
      </c>
      <c r="N63" s="14">
        <v>31666.3</v>
      </c>
      <c r="O63" t="s">
        <v>34</v>
      </c>
      <c r="P63" s="14">
        <v>833.32</v>
      </c>
      <c r="Q63" s="11"/>
      <c r="R63" s="15">
        <f t="shared" si="1"/>
        <v>833.32</v>
      </c>
      <c r="S63" s="15">
        <f t="shared" si="4"/>
        <v>833.32</v>
      </c>
      <c r="T63" s="15">
        <f t="shared" si="4"/>
        <v>833.32</v>
      </c>
      <c r="U63" s="15">
        <f t="shared" si="4"/>
        <v>833.32</v>
      </c>
      <c r="V63" s="15">
        <f t="shared" si="4"/>
        <v>833.32</v>
      </c>
      <c r="W63" s="15">
        <f t="shared" si="4"/>
        <v>833.32</v>
      </c>
      <c r="X63" s="15">
        <f t="shared" si="4"/>
        <v>833.32</v>
      </c>
      <c r="Y63" s="15">
        <f t="shared" si="4"/>
        <v>833.32</v>
      </c>
      <c r="Z63" s="15">
        <f t="shared" si="4"/>
        <v>833.32</v>
      </c>
      <c r="AA63" s="15">
        <f t="shared" si="4"/>
        <v>833.32</v>
      </c>
      <c r="AB63" s="15">
        <f t="shared" si="4"/>
        <v>833.32</v>
      </c>
      <c r="AC63" s="15">
        <f t="shared" si="4"/>
        <v>833.32</v>
      </c>
      <c r="AI63" s="31"/>
      <c r="AJ63" s="31"/>
    </row>
    <row r="64" spans="3:36" x14ac:dyDescent="0.25">
      <c r="C64" s="2" t="s">
        <v>30</v>
      </c>
      <c r="D64" t="s">
        <v>69</v>
      </c>
      <c r="E64" t="s">
        <v>52</v>
      </c>
      <c r="F64" s="9" t="s">
        <v>53</v>
      </c>
      <c r="G64" s="19">
        <v>1310000017</v>
      </c>
      <c r="H64" t="s">
        <v>93</v>
      </c>
      <c r="I64">
        <v>1</v>
      </c>
      <c r="J64" s="11">
        <v>5</v>
      </c>
      <c r="K64" s="10">
        <v>44230</v>
      </c>
      <c r="L64" s="14">
        <v>22000</v>
      </c>
      <c r="M64" s="14">
        <v>-3666.67</v>
      </c>
      <c r="N64" s="14">
        <v>18333.330000000002</v>
      </c>
      <c r="O64" t="s">
        <v>34</v>
      </c>
      <c r="P64" s="14">
        <v>366.67</v>
      </c>
      <c r="Q64" s="11"/>
      <c r="R64" s="15">
        <f t="shared" si="1"/>
        <v>366.67</v>
      </c>
      <c r="S64" s="15">
        <f t="shared" si="4"/>
        <v>366.67</v>
      </c>
      <c r="T64" s="15">
        <f t="shared" si="4"/>
        <v>366.67</v>
      </c>
      <c r="U64" s="15">
        <f t="shared" si="4"/>
        <v>366.67</v>
      </c>
      <c r="V64" s="15">
        <f t="shared" si="4"/>
        <v>366.67</v>
      </c>
      <c r="W64" s="15">
        <f t="shared" si="4"/>
        <v>366.67</v>
      </c>
      <c r="X64" s="15">
        <f t="shared" si="4"/>
        <v>366.67</v>
      </c>
      <c r="Y64" s="15">
        <f t="shared" si="4"/>
        <v>366.67</v>
      </c>
      <c r="Z64" s="15">
        <f t="shared" si="4"/>
        <v>366.67</v>
      </c>
      <c r="AA64" s="15">
        <f t="shared" si="4"/>
        <v>366.67</v>
      </c>
      <c r="AB64" s="15">
        <f t="shared" si="4"/>
        <v>366.67</v>
      </c>
      <c r="AC64" s="15">
        <f t="shared" si="4"/>
        <v>366.67</v>
      </c>
      <c r="AI64" s="31"/>
      <c r="AJ64" s="31"/>
    </row>
    <row r="65" spans="3:36" x14ac:dyDescent="0.25">
      <c r="C65" s="2" t="s">
        <v>30</v>
      </c>
      <c r="D65" t="s">
        <v>69</v>
      </c>
      <c r="E65" t="s">
        <v>52</v>
      </c>
      <c r="F65" s="9" t="s">
        <v>53</v>
      </c>
      <c r="G65" s="19">
        <v>1310000018</v>
      </c>
      <c r="H65" t="s">
        <v>94</v>
      </c>
      <c r="I65">
        <v>1</v>
      </c>
      <c r="J65" s="11">
        <v>5</v>
      </c>
      <c r="K65" s="10">
        <v>44230</v>
      </c>
      <c r="L65" s="14">
        <v>56800</v>
      </c>
      <c r="M65" s="14">
        <v>-9466.67</v>
      </c>
      <c r="N65" s="14">
        <v>47333.33</v>
      </c>
      <c r="O65" t="s">
        <v>34</v>
      </c>
      <c r="P65" s="14">
        <v>946.67</v>
      </c>
      <c r="Q65" s="11"/>
      <c r="R65" s="15">
        <f t="shared" si="1"/>
        <v>946.67</v>
      </c>
      <c r="S65" s="15">
        <f t="shared" si="4"/>
        <v>946.67</v>
      </c>
      <c r="T65" s="15">
        <f t="shared" si="4"/>
        <v>946.67</v>
      </c>
      <c r="U65" s="15">
        <f t="shared" si="4"/>
        <v>946.67</v>
      </c>
      <c r="V65" s="15">
        <f t="shared" si="4"/>
        <v>946.67</v>
      </c>
      <c r="W65" s="15">
        <f t="shared" si="4"/>
        <v>946.67</v>
      </c>
      <c r="X65" s="15">
        <f t="shared" si="4"/>
        <v>946.67</v>
      </c>
      <c r="Y65" s="15">
        <f t="shared" si="4"/>
        <v>946.67</v>
      </c>
      <c r="Z65" s="15">
        <f t="shared" si="4"/>
        <v>946.67</v>
      </c>
      <c r="AA65" s="15">
        <f t="shared" si="4"/>
        <v>946.67</v>
      </c>
      <c r="AB65" s="15">
        <f t="shared" si="4"/>
        <v>946.67</v>
      </c>
      <c r="AC65" s="15">
        <f t="shared" si="4"/>
        <v>946.67</v>
      </c>
      <c r="AI65" s="31"/>
      <c r="AJ65" s="31"/>
    </row>
    <row r="66" spans="3:36" x14ac:dyDescent="0.25">
      <c r="C66" s="2" t="s">
        <v>30</v>
      </c>
      <c r="D66" t="s">
        <v>69</v>
      </c>
      <c r="E66" t="s">
        <v>52</v>
      </c>
      <c r="F66" s="9" t="s">
        <v>53</v>
      </c>
      <c r="G66" s="19">
        <v>1310000019</v>
      </c>
      <c r="H66" t="s">
        <v>95</v>
      </c>
      <c r="I66">
        <v>1</v>
      </c>
      <c r="J66" s="11">
        <v>5</v>
      </c>
      <c r="K66" s="10">
        <v>44230</v>
      </c>
      <c r="L66" s="14">
        <v>28000</v>
      </c>
      <c r="M66" s="14">
        <v>-4666.67</v>
      </c>
      <c r="N66" s="14">
        <v>23333.33</v>
      </c>
      <c r="O66" t="s">
        <v>34</v>
      </c>
      <c r="P66" s="14">
        <v>466.67</v>
      </c>
      <c r="Q66" s="11"/>
      <c r="R66" s="15">
        <f t="shared" si="1"/>
        <v>466.67</v>
      </c>
      <c r="S66" s="15">
        <f t="shared" si="4"/>
        <v>466.67</v>
      </c>
      <c r="T66" s="15">
        <f t="shared" si="4"/>
        <v>466.67</v>
      </c>
      <c r="U66" s="15">
        <f t="shared" si="4"/>
        <v>466.67</v>
      </c>
      <c r="V66" s="15">
        <f t="shared" si="4"/>
        <v>466.67</v>
      </c>
      <c r="W66" s="15">
        <f t="shared" si="4"/>
        <v>466.67</v>
      </c>
      <c r="X66" s="15">
        <f t="shared" si="4"/>
        <v>466.67</v>
      </c>
      <c r="Y66" s="15">
        <f t="shared" si="4"/>
        <v>466.67</v>
      </c>
      <c r="Z66" s="15">
        <f t="shared" si="4"/>
        <v>466.67</v>
      </c>
      <c r="AA66" s="15">
        <f t="shared" si="4"/>
        <v>466.67</v>
      </c>
      <c r="AB66" s="15">
        <f t="shared" si="4"/>
        <v>466.67</v>
      </c>
      <c r="AC66" s="15">
        <f t="shared" si="4"/>
        <v>466.67</v>
      </c>
      <c r="AI66" s="31"/>
      <c r="AJ66" s="31"/>
    </row>
    <row r="67" spans="3:36" x14ac:dyDescent="0.25">
      <c r="C67" s="2" t="s">
        <v>30</v>
      </c>
      <c r="D67" t="s">
        <v>69</v>
      </c>
      <c r="E67" t="s">
        <v>52</v>
      </c>
      <c r="F67" s="9" t="s">
        <v>53</v>
      </c>
      <c r="G67" s="19">
        <v>1310000020</v>
      </c>
      <c r="H67" t="s">
        <v>96</v>
      </c>
      <c r="I67">
        <v>1</v>
      </c>
      <c r="J67" s="11">
        <v>5</v>
      </c>
      <c r="K67" s="10">
        <v>44418</v>
      </c>
      <c r="L67" s="14">
        <v>8099.32</v>
      </c>
      <c r="M67" s="14">
        <v>-539.95000000000005</v>
      </c>
      <c r="N67" s="14">
        <v>7559.37</v>
      </c>
      <c r="O67" t="s">
        <v>34</v>
      </c>
      <c r="P67" s="14">
        <v>134.99</v>
      </c>
      <c r="Q67" s="11"/>
      <c r="R67" s="15">
        <f t="shared" si="1"/>
        <v>134.99</v>
      </c>
      <c r="S67" s="15">
        <f t="shared" si="4"/>
        <v>134.99</v>
      </c>
      <c r="T67" s="15">
        <f t="shared" si="4"/>
        <v>134.99</v>
      </c>
      <c r="U67" s="15">
        <f t="shared" si="4"/>
        <v>134.99</v>
      </c>
      <c r="V67" s="15">
        <f t="shared" si="4"/>
        <v>134.99</v>
      </c>
      <c r="W67" s="15">
        <f t="shared" si="4"/>
        <v>134.99</v>
      </c>
      <c r="X67" s="15">
        <f t="shared" si="4"/>
        <v>134.99</v>
      </c>
      <c r="Y67" s="15">
        <f t="shared" si="4"/>
        <v>134.99</v>
      </c>
      <c r="Z67" s="15">
        <f t="shared" si="4"/>
        <v>134.99</v>
      </c>
      <c r="AA67" s="15">
        <f t="shared" si="4"/>
        <v>134.99</v>
      </c>
      <c r="AB67" s="15">
        <f t="shared" si="4"/>
        <v>134.99</v>
      </c>
      <c r="AC67" s="15">
        <f t="shared" si="4"/>
        <v>134.99</v>
      </c>
      <c r="AI67" s="31"/>
      <c r="AJ67" s="31"/>
    </row>
    <row r="68" spans="3:36" x14ac:dyDescent="0.25">
      <c r="C68" s="2" t="s">
        <v>30</v>
      </c>
      <c r="D68" t="s">
        <v>69</v>
      </c>
      <c r="E68" t="s">
        <v>52</v>
      </c>
      <c r="F68" s="9" t="s">
        <v>53</v>
      </c>
      <c r="G68" s="19">
        <v>1310000021</v>
      </c>
      <c r="H68" t="s">
        <v>97</v>
      </c>
      <c r="I68">
        <v>1</v>
      </c>
      <c r="J68" s="11">
        <v>2</v>
      </c>
      <c r="K68" s="10">
        <v>44393</v>
      </c>
      <c r="L68" s="14">
        <v>16999.79</v>
      </c>
      <c r="M68" s="14">
        <v>-1416.65</v>
      </c>
      <c r="N68" s="14">
        <v>15583.14</v>
      </c>
      <c r="O68" t="s">
        <v>34</v>
      </c>
      <c r="P68" s="14">
        <v>566.66</v>
      </c>
      <c r="Q68" s="11"/>
      <c r="R68" s="15">
        <f t="shared" ref="R68:AC83" si="5">$P68</f>
        <v>566.66</v>
      </c>
      <c r="S68" s="15">
        <f t="shared" si="5"/>
        <v>566.66</v>
      </c>
      <c r="T68" s="15">
        <f t="shared" si="5"/>
        <v>566.66</v>
      </c>
      <c r="U68" s="15">
        <f t="shared" si="5"/>
        <v>566.66</v>
      </c>
      <c r="V68" s="15">
        <f t="shared" si="5"/>
        <v>566.66</v>
      </c>
      <c r="W68" s="15">
        <f t="shared" si="5"/>
        <v>566.66</v>
      </c>
      <c r="X68" s="15">
        <f t="shared" si="5"/>
        <v>566.66</v>
      </c>
      <c r="Y68" s="15">
        <f t="shared" si="5"/>
        <v>566.66</v>
      </c>
      <c r="Z68" s="15">
        <f t="shared" si="5"/>
        <v>566.66</v>
      </c>
      <c r="AA68" s="15">
        <f t="shared" si="5"/>
        <v>566.66</v>
      </c>
      <c r="AB68" s="15">
        <f t="shared" si="5"/>
        <v>566.66</v>
      </c>
      <c r="AC68" s="15">
        <f t="shared" si="5"/>
        <v>566.66</v>
      </c>
      <c r="AI68" s="31"/>
      <c r="AJ68" s="31"/>
    </row>
    <row r="69" spans="3:36" x14ac:dyDescent="0.25">
      <c r="C69" s="2" t="s">
        <v>30</v>
      </c>
      <c r="D69" t="s">
        <v>69</v>
      </c>
      <c r="E69" t="s">
        <v>52</v>
      </c>
      <c r="F69" s="9" t="s">
        <v>53</v>
      </c>
      <c r="G69" s="19">
        <v>1310000023</v>
      </c>
      <c r="H69" t="s">
        <v>57</v>
      </c>
      <c r="I69">
        <v>1</v>
      </c>
      <c r="J69" s="11">
        <v>5</v>
      </c>
      <c r="K69" s="10">
        <v>43837</v>
      </c>
      <c r="L69" s="14">
        <v>22999.18</v>
      </c>
      <c r="M69" s="14">
        <v>-8816.36</v>
      </c>
      <c r="N69" s="14">
        <v>14182.82</v>
      </c>
      <c r="O69" t="s">
        <v>34</v>
      </c>
      <c r="P69" s="14">
        <v>383.32</v>
      </c>
      <c r="Q69" s="11"/>
      <c r="R69" s="15">
        <f t="shared" si="5"/>
        <v>383.32</v>
      </c>
      <c r="S69" s="15">
        <f t="shared" si="5"/>
        <v>383.32</v>
      </c>
      <c r="T69" s="15">
        <f t="shared" si="5"/>
        <v>383.32</v>
      </c>
      <c r="U69" s="15">
        <f t="shared" si="5"/>
        <v>383.32</v>
      </c>
      <c r="V69" s="15">
        <f t="shared" si="5"/>
        <v>383.32</v>
      </c>
      <c r="W69" s="15">
        <f t="shared" si="5"/>
        <v>383.32</v>
      </c>
      <c r="X69" s="15">
        <f t="shared" si="5"/>
        <v>383.32</v>
      </c>
      <c r="Y69" s="15">
        <f t="shared" si="5"/>
        <v>383.32</v>
      </c>
      <c r="Z69" s="15">
        <f t="shared" si="5"/>
        <v>383.32</v>
      </c>
      <c r="AA69" s="15">
        <f t="shared" si="5"/>
        <v>383.32</v>
      </c>
      <c r="AB69" s="15">
        <f t="shared" si="5"/>
        <v>383.32</v>
      </c>
      <c r="AC69" s="15">
        <f t="shared" si="5"/>
        <v>383.32</v>
      </c>
      <c r="AI69" s="31"/>
      <c r="AJ69" s="31"/>
    </row>
    <row r="70" spans="3:36" x14ac:dyDescent="0.25">
      <c r="C70" s="2" t="s">
        <v>30</v>
      </c>
      <c r="D70" t="s">
        <v>69</v>
      </c>
      <c r="E70" t="s">
        <v>52</v>
      </c>
      <c r="F70" s="9" t="s">
        <v>53</v>
      </c>
      <c r="G70" s="19">
        <v>1310000024</v>
      </c>
      <c r="H70" t="s">
        <v>57</v>
      </c>
      <c r="I70">
        <v>1</v>
      </c>
      <c r="J70" s="11">
        <v>5</v>
      </c>
      <c r="K70" s="10">
        <v>43837</v>
      </c>
      <c r="L70" s="14">
        <v>23000</v>
      </c>
      <c r="M70" s="14">
        <v>-8816.67</v>
      </c>
      <c r="N70" s="14">
        <v>14183.33</v>
      </c>
      <c r="O70" t="s">
        <v>34</v>
      </c>
      <c r="P70" s="14">
        <v>383.33</v>
      </c>
      <c r="Q70" s="11"/>
      <c r="R70" s="15">
        <f t="shared" si="5"/>
        <v>383.33</v>
      </c>
      <c r="S70" s="15">
        <f t="shared" si="5"/>
        <v>383.33</v>
      </c>
      <c r="T70" s="15">
        <f t="shared" si="5"/>
        <v>383.33</v>
      </c>
      <c r="U70" s="15">
        <f t="shared" si="5"/>
        <v>383.33</v>
      </c>
      <c r="V70" s="15">
        <f t="shared" si="5"/>
        <v>383.33</v>
      </c>
      <c r="W70" s="15">
        <f t="shared" si="5"/>
        <v>383.33</v>
      </c>
      <c r="X70" s="15">
        <f t="shared" si="5"/>
        <v>383.33</v>
      </c>
      <c r="Y70" s="15">
        <f t="shared" si="5"/>
        <v>383.33</v>
      </c>
      <c r="Z70" s="15">
        <f t="shared" si="5"/>
        <v>383.33</v>
      </c>
      <c r="AA70" s="15">
        <f t="shared" si="5"/>
        <v>383.33</v>
      </c>
      <c r="AB70" s="15">
        <f t="shared" si="5"/>
        <v>383.33</v>
      </c>
      <c r="AC70" s="15">
        <f t="shared" si="5"/>
        <v>383.33</v>
      </c>
      <c r="AI70" s="31"/>
      <c r="AJ70" s="31"/>
    </row>
    <row r="71" spans="3:36" s="19" customFormat="1" x14ac:dyDescent="0.25">
      <c r="C71" s="33" t="s">
        <v>30</v>
      </c>
      <c r="D71" s="19" t="s">
        <v>69</v>
      </c>
      <c r="E71" s="19" t="s">
        <v>52</v>
      </c>
      <c r="F71" s="34" t="s">
        <v>53</v>
      </c>
      <c r="H71" s="19" t="s">
        <v>868</v>
      </c>
      <c r="I71" s="19">
        <v>1</v>
      </c>
      <c r="J71" s="35">
        <v>5</v>
      </c>
      <c r="K71" s="10">
        <v>44537</v>
      </c>
      <c r="L71" s="36">
        <v>18275</v>
      </c>
      <c r="M71" s="36">
        <v>0</v>
      </c>
      <c r="N71" s="36">
        <v>18275</v>
      </c>
      <c r="O71" s="29" t="s">
        <v>34</v>
      </c>
      <c r="P71" s="36">
        <v>761.45833333333337</v>
      </c>
      <c r="Q71" s="30"/>
      <c r="R71" s="37">
        <f t="shared" si="5"/>
        <v>761.45833333333337</v>
      </c>
      <c r="S71" s="37">
        <f t="shared" si="5"/>
        <v>761.45833333333337</v>
      </c>
      <c r="T71" s="37">
        <f t="shared" si="5"/>
        <v>761.45833333333337</v>
      </c>
      <c r="U71" s="37">
        <f t="shared" si="5"/>
        <v>761.45833333333337</v>
      </c>
      <c r="V71" s="37">
        <f t="shared" si="5"/>
        <v>761.45833333333337</v>
      </c>
      <c r="W71" s="37">
        <f t="shared" si="5"/>
        <v>761.45833333333337</v>
      </c>
      <c r="X71" s="37">
        <f t="shared" si="5"/>
        <v>761.45833333333337</v>
      </c>
      <c r="Y71" s="37">
        <f t="shared" si="5"/>
        <v>761.45833333333337</v>
      </c>
      <c r="Z71" s="37">
        <f t="shared" si="5"/>
        <v>761.45833333333337</v>
      </c>
      <c r="AA71" s="37">
        <f t="shared" si="5"/>
        <v>761.45833333333337</v>
      </c>
      <c r="AB71" s="37">
        <f t="shared" si="5"/>
        <v>761.45833333333337</v>
      </c>
      <c r="AC71" s="37">
        <f t="shared" si="5"/>
        <v>761.45833333333337</v>
      </c>
      <c r="AI71" s="38"/>
      <c r="AJ71" s="38"/>
    </row>
    <row r="72" spans="3:36" x14ac:dyDescent="0.25">
      <c r="C72" s="2" t="s">
        <v>30</v>
      </c>
      <c r="D72" t="s">
        <v>69</v>
      </c>
      <c r="E72" t="s">
        <v>31</v>
      </c>
      <c r="F72" s="9" t="s">
        <v>32</v>
      </c>
      <c r="G72" s="19">
        <v>410001110</v>
      </c>
      <c r="H72" t="s">
        <v>72</v>
      </c>
      <c r="I72">
        <v>1</v>
      </c>
      <c r="J72" s="11">
        <v>3</v>
      </c>
      <c r="K72" s="10">
        <v>44293</v>
      </c>
      <c r="L72" s="14">
        <v>27999</v>
      </c>
      <c r="M72" s="14">
        <v>-6222</v>
      </c>
      <c r="N72" s="14">
        <v>21777</v>
      </c>
      <c r="O72" t="s">
        <v>34</v>
      </c>
      <c r="P72" s="14">
        <v>777.75</v>
      </c>
      <c r="Q72" s="11"/>
      <c r="R72" s="15">
        <f t="shared" si="5"/>
        <v>777.75</v>
      </c>
      <c r="S72" s="15">
        <f t="shared" si="5"/>
        <v>777.75</v>
      </c>
      <c r="T72" s="15">
        <f t="shared" si="5"/>
        <v>777.75</v>
      </c>
      <c r="U72" s="15">
        <f t="shared" si="5"/>
        <v>777.75</v>
      </c>
      <c r="V72" s="15">
        <f t="shared" si="5"/>
        <v>777.75</v>
      </c>
      <c r="W72" s="15">
        <f t="shared" si="5"/>
        <v>777.75</v>
      </c>
      <c r="X72" s="15">
        <f t="shared" si="5"/>
        <v>777.75</v>
      </c>
      <c r="Y72" s="15">
        <f t="shared" si="5"/>
        <v>777.75</v>
      </c>
      <c r="Z72" s="15">
        <f t="shared" si="5"/>
        <v>777.75</v>
      </c>
      <c r="AA72" s="15">
        <f t="shared" si="5"/>
        <v>777.75</v>
      </c>
      <c r="AB72" s="15">
        <f t="shared" si="5"/>
        <v>777.75</v>
      </c>
      <c r="AC72" s="15">
        <f t="shared" si="5"/>
        <v>777.75</v>
      </c>
      <c r="AI72" s="31"/>
      <c r="AJ72" s="31"/>
    </row>
    <row r="73" spans="3:36" x14ac:dyDescent="0.25">
      <c r="C73" s="2" t="s">
        <v>30</v>
      </c>
      <c r="D73" t="s">
        <v>69</v>
      </c>
      <c r="E73" t="s">
        <v>47</v>
      </c>
      <c r="F73" s="9" t="s">
        <v>48</v>
      </c>
      <c r="G73" s="19">
        <v>400000433</v>
      </c>
      <c r="H73" t="s">
        <v>76</v>
      </c>
      <c r="I73">
        <v>1</v>
      </c>
      <c r="J73" s="11">
        <v>4</v>
      </c>
      <c r="K73" s="10">
        <v>44294</v>
      </c>
      <c r="L73" s="14">
        <v>6000</v>
      </c>
      <c r="M73" s="14">
        <v>-1000</v>
      </c>
      <c r="N73" s="14">
        <v>5000</v>
      </c>
      <c r="O73" t="s">
        <v>34</v>
      </c>
      <c r="P73" s="14">
        <v>125</v>
      </c>
      <c r="Q73" s="11"/>
      <c r="R73" s="15">
        <f t="shared" si="5"/>
        <v>125</v>
      </c>
      <c r="S73" s="15">
        <f t="shared" si="5"/>
        <v>125</v>
      </c>
      <c r="T73" s="15">
        <f t="shared" si="5"/>
        <v>125</v>
      </c>
      <c r="U73" s="15">
        <f t="shared" si="5"/>
        <v>125</v>
      </c>
      <c r="V73" s="15">
        <f t="shared" si="5"/>
        <v>125</v>
      </c>
      <c r="W73" s="15">
        <f t="shared" si="5"/>
        <v>125</v>
      </c>
      <c r="X73" s="15">
        <f t="shared" si="5"/>
        <v>125</v>
      </c>
      <c r="Y73" s="15">
        <f t="shared" si="5"/>
        <v>125</v>
      </c>
      <c r="Z73" s="15">
        <f t="shared" si="5"/>
        <v>125</v>
      </c>
      <c r="AA73" s="15">
        <f t="shared" si="5"/>
        <v>125</v>
      </c>
      <c r="AB73" s="15">
        <f t="shared" si="5"/>
        <v>125</v>
      </c>
      <c r="AC73" s="15">
        <f t="shared" si="5"/>
        <v>125</v>
      </c>
      <c r="AI73" s="31"/>
      <c r="AJ73" s="31"/>
    </row>
    <row r="74" spans="3:36" x14ac:dyDescent="0.25">
      <c r="C74" s="2" t="s">
        <v>30</v>
      </c>
      <c r="D74" t="s">
        <v>69</v>
      </c>
      <c r="E74" t="s">
        <v>31</v>
      </c>
      <c r="F74" s="9" t="s">
        <v>32</v>
      </c>
      <c r="G74" s="19">
        <v>410001129</v>
      </c>
      <c r="H74" t="s">
        <v>72</v>
      </c>
      <c r="I74">
        <v>1</v>
      </c>
      <c r="J74" s="11">
        <v>3</v>
      </c>
      <c r="K74" s="10">
        <v>44336</v>
      </c>
      <c r="L74" s="14">
        <v>37000</v>
      </c>
      <c r="M74" s="14">
        <v>-7194.44</v>
      </c>
      <c r="N74" s="14">
        <v>29805.56</v>
      </c>
      <c r="O74" t="s">
        <v>34</v>
      </c>
      <c r="P74" s="14">
        <v>1027.78</v>
      </c>
      <c r="Q74" s="11"/>
      <c r="R74" s="15">
        <f t="shared" si="5"/>
        <v>1027.78</v>
      </c>
      <c r="S74" s="15">
        <f t="shared" si="5"/>
        <v>1027.78</v>
      </c>
      <c r="T74" s="15">
        <f t="shared" si="5"/>
        <v>1027.78</v>
      </c>
      <c r="U74" s="15">
        <f t="shared" si="5"/>
        <v>1027.78</v>
      </c>
      <c r="V74" s="15">
        <f t="shared" si="5"/>
        <v>1027.78</v>
      </c>
      <c r="W74" s="15">
        <f t="shared" si="5"/>
        <v>1027.78</v>
      </c>
      <c r="X74" s="15">
        <f t="shared" si="5"/>
        <v>1027.78</v>
      </c>
      <c r="Y74" s="15">
        <f t="shared" si="5"/>
        <v>1027.78</v>
      </c>
      <c r="Z74" s="15">
        <f t="shared" si="5"/>
        <v>1027.78</v>
      </c>
      <c r="AA74" s="15">
        <f t="shared" si="5"/>
        <v>1027.78</v>
      </c>
      <c r="AB74" s="15">
        <f t="shared" si="5"/>
        <v>1027.78</v>
      </c>
      <c r="AC74" s="15">
        <f t="shared" si="5"/>
        <v>1027.78</v>
      </c>
      <c r="AI74" s="31"/>
      <c r="AJ74" s="31"/>
    </row>
    <row r="75" spans="3:36" x14ac:dyDescent="0.25">
      <c r="C75" s="2" t="s">
        <v>30</v>
      </c>
      <c r="D75" t="s">
        <v>69</v>
      </c>
      <c r="E75" t="s">
        <v>31</v>
      </c>
      <c r="F75" s="9" t="s">
        <v>32</v>
      </c>
      <c r="G75" s="19">
        <v>410000013</v>
      </c>
      <c r="H75" t="s">
        <v>33</v>
      </c>
      <c r="I75">
        <v>1</v>
      </c>
      <c r="J75" s="11">
        <v>3</v>
      </c>
      <c r="K75" s="10">
        <v>43988</v>
      </c>
      <c r="L75" s="14">
        <v>21000</v>
      </c>
      <c r="M75" s="14">
        <v>-10500</v>
      </c>
      <c r="N75" s="14">
        <v>10500</v>
      </c>
      <c r="O75" t="s">
        <v>34</v>
      </c>
      <c r="P75" s="14">
        <v>583.33000000000004</v>
      </c>
      <c r="Q75" s="11"/>
      <c r="R75" s="15">
        <f t="shared" si="5"/>
        <v>583.33000000000004</v>
      </c>
      <c r="S75" s="15">
        <f t="shared" si="5"/>
        <v>583.33000000000004</v>
      </c>
      <c r="T75" s="15">
        <f t="shared" si="5"/>
        <v>583.33000000000004</v>
      </c>
      <c r="U75" s="15">
        <f t="shared" si="5"/>
        <v>583.33000000000004</v>
      </c>
      <c r="V75" s="15">
        <f t="shared" si="5"/>
        <v>583.33000000000004</v>
      </c>
      <c r="W75" s="15">
        <f t="shared" si="5"/>
        <v>583.33000000000004</v>
      </c>
      <c r="X75" s="15">
        <f t="shared" si="5"/>
        <v>583.33000000000004</v>
      </c>
      <c r="Y75" s="15">
        <f t="shared" si="5"/>
        <v>583.33000000000004</v>
      </c>
      <c r="Z75" s="15">
        <f t="shared" si="5"/>
        <v>583.33000000000004</v>
      </c>
      <c r="AA75" s="15">
        <f t="shared" si="5"/>
        <v>583.33000000000004</v>
      </c>
      <c r="AB75" s="15">
        <f t="shared" si="5"/>
        <v>583.33000000000004</v>
      </c>
      <c r="AC75" s="15">
        <f t="shared" si="5"/>
        <v>583.33000000000004</v>
      </c>
      <c r="AI75" s="31"/>
      <c r="AJ75" s="31"/>
    </row>
    <row r="76" spans="3:36" x14ac:dyDescent="0.25">
      <c r="C76" s="2" t="s">
        <v>30</v>
      </c>
      <c r="D76" t="s">
        <v>69</v>
      </c>
      <c r="E76" t="s">
        <v>47</v>
      </c>
      <c r="F76" s="9" t="s">
        <v>48</v>
      </c>
      <c r="G76" s="19">
        <v>400000329</v>
      </c>
      <c r="H76" t="s">
        <v>51</v>
      </c>
      <c r="I76">
        <v>1</v>
      </c>
      <c r="J76" s="11">
        <v>4</v>
      </c>
      <c r="K76" s="10">
        <v>43988</v>
      </c>
      <c r="L76" s="14">
        <v>6500</v>
      </c>
      <c r="M76" s="14">
        <v>-2437.5</v>
      </c>
      <c r="N76" s="14">
        <v>4062.5</v>
      </c>
      <c r="O76" t="s">
        <v>34</v>
      </c>
      <c r="P76" s="14">
        <v>135.41999999999999</v>
      </c>
      <c r="Q76" s="11"/>
      <c r="R76" s="15">
        <f t="shared" si="5"/>
        <v>135.41999999999999</v>
      </c>
      <c r="S76" s="15">
        <f t="shared" si="5"/>
        <v>135.41999999999999</v>
      </c>
      <c r="T76" s="15">
        <f t="shared" si="5"/>
        <v>135.41999999999999</v>
      </c>
      <c r="U76" s="15">
        <f t="shared" si="5"/>
        <v>135.41999999999999</v>
      </c>
      <c r="V76" s="15">
        <f t="shared" si="5"/>
        <v>135.41999999999999</v>
      </c>
      <c r="W76" s="15">
        <f t="shared" si="5"/>
        <v>135.41999999999999</v>
      </c>
      <c r="X76" s="15">
        <f t="shared" si="5"/>
        <v>135.41999999999999</v>
      </c>
      <c r="Y76" s="15">
        <f t="shared" si="5"/>
        <v>135.41999999999999</v>
      </c>
      <c r="Z76" s="15">
        <f t="shared" si="5"/>
        <v>135.41999999999999</v>
      </c>
      <c r="AA76" s="15">
        <f t="shared" si="5"/>
        <v>135.41999999999999</v>
      </c>
      <c r="AB76" s="15">
        <f t="shared" si="5"/>
        <v>135.41999999999999</v>
      </c>
      <c r="AC76" s="15">
        <f t="shared" si="5"/>
        <v>135.41999999999999</v>
      </c>
      <c r="AI76" s="31"/>
      <c r="AJ76" s="31"/>
    </row>
    <row r="77" spans="3:36" x14ac:dyDescent="0.25">
      <c r="C77" s="2" t="s">
        <v>30</v>
      </c>
      <c r="D77" t="s">
        <v>69</v>
      </c>
      <c r="E77" t="s">
        <v>31</v>
      </c>
      <c r="F77" s="9" t="s">
        <v>32</v>
      </c>
      <c r="G77" s="19">
        <v>410000837</v>
      </c>
      <c r="H77" t="s">
        <v>42</v>
      </c>
      <c r="I77">
        <v>1</v>
      </c>
      <c r="J77" s="11">
        <v>3</v>
      </c>
      <c r="K77" s="10">
        <v>43988</v>
      </c>
      <c r="L77" s="14">
        <v>19000</v>
      </c>
      <c r="M77" s="14">
        <v>-9500</v>
      </c>
      <c r="N77" s="14">
        <v>9500</v>
      </c>
      <c r="O77" t="s">
        <v>34</v>
      </c>
      <c r="P77" s="14">
        <v>527.78</v>
      </c>
      <c r="Q77" s="11"/>
      <c r="R77" s="15">
        <f t="shared" si="5"/>
        <v>527.78</v>
      </c>
      <c r="S77" s="15">
        <f t="shared" si="5"/>
        <v>527.78</v>
      </c>
      <c r="T77" s="15">
        <f t="shared" si="5"/>
        <v>527.78</v>
      </c>
      <c r="U77" s="15">
        <f t="shared" si="5"/>
        <v>527.78</v>
      </c>
      <c r="V77" s="15">
        <f t="shared" si="5"/>
        <v>527.78</v>
      </c>
      <c r="W77" s="15">
        <f t="shared" si="5"/>
        <v>527.78</v>
      </c>
      <c r="X77" s="15">
        <f t="shared" si="5"/>
        <v>527.78</v>
      </c>
      <c r="Y77" s="15">
        <f t="shared" si="5"/>
        <v>527.78</v>
      </c>
      <c r="Z77" s="15">
        <f t="shared" si="5"/>
        <v>527.78</v>
      </c>
      <c r="AA77" s="15">
        <f t="shared" si="5"/>
        <v>527.78</v>
      </c>
      <c r="AB77" s="15">
        <f t="shared" si="5"/>
        <v>527.78</v>
      </c>
      <c r="AC77" s="15">
        <f t="shared" si="5"/>
        <v>527.78</v>
      </c>
      <c r="AI77" s="31"/>
      <c r="AJ77" s="31"/>
    </row>
    <row r="78" spans="3:36" x14ac:dyDescent="0.25">
      <c r="C78" s="2" t="s">
        <v>30</v>
      </c>
      <c r="D78" t="s">
        <v>69</v>
      </c>
      <c r="E78" t="s">
        <v>47</v>
      </c>
      <c r="F78" s="9" t="s">
        <v>48</v>
      </c>
      <c r="G78" s="19">
        <v>400000323</v>
      </c>
      <c r="H78" t="s">
        <v>51</v>
      </c>
      <c r="I78">
        <v>1</v>
      </c>
      <c r="J78" s="11">
        <v>4</v>
      </c>
      <c r="K78" s="10">
        <v>43988</v>
      </c>
      <c r="L78" s="14">
        <v>6500</v>
      </c>
      <c r="M78" s="14">
        <v>-2437.5</v>
      </c>
      <c r="N78" s="14">
        <v>4062.5</v>
      </c>
      <c r="O78" t="s">
        <v>34</v>
      </c>
      <c r="P78" s="14">
        <v>135.41999999999999</v>
      </c>
      <c r="Q78" s="11"/>
      <c r="R78" s="15">
        <f t="shared" si="5"/>
        <v>135.41999999999999</v>
      </c>
      <c r="S78" s="15">
        <f t="shared" si="5"/>
        <v>135.41999999999999</v>
      </c>
      <c r="T78" s="15">
        <f t="shared" si="5"/>
        <v>135.41999999999999</v>
      </c>
      <c r="U78" s="15">
        <f t="shared" si="5"/>
        <v>135.41999999999999</v>
      </c>
      <c r="V78" s="15">
        <f t="shared" si="5"/>
        <v>135.41999999999999</v>
      </c>
      <c r="W78" s="15">
        <f t="shared" si="5"/>
        <v>135.41999999999999</v>
      </c>
      <c r="X78" s="15">
        <f t="shared" si="5"/>
        <v>135.41999999999999</v>
      </c>
      <c r="Y78" s="15">
        <f t="shared" si="5"/>
        <v>135.41999999999999</v>
      </c>
      <c r="Z78" s="15">
        <f t="shared" si="5"/>
        <v>135.41999999999999</v>
      </c>
      <c r="AA78" s="15">
        <f t="shared" si="5"/>
        <v>135.41999999999999</v>
      </c>
      <c r="AB78" s="15">
        <f t="shared" si="5"/>
        <v>135.41999999999999</v>
      </c>
      <c r="AC78" s="15">
        <f t="shared" si="5"/>
        <v>135.41999999999999</v>
      </c>
      <c r="AI78" s="31"/>
      <c r="AJ78" s="31"/>
    </row>
    <row r="79" spans="3:36" x14ac:dyDescent="0.25">
      <c r="C79" s="12" t="s">
        <v>30</v>
      </c>
      <c r="D79" s="13" t="s">
        <v>69</v>
      </c>
      <c r="E79" t="s">
        <v>31</v>
      </c>
      <c r="F79" s="9" t="s">
        <v>32</v>
      </c>
      <c r="G79" s="19">
        <v>410001314</v>
      </c>
      <c r="H79" s="1" t="s">
        <v>869</v>
      </c>
      <c r="I79">
        <v>1</v>
      </c>
      <c r="J79" s="11">
        <v>3</v>
      </c>
      <c r="K79" s="10">
        <v>44544</v>
      </c>
      <c r="L79" s="14">
        <v>38800</v>
      </c>
      <c r="M79" s="14">
        <v>0</v>
      </c>
      <c r="N79" s="31">
        <f>L79-M79</f>
        <v>38800</v>
      </c>
      <c r="O79" t="s">
        <v>34</v>
      </c>
      <c r="P79" s="14">
        <f>L79/(J79*12)</f>
        <v>1077.7777777777778</v>
      </c>
      <c r="Q79" s="11"/>
      <c r="R79" s="15">
        <f t="shared" si="5"/>
        <v>1077.7777777777778</v>
      </c>
      <c r="S79" s="15">
        <f t="shared" si="5"/>
        <v>1077.7777777777778</v>
      </c>
      <c r="T79" s="15">
        <f t="shared" si="5"/>
        <v>1077.7777777777778</v>
      </c>
      <c r="U79" s="15">
        <f t="shared" si="5"/>
        <v>1077.7777777777778</v>
      </c>
      <c r="V79" s="15">
        <f t="shared" si="5"/>
        <v>1077.7777777777778</v>
      </c>
      <c r="W79" s="15">
        <f t="shared" si="5"/>
        <v>1077.7777777777778</v>
      </c>
      <c r="X79" s="15">
        <f t="shared" si="5"/>
        <v>1077.7777777777778</v>
      </c>
      <c r="Y79" s="15">
        <f t="shared" si="5"/>
        <v>1077.7777777777778</v>
      </c>
      <c r="Z79" s="15">
        <f t="shared" si="5"/>
        <v>1077.7777777777778</v>
      </c>
      <c r="AA79" s="15">
        <f t="shared" si="5"/>
        <v>1077.7777777777778</v>
      </c>
      <c r="AB79" s="15">
        <f t="shared" si="5"/>
        <v>1077.7777777777778</v>
      </c>
      <c r="AC79" s="15">
        <f t="shared" si="5"/>
        <v>1077.7777777777778</v>
      </c>
      <c r="AI79" s="31"/>
      <c r="AJ79" s="31"/>
    </row>
    <row r="80" spans="3:36" x14ac:dyDescent="0.25">
      <c r="C80" s="12" t="s">
        <v>30</v>
      </c>
      <c r="D80" s="13" t="s">
        <v>69</v>
      </c>
      <c r="E80" t="s">
        <v>31</v>
      </c>
      <c r="F80" s="9" t="s">
        <v>32</v>
      </c>
      <c r="G80">
        <v>410001265</v>
      </c>
      <c r="H80" t="s">
        <v>75</v>
      </c>
      <c r="I80">
        <v>1</v>
      </c>
      <c r="J80" s="11">
        <v>3</v>
      </c>
      <c r="K80" s="10">
        <v>44523</v>
      </c>
      <c r="L80" s="14">
        <v>39990</v>
      </c>
      <c r="M80" s="14">
        <v>-1110.83</v>
      </c>
      <c r="N80" s="31">
        <f>L80+M80</f>
        <v>38879.17</v>
      </c>
      <c r="P80" s="14">
        <f>L80/(J80*12)</f>
        <v>1110.8333333333333</v>
      </c>
      <c r="Q80" s="11"/>
      <c r="R80" s="14">
        <f t="shared" si="5"/>
        <v>1110.8333333333333</v>
      </c>
      <c r="S80" s="14">
        <f t="shared" si="5"/>
        <v>1110.8333333333333</v>
      </c>
      <c r="T80" s="14">
        <f t="shared" si="5"/>
        <v>1110.8333333333333</v>
      </c>
      <c r="U80" s="14">
        <f t="shared" si="5"/>
        <v>1110.8333333333333</v>
      </c>
      <c r="V80" s="14">
        <f t="shared" si="5"/>
        <v>1110.8333333333333</v>
      </c>
      <c r="W80" s="14">
        <f t="shared" si="5"/>
        <v>1110.8333333333333</v>
      </c>
      <c r="X80" s="14">
        <f t="shared" si="5"/>
        <v>1110.8333333333333</v>
      </c>
      <c r="Y80" s="14">
        <f t="shared" si="5"/>
        <v>1110.8333333333333</v>
      </c>
      <c r="Z80" s="14">
        <f t="shared" si="5"/>
        <v>1110.8333333333333</v>
      </c>
      <c r="AA80" s="14">
        <f t="shared" si="5"/>
        <v>1110.8333333333333</v>
      </c>
      <c r="AB80" s="14">
        <f t="shared" si="5"/>
        <v>1110.8333333333333</v>
      </c>
      <c r="AC80" s="14">
        <f t="shared" si="5"/>
        <v>1110.8333333333333</v>
      </c>
    </row>
    <row r="81" spans="3:36" x14ac:dyDescent="0.25">
      <c r="C81" s="12" t="s">
        <v>30</v>
      </c>
      <c r="D81" s="13" t="s">
        <v>69</v>
      </c>
      <c r="E81" t="s">
        <v>31</v>
      </c>
      <c r="F81" s="9" t="s">
        <v>32</v>
      </c>
      <c r="G81">
        <v>410001284</v>
      </c>
      <c r="H81" t="s">
        <v>75</v>
      </c>
      <c r="I81">
        <v>1</v>
      </c>
      <c r="J81" s="11">
        <v>3</v>
      </c>
      <c r="K81" s="10">
        <v>44523</v>
      </c>
      <c r="L81" s="14">
        <v>39990</v>
      </c>
      <c r="M81" s="14">
        <v>-1110.83</v>
      </c>
      <c r="N81" s="31">
        <f t="shared" ref="N81:N87" si="6">L81+M81</f>
        <v>38879.17</v>
      </c>
      <c r="P81" s="14">
        <f>L81/(J81*12)</f>
        <v>1110.8333333333333</v>
      </c>
      <c r="Q81" s="11"/>
      <c r="R81" s="14">
        <f t="shared" si="5"/>
        <v>1110.8333333333333</v>
      </c>
      <c r="S81" s="14">
        <f t="shared" si="5"/>
        <v>1110.8333333333333</v>
      </c>
      <c r="T81" s="14">
        <f t="shared" si="5"/>
        <v>1110.8333333333333</v>
      </c>
      <c r="U81" s="14">
        <f t="shared" si="5"/>
        <v>1110.8333333333333</v>
      </c>
      <c r="V81" s="14">
        <f t="shared" si="5"/>
        <v>1110.8333333333333</v>
      </c>
      <c r="W81" s="14">
        <f t="shared" si="5"/>
        <v>1110.8333333333333</v>
      </c>
      <c r="X81" s="14">
        <f t="shared" si="5"/>
        <v>1110.8333333333333</v>
      </c>
      <c r="Y81" s="14">
        <f t="shared" si="5"/>
        <v>1110.8333333333333</v>
      </c>
      <c r="Z81" s="14">
        <f t="shared" si="5"/>
        <v>1110.8333333333333</v>
      </c>
      <c r="AA81" s="14">
        <f t="shared" si="5"/>
        <v>1110.8333333333333</v>
      </c>
      <c r="AB81" s="14">
        <f t="shared" si="5"/>
        <v>1110.8333333333333</v>
      </c>
      <c r="AC81" s="14">
        <f t="shared" si="5"/>
        <v>1110.8333333333333</v>
      </c>
    </row>
    <row r="82" spans="3:36" x14ac:dyDescent="0.25">
      <c r="C82" s="12" t="s">
        <v>30</v>
      </c>
      <c r="D82" s="13" t="s">
        <v>69</v>
      </c>
      <c r="E82" s="19" t="s">
        <v>52</v>
      </c>
      <c r="F82" s="34" t="s">
        <v>53</v>
      </c>
      <c r="G82">
        <v>1310000071</v>
      </c>
      <c r="H82" s="39" t="s">
        <v>870</v>
      </c>
      <c r="I82">
        <v>1</v>
      </c>
      <c r="J82" s="11">
        <v>5</v>
      </c>
      <c r="K82" s="10">
        <v>44482</v>
      </c>
      <c r="L82" s="14">
        <v>15230</v>
      </c>
      <c r="M82" s="14">
        <v>-507.67</v>
      </c>
      <c r="N82" s="31">
        <f t="shared" si="6"/>
        <v>14722.33</v>
      </c>
      <c r="P82" s="14">
        <f t="shared" ref="P82:P86" si="7">L82/(J82*12)</f>
        <v>253.83333333333334</v>
      </c>
      <c r="Q82" s="11"/>
      <c r="R82" s="14">
        <f t="shared" si="5"/>
        <v>253.83333333333334</v>
      </c>
      <c r="S82" s="14">
        <f t="shared" si="5"/>
        <v>253.83333333333334</v>
      </c>
      <c r="T82" s="14">
        <f t="shared" si="5"/>
        <v>253.83333333333334</v>
      </c>
      <c r="U82" s="14">
        <f t="shared" si="5"/>
        <v>253.83333333333334</v>
      </c>
      <c r="V82" s="14">
        <f t="shared" si="5"/>
        <v>253.83333333333334</v>
      </c>
      <c r="W82" s="14">
        <f t="shared" si="5"/>
        <v>253.83333333333334</v>
      </c>
      <c r="X82" s="14">
        <f t="shared" si="5"/>
        <v>253.83333333333334</v>
      </c>
      <c r="Y82" s="14">
        <f t="shared" si="5"/>
        <v>253.83333333333334</v>
      </c>
      <c r="Z82" s="14">
        <f t="shared" si="5"/>
        <v>253.83333333333334</v>
      </c>
      <c r="AA82" s="14">
        <f t="shared" si="5"/>
        <v>253.83333333333334</v>
      </c>
      <c r="AB82" s="14">
        <f t="shared" si="5"/>
        <v>253.83333333333334</v>
      </c>
      <c r="AC82" s="14">
        <f t="shared" si="5"/>
        <v>253.83333333333334</v>
      </c>
    </row>
    <row r="83" spans="3:36" x14ac:dyDescent="0.25">
      <c r="C83" s="12" t="s">
        <v>30</v>
      </c>
      <c r="D83" s="13" t="s">
        <v>69</v>
      </c>
      <c r="E83" s="19" t="s">
        <v>52</v>
      </c>
      <c r="F83" s="34" t="s">
        <v>53</v>
      </c>
      <c r="G83">
        <v>1310000072</v>
      </c>
      <c r="H83" s="39" t="s">
        <v>870</v>
      </c>
      <c r="I83">
        <v>1</v>
      </c>
      <c r="J83" s="11">
        <v>5</v>
      </c>
      <c r="K83" s="10">
        <v>44482</v>
      </c>
      <c r="L83" s="14">
        <v>15230</v>
      </c>
      <c r="M83" s="14">
        <v>-507.67</v>
      </c>
      <c r="N83" s="31">
        <f t="shared" si="6"/>
        <v>14722.33</v>
      </c>
      <c r="P83" s="14">
        <f t="shared" si="7"/>
        <v>253.83333333333334</v>
      </c>
      <c r="Q83" s="11"/>
      <c r="R83" s="14">
        <f t="shared" si="5"/>
        <v>253.83333333333334</v>
      </c>
      <c r="S83" s="14">
        <f t="shared" si="5"/>
        <v>253.83333333333334</v>
      </c>
      <c r="T83" s="14">
        <f t="shared" si="5"/>
        <v>253.83333333333334</v>
      </c>
      <c r="U83" s="14">
        <f t="shared" si="5"/>
        <v>253.83333333333334</v>
      </c>
      <c r="V83" s="14">
        <f t="shared" si="5"/>
        <v>253.83333333333334</v>
      </c>
      <c r="W83" s="14">
        <f t="shared" si="5"/>
        <v>253.83333333333334</v>
      </c>
      <c r="X83" s="14">
        <f t="shared" si="5"/>
        <v>253.83333333333334</v>
      </c>
      <c r="Y83" s="14">
        <f t="shared" si="5"/>
        <v>253.83333333333334</v>
      </c>
      <c r="Z83" s="14">
        <f t="shared" si="5"/>
        <v>253.83333333333334</v>
      </c>
      <c r="AA83" s="14">
        <f t="shared" si="5"/>
        <v>253.83333333333334</v>
      </c>
      <c r="AB83" s="14">
        <f t="shared" si="5"/>
        <v>253.83333333333334</v>
      </c>
      <c r="AC83" s="14">
        <f t="shared" si="5"/>
        <v>253.83333333333334</v>
      </c>
    </row>
    <row r="84" spans="3:36" x14ac:dyDescent="0.25">
      <c r="C84" s="12" t="s">
        <v>30</v>
      </c>
      <c r="D84" s="13" t="s">
        <v>69</v>
      </c>
      <c r="E84" s="19" t="s">
        <v>52</v>
      </c>
      <c r="F84" s="34" t="s">
        <v>53</v>
      </c>
      <c r="G84">
        <v>1310000073</v>
      </c>
      <c r="H84" s="39" t="s">
        <v>871</v>
      </c>
      <c r="I84">
        <v>1</v>
      </c>
      <c r="J84" s="11">
        <v>5</v>
      </c>
      <c r="K84" s="10">
        <v>44482</v>
      </c>
      <c r="L84" s="14">
        <v>13600</v>
      </c>
      <c r="M84" s="14">
        <v>-453.33</v>
      </c>
      <c r="N84" s="31">
        <f t="shared" si="6"/>
        <v>13146.67</v>
      </c>
      <c r="P84" s="14">
        <f t="shared" si="7"/>
        <v>226.66666666666666</v>
      </c>
      <c r="Q84" s="11"/>
      <c r="R84" s="14">
        <f t="shared" ref="R84:AC87" si="8">$P84</f>
        <v>226.66666666666666</v>
      </c>
      <c r="S84" s="14">
        <f t="shared" si="8"/>
        <v>226.66666666666666</v>
      </c>
      <c r="T84" s="14">
        <f t="shared" si="8"/>
        <v>226.66666666666666</v>
      </c>
      <c r="U84" s="14">
        <f t="shared" si="8"/>
        <v>226.66666666666666</v>
      </c>
      <c r="V84" s="14">
        <f t="shared" si="8"/>
        <v>226.66666666666666</v>
      </c>
      <c r="W84" s="14">
        <f t="shared" si="8"/>
        <v>226.66666666666666</v>
      </c>
      <c r="X84" s="14">
        <f t="shared" si="8"/>
        <v>226.66666666666666</v>
      </c>
      <c r="Y84" s="14">
        <f t="shared" si="8"/>
        <v>226.66666666666666</v>
      </c>
      <c r="Z84" s="14">
        <f t="shared" si="8"/>
        <v>226.66666666666666</v>
      </c>
      <c r="AA84" s="14">
        <f t="shared" si="8"/>
        <v>226.66666666666666</v>
      </c>
      <c r="AB84" s="14">
        <f t="shared" si="8"/>
        <v>226.66666666666666</v>
      </c>
      <c r="AC84" s="14">
        <f t="shared" si="8"/>
        <v>226.66666666666666</v>
      </c>
    </row>
    <row r="85" spans="3:36" x14ac:dyDescent="0.25">
      <c r="C85" s="12" t="s">
        <v>30</v>
      </c>
      <c r="D85" s="13" t="s">
        <v>69</v>
      </c>
      <c r="E85" s="19" t="s">
        <v>52</v>
      </c>
      <c r="F85" s="34" t="s">
        <v>53</v>
      </c>
      <c r="G85">
        <v>1310000074</v>
      </c>
      <c r="H85" s="39" t="s">
        <v>871</v>
      </c>
      <c r="I85">
        <v>1</v>
      </c>
      <c r="J85" s="11">
        <v>5</v>
      </c>
      <c r="K85" s="10">
        <v>44482</v>
      </c>
      <c r="L85" s="14">
        <v>13600</v>
      </c>
      <c r="M85" s="14">
        <f>453.33</f>
        <v>453.33</v>
      </c>
      <c r="N85" s="31">
        <f t="shared" si="6"/>
        <v>14053.33</v>
      </c>
      <c r="P85" s="14">
        <f t="shared" si="7"/>
        <v>226.66666666666666</v>
      </c>
      <c r="Q85" s="11"/>
      <c r="R85" s="14">
        <f t="shared" si="8"/>
        <v>226.66666666666666</v>
      </c>
      <c r="S85" s="14">
        <f t="shared" si="8"/>
        <v>226.66666666666666</v>
      </c>
      <c r="T85" s="14">
        <f t="shared" si="8"/>
        <v>226.66666666666666</v>
      </c>
      <c r="U85" s="14">
        <f t="shared" si="8"/>
        <v>226.66666666666666</v>
      </c>
      <c r="V85" s="14">
        <f t="shared" si="8"/>
        <v>226.66666666666666</v>
      </c>
      <c r="W85" s="14">
        <f t="shared" si="8"/>
        <v>226.66666666666666</v>
      </c>
      <c r="X85" s="14">
        <f t="shared" si="8"/>
        <v>226.66666666666666</v>
      </c>
      <c r="Y85" s="14">
        <f t="shared" si="8"/>
        <v>226.66666666666666</v>
      </c>
      <c r="Z85" s="14">
        <f t="shared" si="8"/>
        <v>226.66666666666666</v>
      </c>
      <c r="AA85" s="14">
        <f t="shared" si="8"/>
        <v>226.66666666666666</v>
      </c>
      <c r="AB85" s="14">
        <f t="shared" si="8"/>
        <v>226.66666666666666</v>
      </c>
      <c r="AC85" s="14">
        <f t="shared" si="8"/>
        <v>226.66666666666666</v>
      </c>
    </row>
    <row r="86" spans="3:36" x14ac:dyDescent="0.25">
      <c r="C86" s="12" t="s">
        <v>30</v>
      </c>
      <c r="D86" s="13" t="s">
        <v>69</v>
      </c>
      <c r="E86" s="19" t="s">
        <v>52</v>
      </c>
      <c r="F86" s="34" t="s">
        <v>53</v>
      </c>
      <c r="G86">
        <v>1310000076</v>
      </c>
      <c r="H86" s="39" t="s">
        <v>872</v>
      </c>
      <c r="I86">
        <v>1</v>
      </c>
      <c r="J86" s="11">
        <v>5</v>
      </c>
      <c r="K86" s="10">
        <v>44533</v>
      </c>
      <c r="L86" s="14">
        <v>19799.79</v>
      </c>
      <c r="M86" s="36">
        <v>0</v>
      </c>
      <c r="N86" s="31">
        <f t="shared" si="6"/>
        <v>19799.79</v>
      </c>
      <c r="P86" s="14">
        <f t="shared" si="7"/>
        <v>329.99650000000003</v>
      </c>
      <c r="Q86" s="11"/>
      <c r="R86" s="14">
        <f t="shared" si="8"/>
        <v>329.99650000000003</v>
      </c>
      <c r="S86" s="14">
        <f t="shared" si="8"/>
        <v>329.99650000000003</v>
      </c>
      <c r="T86" s="14">
        <f t="shared" si="8"/>
        <v>329.99650000000003</v>
      </c>
      <c r="U86" s="14">
        <f t="shared" si="8"/>
        <v>329.99650000000003</v>
      </c>
      <c r="V86" s="14">
        <f t="shared" si="8"/>
        <v>329.99650000000003</v>
      </c>
      <c r="W86" s="14">
        <f t="shared" si="8"/>
        <v>329.99650000000003</v>
      </c>
      <c r="X86" s="14">
        <f t="shared" si="8"/>
        <v>329.99650000000003</v>
      </c>
      <c r="Y86" s="14">
        <f t="shared" si="8"/>
        <v>329.99650000000003</v>
      </c>
      <c r="Z86" s="14">
        <f t="shared" si="8"/>
        <v>329.99650000000003</v>
      </c>
      <c r="AA86" s="14">
        <f t="shared" si="8"/>
        <v>329.99650000000003</v>
      </c>
      <c r="AB86" s="14">
        <f t="shared" si="8"/>
        <v>329.99650000000003</v>
      </c>
      <c r="AC86" s="14">
        <f t="shared" si="8"/>
        <v>329.99650000000003</v>
      </c>
    </row>
    <row r="87" spans="3:36" x14ac:dyDescent="0.25">
      <c r="C87" s="2" t="s">
        <v>30</v>
      </c>
      <c r="D87" t="s">
        <v>69</v>
      </c>
      <c r="E87" t="s">
        <v>62</v>
      </c>
      <c r="F87" s="9" t="s">
        <v>63</v>
      </c>
      <c r="G87" s="19"/>
      <c r="H87" t="s">
        <v>873</v>
      </c>
      <c r="I87">
        <v>1</v>
      </c>
      <c r="J87" s="11">
        <v>3</v>
      </c>
      <c r="K87" s="10">
        <v>43604</v>
      </c>
      <c r="L87" s="14">
        <v>12550</v>
      </c>
      <c r="M87" s="14">
        <f>-10806.94</f>
        <v>-10806.94</v>
      </c>
      <c r="N87" s="31">
        <f t="shared" si="6"/>
        <v>1743.0599999999995</v>
      </c>
      <c r="O87" t="s">
        <v>34</v>
      </c>
      <c r="P87" s="14">
        <v>348.61111111111109</v>
      </c>
      <c r="Q87" s="11"/>
      <c r="R87" s="15">
        <f t="shared" si="8"/>
        <v>348.61111111111109</v>
      </c>
      <c r="S87" s="15">
        <f t="shared" si="8"/>
        <v>348.61111111111109</v>
      </c>
      <c r="T87" s="15">
        <f t="shared" si="8"/>
        <v>348.61111111111109</v>
      </c>
      <c r="U87" s="15">
        <f t="shared" si="8"/>
        <v>348.61111111111109</v>
      </c>
      <c r="V87" s="15">
        <f t="shared" si="8"/>
        <v>348.61111111111109</v>
      </c>
      <c r="W87" s="15"/>
      <c r="X87" s="15"/>
      <c r="Y87" s="15"/>
      <c r="Z87" s="15"/>
      <c r="AA87" s="15"/>
      <c r="AB87" s="15"/>
      <c r="AC87" s="15"/>
      <c r="AI87" s="31"/>
      <c r="AJ87" s="31"/>
    </row>
    <row r="88" spans="3:36" x14ac:dyDescent="0.25">
      <c r="F88" s="9"/>
      <c r="K88" s="10"/>
      <c r="Q88" s="11"/>
    </row>
    <row r="89" spans="3:36" x14ac:dyDescent="0.25">
      <c r="F89" s="9"/>
      <c r="K89" s="10"/>
      <c r="Q89" s="11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3:36" x14ac:dyDescent="0.25">
      <c r="F90" s="9"/>
      <c r="J90" s="31"/>
      <c r="K90" s="10"/>
      <c r="Q90" s="11"/>
    </row>
    <row r="91" spans="3:36" x14ac:dyDescent="0.25">
      <c r="F91" s="9"/>
      <c r="K91" s="10"/>
      <c r="Q91" s="11"/>
    </row>
    <row r="92" spans="3:36" x14ac:dyDescent="0.25">
      <c r="F92" s="9"/>
      <c r="K92" s="10"/>
      <c r="Q92" s="11"/>
    </row>
    <row r="93" spans="3:36" x14ac:dyDescent="0.25">
      <c r="F93" s="9"/>
      <c r="K93" s="10"/>
      <c r="Q93" s="11"/>
    </row>
    <row r="94" spans="3:36" x14ac:dyDescent="0.25">
      <c r="F94" s="9"/>
      <c r="K94" s="10"/>
      <c r="Q94" s="11"/>
    </row>
    <row r="95" spans="3:36" x14ac:dyDescent="0.25">
      <c r="F95" s="9"/>
      <c r="K95" s="10"/>
      <c r="Q95" s="11"/>
    </row>
    <row r="96" spans="3:36" x14ac:dyDescent="0.25">
      <c r="F96" s="9"/>
      <c r="K96" s="10"/>
      <c r="Q96" s="11"/>
    </row>
    <row r="97" spans="3:17" x14ac:dyDescent="0.25">
      <c r="F97" s="9"/>
      <c r="K97" s="10"/>
      <c r="Q97" s="11"/>
    </row>
    <row r="98" spans="3:17" x14ac:dyDescent="0.25">
      <c r="F98" s="9"/>
      <c r="K98" s="10"/>
      <c r="Q98" s="11"/>
    </row>
    <row r="99" spans="3:17" x14ac:dyDescent="0.25">
      <c r="F99" s="9"/>
      <c r="K99" s="10"/>
      <c r="Q99" s="11"/>
    </row>
    <row r="100" spans="3:17" x14ac:dyDescent="0.25">
      <c r="F100" s="9"/>
      <c r="K100" s="10"/>
      <c r="Q100" s="11"/>
    </row>
    <row r="101" spans="3:17" x14ac:dyDescent="0.25">
      <c r="F101" s="9"/>
      <c r="K101" s="10"/>
      <c r="Q101" s="11"/>
    </row>
    <row r="102" spans="3:17" x14ac:dyDescent="0.25">
      <c r="F102" s="9"/>
      <c r="K102" s="10"/>
      <c r="Q102" s="11"/>
    </row>
    <row r="103" spans="3:17" x14ac:dyDescent="0.25">
      <c r="F103" s="9"/>
      <c r="K103" s="10"/>
      <c r="Q103" s="11"/>
    </row>
    <row r="104" spans="3:17" x14ac:dyDescent="0.25">
      <c r="F104" s="9"/>
      <c r="K104" s="10"/>
      <c r="Q104" s="11"/>
    </row>
    <row r="105" spans="3:17" x14ac:dyDescent="0.25">
      <c r="F105" s="9"/>
      <c r="K105" s="10"/>
      <c r="Q105" s="11"/>
    </row>
    <row r="106" spans="3:17" x14ac:dyDescent="0.25">
      <c r="F106" s="9"/>
      <c r="K106" s="10"/>
      <c r="Q106" s="11"/>
    </row>
    <row r="107" spans="3:17" x14ac:dyDescent="0.25">
      <c r="C107" s="8"/>
      <c r="F107" s="9"/>
      <c r="K107" s="10"/>
      <c r="Q107" s="11"/>
    </row>
    <row r="108" spans="3:17" x14ac:dyDescent="0.25">
      <c r="F108" s="9"/>
      <c r="K108" s="10"/>
      <c r="Q108" s="11"/>
    </row>
    <row r="109" spans="3:17" x14ac:dyDescent="0.25">
      <c r="F109" s="9"/>
      <c r="K109" s="10"/>
      <c r="Q109" s="11"/>
    </row>
    <row r="110" spans="3:17" x14ac:dyDescent="0.25">
      <c r="F110" s="9"/>
      <c r="K110" s="10"/>
      <c r="Q110" s="11"/>
    </row>
    <row r="111" spans="3:17" x14ac:dyDescent="0.25">
      <c r="F111" s="9"/>
      <c r="K111" s="10"/>
      <c r="Q111" s="11"/>
    </row>
    <row r="112" spans="3:17" x14ac:dyDescent="0.25">
      <c r="F112" s="9"/>
      <c r="K112" s="10"/>
      <c r="Q112" s="11"/>
    </row>
    <row r="113" spans="6:17" x14ac:dyDescent="0.25">
      <c r="F113" s="9"/>
      <c r="K113" s="10"/>
      <c r="Q113" s="11"/>
    </row>
    <row r="114" spans="6:17" x14ac:dyDescent="0.25">
      <c r="F114" s="9"/>
      <c r="K114" s="10"/>
      <c r="Q114" s="11"/>
    </row>
    <row r="115" spans="6:17" x14ac:dyDescent="0.25">
      <c r="F115" s="9"/>
      <c r="K115" s="10"/>
      <c r="Q115" s="11"/>
    </row>
    <row r="116" spans="6:17" x14ac:dyDescent="0.25">
      <c r="F116" s="9"/>
      <c r="K116" s="10"/>
      <c r="Q116" s="11"/>
    </row>
    <row r="117" spans="6:17" x14ac:dyDescent="0.25">
      <c r="F117" s="9"/>
      <c r="K117" s="10"/>
      <c r="Q117" s="11"/>
    </row>
    <row r="118" spans="6:17" x14ac:dyDescent="0.25">
      <c r="F118" s="9"/>
      <c r="K118" s="10"/>
      <c r="Q118" s="11"/>
    </row>
    <row r="119" spans="6:17" x14ac:dyDescent="0.25">
      <c r="F119" s="9"/>
      <c r="K119" s="10"/>
      <c r="Q119" s="11"/>
    </row>
    <row r="120" spans="6:17" x14ac:dyDescent="0.25">
      <c r="F120" s="9"/>
      <c r="K120" s="10"/>
      <c r="Q120" s="11"/>
    </row>
    <row r="121" spans="6:17" x14ac:dyDescent="0.25">
      <c r="F121" s="9"/>
      <c r="K121" s="10"/>
      <c r="Q121" s="11"/>
    </row>
    <row r="122" spans="6:17" x14ac:dyDescent="0.25">
      <c r="F122" s="9"/>
      <c r="K122" s="10"/>
      <c r="Q122" s="11"/>
    </row>
    <row r="123" spans="6:17" x14ac:dyDescent="0.25">
      <c r="F123" s="9"/>
      <c r="K123" s="10"/>
      <c r="Q123" s="11"/>
    </row>
    <row r="124" spans="6:17" x14ac:dyDescent="0.25">
      <c r="F124" s="9"/>
      <c r="K124" s="10"/>
      <c r="Q124" s="11"/>
    </row>
    <row r="125" spans="6:17" x14ac:dyDescent="0.25">
      <c r="F125" s="9"/>
      <c r="K125" s="10"/>
      <c r="Q125" s="11"/>
    </row>
    <row r="126" spans="6:17" x14ac:dyDescent="0.25">
      <c r="F126" s="9"/>
      <c r="K126" s="10"/>
      <c r="Q126" s="11"/>
    </row>
    <row r="127" spans="6:17" x14ac:dyDescent="0.25">
      <c r="F127" s="9"/>
      <c r="K127" s="10"/>
      <c r="Q127" s="11"/>
    </row>
    <row r="128" spans="6:17" x14ac:dyDescent="0.25">
      <c r="F128" s="9"/>
      <c r="K128" s="10"/>
      <c r="Q128" s="11"/>
    </row>
    <row r="129" spans="6:17" x14ac:dyDescent="0.25">
      <c r="F129" s="9"/>
      <c r="K129" s="10"/>
      <c r="Q129" s="11"/>
    </row>
    <row r="130" spans="6:17" x14ac:dyDescent="0.25">
      <c r="F130" s="9"/>
      <c r="K130" s="10"/>
      <c r="Q130" s="11"/>
    </row>
    <row r="131" spans="6:17" x14ac:dyDescent="0.25">
      <c r="F131" s="9"/>
      <c r="K131" s="10"/>
      <c r="Q131" s="11"/>
    </row>
    <row r="132" spans="6:17" x14ac:dyDescent="0.25">
      <c r="F132" s="9"/>
      <c r="K132" s="10"/>
      <c r="Q132" s="11"/>
    </row>
    <row r="133" spans="6:17" x14ac:dyDescent="0.25">
      <c r="F133" s="9"/>
      <c r="K133" s="10"/>
      <c r="Q133" s="11"/>
    </row>
    <row r="134" spans="6:17" x14ac:dyDescent="0.25">
      <c r="F134" s="9"/>
      <c r="K134" s="10"/>
      <c r="Q134" s="11"/>
    </row>
    <row r="135" spans="6:17" x14ac:dyDescent="0.25">
      <c r="F135" s="9"/>
      <c r="K135" s="10"/>
      <c r="Q135" s="11"/>
    </row>
    <row r="136" spans="6:17" x14ac:dyDescent="0.25">
      <c r="F136" s="9"/>
      <c r="K136" s="10"/>
      <c r="Q136" s="11"/>
    </row>
    <row r="137" spans="6:17" x14ac:dyDescent="0.25">
      <c r="F137" s="9"/>
      <c r="K137" s="10"/>
      <c r="Q137" s="11"/>
    </row>
    <row r="138" spans="6:17" x14ac:dyDescent="0.25">
      <c r="F138" s="9"/>
      <c r="K138" s="10"/>
      <c r="Q138" s="11"/>
    </row>
    <row r="139" spans="6:17" x14ac:dyDescent="0.25">
      <c r="F139" s="9"/>
      <c r="K139" s="10"/>
      <c r="Q139" s="11"/>
    </row>
    <row r="140" spans="6:17" x14ac:dyDescent="0.25">
      <c r="F140" s="9"/>
      <c r="K140" s="10"/>
      <c r="Q140" s="11"/>
    </row>
    <row r="141" spans="6:17" x14ac:dyDescent="0.25">
      <c r="F141" s="9"/>
      <c r="K141" s="10"/>
      <c r="Q141" s="11"/>
    </row>
    <row r="142" spans="6:17" x14ac:dyDescent="0.25">
      <c r="F142" s="9"/>
      <c r="K142" s="10"/>
      <c r="Q142" s="11"/>
    </row>
    <row r="143" spans="6:17" x14ac:dyDescent="0.25">
      <c r="F143" s="9"/>
      <c r="K143" s="10"/>
      <c r="Q143" s="11"/>
    </row>
    <row r="144" spans="6:17" x14ac:dyDescent="0.25">
      <c r="F144" s="9"/>
      <c r="K144" s="10"/>
      <c r="Q144" s="11"/>
    </row>
    <row r="145" spans="6:17" x14ac:dyDescent="0.25">
      <c r="F145" s="9"/>
      <c r="K145" s="10"/>
      <c r="Q145" s="11"/>
    </row>
    <row r="146" spans="6:17" x14ac:dyDescent="0.25">
      <c r="F146" s="9"/>
      <c r="K146" s="10"/>
      <c r="Q146" s="11"/>
    </row>
    <row r="147" spans="6:17" x14ac:dyDescent="0.25">
      <c r="F147" s="9"/>
      <c r="K147" s="10"/>
      <c r="Q147" s="11"/>
    </row>
    <row r="148" spans="6:17" x14ac:dyDescent="0.25">
      <c r="F148" s="9"/>
      <c r="K148" s="10"/>
      <c r="Q148" s="11"/>
    </row>
    <row r="149" spans="6:17" x14ac:dyDescent="0.25">
      <c r="F149" s="9"/>
      <c r="K149" s="10"/>
      <c r="Q149" s="11"/>
    </row>
    <row r="150" spans="6:17" x14ac:dyDescent="0.25">
      <c r="F150" s="9"/>
      <c r="K150" s="10"/>
      <c r="Q150" s="11"/>
    </row>
    <row r="151" spans="6:17" x14ac:dyDescent="0.25">
      <c r="F151" s="9"/>
      <c r="K151" s="10"/>
      <c r="Q151" s="11"/>
    </row>
    <row r="152" spans="6:17" x14ac:dyDescent="0.25">
      <c r="F152" s="9"/>
      <c r="K152" s="10"/>
      <c r="Q152" s="11"/>
    </row>
    <row r="153" spans="6:17" x14ac:dyDescent="0.25">
      <c r="F153" s="9"/>
      <c r="K153" s="10"/>
      <c r="Q153" s="11"/>
    </row>
    <row r="154" spans="6:17" x14ac:dyDescent="0.25">
      <c r="F154" s="9"/>
      <c r="K154" s="10"/>
      <c r="Q154" s="11"/>
    </row>
    <row r="155" spans="6:17" x14ac:dyDescent="0.25">
      <c r="F155" s="9"/>
      <c r="K155" s="10"/>
      <c r="Q155" s="11"/>
    </row>
    <row r="156" spans="6:17" x14ac:dyDescent="0.25">
      <c r="F156" s="9"/>
      <c r="K156" s="10"/>
      <c r="Q156" s="11"/>
    </row>
    <row r="157" spans="6:17" x14ac:dyDescent="0.25">
      <c r="F157" s="9"/>
      <c r="K157" s="10"/>
      <c r="Q157" s="11"/>
    </row>
    <row r="158" spans="6:17" x14ac:dyDescent="0.25">
      <c r="F158" s="9"/>
      <c r="K158" s="10"/>
      <c r="Q158" s="11"/>
    </row>
    <row r="159" spans="6:17" x14ac:dyDescent="0.25">
      <c r="F159" s="9"/>
      <c r="K159" s="10"/>
      <c r="Q159" s="11"/>
    </row>
    <row r="160" spans="6:17" x14ac:dyDescent="0.25">
      <c r="F160" s="9"/>
      <c r="K160" s="10"/>
      <c r="Q160" s="11"/>
    </row>
    <row r="161" spans="6:17" x14ac:dyDescent="0.25">
      <c r="F161" s="9"/>
      <c r="K161" s="10"/>
      <c r="Q161" s="11"/>
    </row>
    <row r="162" spans="6:17" x14ac:dyDescent="0.25">
      <c r="F162" s="9"/>
      <c r="K162" s="10"/>
      <c r="Q162" s="11"/>
    </row>
    <row r="163" spans="6:17" x14ac:dyDescent="0.25">
      <c r="F163" s="9"/>
      <c r="K163" s="10"/>
      <c r="Q163" s="11"/>
    </row>
    <row r="164" spans="6:17" x14ac:dyDescent="0.25">
      <c r="F164" s="9"/>
      <c r="K164" s="10"/>
      <c r="Q164" s="11"/>
    </row>
    <row r="165" spans="6:17" x14ac:dyDescent="0.25">
      <c r="F165" s="9"/>
      <c r="K165" s="10"/>
      <c r="Q165" s="11"/>
    </row>
    <row r="166" spans="6:17" x14ac:dyDescent="0.25">
      <c r="F166" s="9"/>
      <c r="K166" s="10"/>
      <c r="Q166" s="11"/>
    </row>
    <row r="167" spans="6:17" x14ac:dyDescent="0.25">
      <c r="F167" s="9"/>
      <c r="K167" s="10"/>
      <c r="Q167" s="11"/>
    </row>
    <row r="168" spans="6:17" x14ac:dyDescent="0.25">
      <c r="F168" s="9"/>
      <c r="K168" s="10"/>
      <c r="Q168" s="11"/>
    </row>
    <row r="169" spans="6:17" x14ac:dyDescent="0.25">
      <c r="F169" s="9"/>
      <c r="K169" s="10"/>
      <c r="Q169" s="11"/>
    </row>
    <row r="170" spans="6:17" x14ac:dyDescent="0.25">
      <c r="F170" s="9"/>
      <c r="K170" s="10"/>
      <c r="Q170" s="11"/>
    </row>
    <row r="171" spans="6:17" x14ac:dyDescent="0.25">
      <c r="F171" s="9"/>
      <c r="K171" s="10"/>
      <c r="Q171" s="11"/>
    </row>
    <row r="172" spans="6:17" x14ac:dyDescent="0.25">
      <c r="F172" s="9"/>
      <c r="K172" s="10"/>
      <c r="Q172" s="11"/>
    </row>
    <row r="173" spans="6:17" x14ac:dyDescent="0.25">
      <c r="F173" s="9"/>
      <c r="K173" s="10"/>
      <c r="Q173" s="11"/>
    </row>
    <row r="174" spans="6:17" x14ac:dyDescent="0.25">
      <c r="F174" s="9"/>
      <c r="K174" s="10"/>
      <c r="Q174" s="11"/>
    </row>
    <row r="175" spans="6:17" x14ac:dyDescent="0.25">
      <c r="F175" s="9"/>
      <c r="K175" s="10"/>
      <c r="Q175" s="11"/>
    </row>
    <row r="176" spans="6:17" x14ac:dyDescent="0.25">
      <c r="F176" s="9"/>
      <c r="K176" s="10"/>
      <c r="Q176" s="11"/>
    </row>
    <row r="177" spans="3:17" x14ac:dyDescent="0.25">
      <c r="F177" s="9"/>
      <c r="K177" s="10"/>
      <c r="Q177" s="11"/>
    </row>
    <row r="178" spans="3:17" x14ac:dyDescent="0.25">
      <c r="F178" s="9"/>
      <c r="K178" s="10"/>
      <c r="Q178" s="11"/>
    </row>
    <row r="179" spans="3:17" x14ac:dyDescent="0.25">
      <c r="F179" s="9"/>
      <c r="K179" s="10"/>
      <c r="Q179" s="11"/>
    </row>
    <row r="180" spans="3:17" x14ac:dyDescent="0.25">
      <c r="F180" s="9"/>
      <c r="K180" s="10"/>
      <c r="Q180" s="11"/>
    </row>
    <row r="181" spans="3:17" x14ac:dyDescent="0.25">
      <c r="F181" s="9"/>
      <c r="K181" s="10"/>
      <c r="Q181" s="11"/>
    </row>
    <row r="182" spans="3:17" x14ac:dyDescent="0.25">
      <c r="F182" s="9"/>
      <c r="K182" s="10"/>
      <c r="Q182" s="11"/>
    </row>
    <row r="183" spans="3:17" x14ac:dyDescent="0.25">
      <c r="F183" s="9"/>
      <c r="K183" s="10"/>
      <c r="Q183" s="11"/>
    </row>
    <row r="184" spans="3:17" x14ac:dyDescent="0.25">
      <c r="F184" s="9"/>
      <c r="K184" s="10"/>
      <c r="Q184" s="11"/>
    </row>
    <row r="185" spans="3:17" x14ac:dyDescent="0.25">
      <c r="F185" s="9"/>
      <c r="K185" s="10"/>
      <c r="Q185" s="11"/>
    </row>
    <row r="186" spans="3:17" x14ac:dyDescent="0.25">
      <c r="F186" s="9"/>
      <c r="K186" s="10"/>
      <c r="Q186" s="11"/>
    </row>
    <row r="187" spans="3:17" x14ac:dyDescent="0.25">
      <c r="F187" s="9"/>
      <c r="K187" s="10"/>
      <c r="Q187" s="11"/>
    </row>
    <row r="188" spans="3:17" x14ac:dyDescent="0.25">
      <c r="F188" s="9"/>
      <c r="K188" s="10"/>
      <c r="Q188" s="11"/>
    </row>
    <row r="189" spans="3:17" x14ac:dyDescent="0.25">
      <c r="F189" s="9"/>
      <c r="K189" s="10"/>
      <c r="Q189" s="11"/>
    </row>
    <row r="190" spans="3:17" x14ac:dyDescent="0.25">
      <c r="F190" s="9"/>
      <c r="K190" s="10"/>
      <c r="Q190" s="11"/>
    </row>
    <row r="191" spans="3:17" x14ac:dyDescent="0.25">
      <c r="F191" s="9"/>
      <c r="K191" s="10"/>
      <c r="Q191" s="11"/>
    </row>
    <row r="192" spans="3:17" x14ac:dyDescent="0.25">
      <c r="C192" s="8"/>
      <c r="F192" s="9"/>
      <c r="K192" s="10"/>
      <c r="Q192" s="11"/>
    </row>
    <row r="193" spans="3:17" x14ac:dyDescent="0.25">
      <c r="C193" s="8"/>
      <c r="F193" s="9"/>
      <c r="K193" s="10"/>
      <c r="Q193" s="11"/>
    </row>
    <row r="194" spans="3:17" x14ac:dyDescent="0.25">
      <c r="C194" s="8"/>
      <c r="F194" s="9"/>
      <c r="K194" s="10"/>
      <c r="Q194" s="11"/>
    </row>
    <row r="195" spans="3:17" x14ac:dyDescent="0.25">
      <c r="F195" s="9"/>
      <c r="K195" s="10"/>
      <c r="Q195" s="11"/>
    </row>
    <row r="196" spans="3:17" x14ac:dyDescent="0.25">
      <c r="F196" s="9"/>
      <c r="K196" s="10"/>
      <c r="Q196" s="11"/>
    </row>
    <row r="197" spans="3:17" x14ac:dyDescent="0.25">
      <c r="F197" s="9"/>
      <c r="K197" s="10"/>
      <c r="Q197" s="11"/>
    </row>
    <row r="198" spans="3:17" x14ac:dyDescent="0.25">
      <c r="F198" s="9"/>
      <c r="K198" s="10"/>
      <c r="Q198" s="11"/>
    </row>
    <row r="199" spans="3:17" x14ac:dyDescent="0.25">
      <c r="F199" s="9"/>
      <c r="K199" s="10"/>
      <c r="Q199" s="11"/>
    </row>
    <row r="200" spans="3:17" x14ac:dyDescent="0.25">
      <c r="F200" s="9"/>
      <c r="K200" s="10"/>
      <c r="Q200" s="11"/>
    </row>
    <row r="201" spans="3:17" x14ac:dyDescent="0.25">
      <c r="F201" s="9"/>
      <c r="K201" s="10"/>
      <c r="Q201" s="11"/>
    </row>
    <row r="202" spans="3:17" x14ac:dyDescent="0.25">
      <c r="F202" s="9"/>
      <c r="K202" s="10"/>
      <c r="Q202" s="11"/>
    </row>
    <row r="203" spans="3:17" x14ac:dyDescent="0.25">
      <c r="F203" s="9"/>
      <c r="K203" s="10"/>
      <c r="Q203" s="11"/>
    </row>
    <row r="204" spans="3:17" x14ac:dyDescent="0.25">
      <c r="F204" s="9"/>
      <c r="K204" s="10"/>
      <c r="Q204" s="11"/>
    </row>
    <row r="205" spans="3:17" x14ac:dyDescent="0.25">
      <c r="F205" s="9"/>
      <c r="K205" s="10"/>
      <c r="Q205" s="11"/>
    </row>
    <row r="206" spans="3:17" x14ac:dyDescent="0.25">
      <c r="F206" s="9"/>
      <c r="K206" s="10"/>
      <c r="Q206" s="11"/>
    </row>
    <row r="207" spans="3:17" x14ac:dyDescent="0.25">
      <c r="F207" s="9"/>
      <c r="K207" s="10"/>
      <c r="Q207" s="11"/>
    </row>
    <row r="208" spans="3:17" x14ac:dyDescent="0.25">
      <c r="F208" s="9"/>
      <c r="K208" s="10"/>
      <c r="Q208" s="11"/>
    </row>
    <row r="209" spans="6:17" x14ac:dyDescent="0.25">
      <c r="F209" s="9"/>
      <c r="K209" s="10"/>
      <c r="Q209" s="11"/>
    </row>
    <row r="210" spans="6:17" x14ac:dyDescent="0.25">
      <c r="F210" s="9"/>
      <c r="K210" s="10"/>
      <c r="Q210" s="11"/>
    </row>
    <row r="211" spans="6:17" x14ac:dyDescent="0.25">
      <c r="F211" s="9"/>
      <c r="K211" s="10"/>
      <c r="Q211" s="11"/>
    </row>
    <row r="212" spans="6:17" x14ac:dyDescent="0.25">
      <c r="F212" s="9"/>
      <c r="K212" s="10"/>
      <c r="Q212" s="11"/>
    </row>
    <row r="213" spans="6:17" x14ac:dyDescent="0.25">
      <c r="F213" s="9"/>
      <c r="K213" s="10"/>
      <c r="Q213" s="11"/>
    </row>
    <row r="214" spans="6:17" x14ac:dyDescent="0.25">
      <c r="F214" s="9"/>
      <c r="K214" s="10"/>
      <c r="Q214" s="11"/>
    </row>
    <row r="215" spans="6:17" x14ac:dyDescent="0.25">
      <c r="F215" s="9"/>
      <c r="K215" s="10"/>
      <c r="Q215" s="11"/>
    </row>
    <row r="216" spans="6:17" x14ac:dyDescent="0.25">
      <c r="F216" s="9"/>
      <c r="K216" s="10"/>
      <c r="Q216" s="11"/>
    </row>
    <row r="217" spans="6:17" x14ac:dyDescent="0.25">
      <c r="F217" s="9"/>
      <c r="K217" s="10"/>
      <c r="Q217" s="11"/>
    </row>
    <row r="218" spans="6:17" x14ac:dyDescent="0.25">
      <c r="F218" s="9"/>
      <c r="K218" s="10"/>
      <c r="Q218" s="11"/>
    </row>
    <row r="219" spans="6:17" x14ac:dyDescent="0.25">
      <c r="F219" s="9"/>
      <c r="K219" s="10"/>
      <c r="Q219" s="11"/>
    </row>
    <row r="220" spans="6:17" x14ac:dyDescent="0.25">
      <c r="F220" s="9"/>
      <c r="K220" s="10"/>
      <c r="Q220" s="11"/>
    </row>
    <row r="221" spans="6:17" x14ac:dyDescent="0.25">
      <c r="F221" s="9"/>
      <c r="K221" s="10"/>
      <c r="Q221" s="11"/>
    </row>
    <row r="222" spans="6:17" x14ac:dyDescent="0.25">
      <c r="F222" s="9"/>
      <c r="K222" s="10"/>
      <c r="Q222" s="11"/>
    </row>
    <row r="223" spans="6:17" x14ac:dyDescent="0.25">
      <c r="F223" s="9"/>
      <c r="K223" s="10"/>
      <c r="Q223" s="11"/>
    </row>
    <row r="224" spans="6:17" x14ac:dyDescent="0.25">
      <c r="F224" s="9"/>
      <c r="K224" s="10"/>
      <c r="Q224" s="11"/>
    </row>
    <row r="225" spans="6:17" x14ac:dyDescent="0.25">
      <c r="F225" s="9"/>
      <c r="K225" s="10"/>
      <c r="Q225" s="11"/>
    </row>
    <row r="226" spans="6:17" x14ac:dyDescent="0.25">
      <c r="F226" s="9"/>
      <c r="K226" s="10"/>
      <c r="Q226" s="11"/>
    </row>
    <row r="227" spans="6:17" x14ac:dyDescent="0.25">
      <c r="F227" s="9"/>
      <c r="K227" s="10"/>
      <c r="Q227" s="11"/>
    </row>
    <row r="228" spans="6:17" x14ac:dyDescent="0.25">
      <c r="F228" s="9"/>
      <c r="K228" s="10"/>
      <c r="Q228" s="11"/>
    </row>
    <row r="229" spans="6:17" x14ac:dyDescent="0.25">
      <c r="F229" s="9"/>
      <c r="K229" s="10"/>
      <c r="Q229" s="11"/>
    </row>
    <row r="230" spans="6:17" x14ac:dyDescent="0.25">
      <c r="F230" s="9"/>
      <c r="K230" s="10"/>
      <c r="Q230" s="11"/>
    </row>
    <row r="231" spans="6:17" x14ac:dyDescent="0.25">
      <c r="F231" s="9"/>
      <c r="K231" s="10"/>
      <c r="Q231" s="11"/>
    </row>
    <row r="232" spans="6:17" x14ac:dyDescent="0.25">
      <c r="F232" s="9"/>
      <c r="K232" s="10"/>
      <c r="Q232" s="11"/>
    </row>
    <row r="233" spans="6:17" x14ac:dyDescent="0.25">
      <c r="F233" s="9"/>
      <c r="K233" s="10"/>
      <c r="Q233" s="11"/>
    </row>
    <row r="234" spans="6:17" x14ac:dyDescent="0.25">
      <c r="F234" s="9"/>
      <c r="K234" s="10"/>
      <c r="Q234" s="11"/>
    </row>
    <row r="235" spans="6:17" x14ac:dyDescent="0.25">
      <c r="F235" s="9"/>
      <c r="K235" s="10"/>
      <c r="Q235" s="11"/>
    </row>
    <row r="236" spans="6:17" x14ac:dyDescent="0.25">
      <c r="F236" s="9"/>
      <c r="K236" s="10"/>
      <c r="Q236" s="11"/>
    </row>
    <row r="237" spans="6:17" x14ac:dyDescent="0.25">
      <c r="F237" s="9"/>
      <c r="K237" s="10"/>
      <c r="Q237" s="11"/>
    </row>
    <row r="238" spans="6:17" x14ac:dyDescent="0.25">
      <c r="F238" s="9"/>
      <c r="K238" s="10"/>
      <c r="Q238" s="11"/>
    </row>
    <row r="239" spans="6:17" x14ac:dyDescent="0.25">
      <c r="F239" s="9"/>
      <c r="K239" s="10"/>
      <c r="Q239" s="11"/>
    </row>
    <row r="240" spans="6:17" x14ac:dyDescent="0.25">
      <c r="F240" s="9"/>
      <c r="K240" s="10"/>
      <c r="Q240" s="11"/>
    </row>
    <row r="241" spans="6:17" x14ac:dyDescent="0.25">
      <c r="F241" s="9"/>
      <c r="K241" s="10"/>
      <c r="Q241" s="11"/>
    </row>
    <row r="242" spans="6:17" x14ac:dyDescent="0.25">
      <c r="F242" s="9"/>
      <c r="K242" s="10"/>
      <c r="Q242" s="11"/>
    </row>
    <row r="243" spans="6:17" x14ac:dyDescent="0.25">
      <c r="F243" s="9"/>
      <c r="K243" s="10"/>
      <c r="Q243" s="11"/>
    </row>
    <row r="244" spans="6:17" x14ac:dyDescent="0.25">
      <c r="F244" s="9"/>
      <c r="K244" s="10"/>
      <c r="Q244" s="11"/>
    </row>
    <row r="245" spans="6:17" x14ac:dyDescent="0.25">
      <c r="F245" s="9"/>
      <c r="K245" s="10"/>
      <c r="Q245" s="11"/>
    </row>
    <row r="246" spans="6:17" x14ac:dyDescent="0.25">
      <c r="F246" s="9"/>
      <c r="K246" s="10"/>
      <c r="Q246" s="11"/>
    </row>
    <row r="247" spans="6:17" x14ac:dyDescent="0.25">
      <c r="F247" s="9"/>
      <c r="K247" s="10"/>
      <c r="Q247" s="11"/>
    </row>
    <row r="248" spans="6:17" x14ac:dyDescent="0.25">
      <c r="F248" s="9"/>
      <c r="K248" s="10"/>
      <c r="Q248" s="11"/>
    </row>
    <row r="249" spans="6:17" x14ac:dyDescent="0.25">
      <c r="F249" s="9"/>
      <c r="K249" s="10"/>
      <c r="Q249" s="11"/>
    </row>
    <row r="250" spans="6:17" x14ac:dyDescent="0.25">
      <c r="F250" s="9"/>
      <c r="K250" s="10"/>
      <c r="Q250" s="11"/>
    </row>
    <row r="251" spans="6:17" x14ac:dyDescent="0.25">
      <c r="F251" s="9"/>
      <c r="K251" s="10"/>
      <c r="Q251" s="11"/>
    </row>
    <row r="252" spans="6:17" x14ac:dyDescent="0.25">
      <c r="F252" s="9"/>
      <c r="K252" s="10"/>
      <c r="Q252" s="11"/>
    </row>
    <row r="253" spans="6:17" x14ac:dyDescent="0.25">
      <c r="F253" s="9"/>
      <c r="K253" s="10"/>
      <c r="Q253" s="11"/>
    </row>
    <row r="254" spans="6:17" x14ac:dyDescent="0.25">
      <c r="F254" s="9"/>
      <c r="K254" s="10"/>
      <c r="Q254" s="11"/>
    </row>
    <row r="255" spans="6:17" x14ac:dyDescent="0.25">
      <c r="F255" s="9"/>
      <c r="K255" s="10"/>
      <c r="Q255" s="11"/>
    </row>
    <row r="256" spans="6:17" x14ac:dyDescent="0.25">
      <c r="F256" s="9"/>
      <c r="K256" s="10"/>
      <c r="Q256" s="11"/>
    </row>
    <row r="257" spans="6:17" x14ac:dyDescent="0.25">
      <c r="F257" s="9"/>
      <c r="K257" s="10"/>
      <c r="Q257" s="11"/>
    </row>
    <row r="258" spans="6:17" x14ac:dyDescent="0.25">
      <c r="F258" s="9"/>
      <c r="K258" s="10"/>
      <c r="Q258" s="11"/>
    </row>
    <row r="259" spans="6:17" x14ac:dyDescent="0.25">
      <c r="F259" s="9"/>
      <c r="K259" s="10"/>
      <c r="Q259" s="11"/>
    </row>
    <row r="260" spans="6:17" x14ac:dyDescent="0.25">
      <c r="F260" s="9"/>
      <c r="K260" s="10"/>
      <c r="Q260" s="11"/>
    </row>
    <row r="261" spans="6:17" x14ac:dyDescent="0.25">
      <c r="F261" s="9"/>
      <c r="K261" s="10"/>
      <c r="Q261" s="11"/>
    </row>
    <row r="262" spans="6:17" x14ac:dyDescent="0.25">
      <c r="F262" s="9"/>
      <c r="K262" s="10"/>
      <c r="Q262" s="11"/>
    </row>
    <row r="263" spans="6:17" x14ac:dyDescent="0.25">
      <c r="F263" s="9"/>
      <c r="K263" s="10"/>
      <c r="Q263" s="11"/>
    </row>
    <row r="264" spans="6:17" x14ac:dyDescent="0.25">
      <c r="F264" s="9"/>
      <c r="K264" s="10"/>
      <c r="Q264" s="11"/>
    </row>
    <row r="265" spans="6:17" x14ac:dyDescent="0.25">
      <c r="F265" s="9"/>
      <c r="K265" s="10"/>
      <c r="Q265" s="11"/>
    </row>
    <row r="266" spans="6:17" x14ac:dyDescent="0.25">
      <c r="F266" s="9"/>
      <c r="K266" s="10"/>
      <c r="Q266" s="11"/>
    </row>
    <row r="267" spans="6:17" x14ac:dyDescent="0.25">
      <c r="F267" s="9"/>
      <c r="K267" s="10"/>
      <c r="Q267" s="11"/>
    </row>
    <row r="268" spans="6:17" x14ac:dyDescent="0.25">
      <c r="F268" s="9"/>
      <c r="K268" s="10"/>
      <c r="Q268" s="11"/>
    </row>
    <row r="269" spans="6:17" x14ac:dyDescent="0.25">
      <c r="F269" s="9"/>
      <c r="K269" s="10"/>
      <c r="Q269" s="11"/>
    </row>
    <row r="270" spans="6:17" x14ac:dyDescent="0.25">
      <c r="F270" s="9"/>
      <c r="K270" s="10"/>
      <c r="Q270" s="11"/>
    </row>
    <row r="271" spans="6:17" x14ac:dyDescent="0.25">
      <c r="F271" s="9"/>
      <c r="K271" s="10"/>
      <c r="Q271" s="11"/>
    </row>
    <row r="272" spans="6:17" x14ac:dyDescent="0.25">
      <c r="F272" s="9"/>
      <c r="K272" s="10"/>
      <c r="Q272" s="11"/>
    </row>
    <row r="273" spans="6:17" x14ac:dyDescent="0.25">
      <c r="F273" s="9"/>
      <c r="K273" s="10"/>
      <c r="Q273" s="11"/>
    </row>
    <row r="274" spans="6:17" x14ac:dyDescent="0.25">
      <c r="F274" s="9"/>
      <c r="K274" s="10"/>
      <c r="Q274" s="11"/>
    </row>
    <row r="275" spans="6:17" x14ac:dyDescent="0.25">
      <c r="F275" s="9"/>
      <c r="K275" s="10"/>
      <c r="Q275" s="11"/>
    </row>
    <row r="276" spans="6:17" x14ac:dyDescent="0.25">
      <c r="F276" s="9"/>
      <c r="K276" s="10"/>
      <c r="Q276" s="11"/>
    </row>
    <row r="277" spans="6:17" x14ac:dyDescent="0.25">
      <c r="F277" s="9"/>
      <c r="K277" s="10"/>
      <c r="Q277" s="11"/>
    </row>
    <row r="278" spans="6:17" x14ac:dyDescent="0.25">
      <c r="F278" s="9"/>
      <c r="K278" s="10"/>
      <c r="Q278" s="11"/>
    </row>
    <row r="279" spans="6:17" x14ac:dyDescent="0.25">
      <c r="F279" s="9"/>
      <c r="K279" s="10"/>
      <c r="Q279" s="11"/>
    </row>
    <row r="280" spans="6:17" x14ac:dyDescent="0.25">
      <c r="F280" s="9"/>
      <c r="K280" s="10"/>
      <c r="Q280" s="11"/>
    </row>
    <row r="281" spans="6:17" x14ac:dyDescent="0.25">
      <c r="F281" s="9"/>
      <c r="K281" s="10"/>
      <c r="Q281" s="11"/>
    </row>
    <row r="282" spans="6:17" x14ac:dyDescent="0.25">
      <c r="F282" s="9"/>
      <c r="K282" s="10"/>
      <c r="Q282" s="11"/>
    </row>
    <row r="283" spans="6:17" x14ac:dyDescent="0.25">
      <c r="F283" s="9"/>
      <c r="K283" s="10"/>
      <c r="Q283" s="11"/>
    </row>
    <row r="284" spans="6:17" x14ac:dyDescent="0.25">
      <c r="F284" s="9"/>
      <c r="K284" s="10"/>
      <c r="Q284" s="11"/>
    </row>
    <row r="285" spans="6:17" x14ac:dyDescent="0.25">
      <c r="F285" s="9"/>
      <c r="K285" s="10"/>
      <c r="Q285" s="11"/>
    </row>
    <row r="286" spans="6:17" x14ac:dyDescent="0.25">
      <c r="F286" s="9"/>
      <c r="K286" s="10"/>
      <c r="Q286" s="11"/>
    </row>
    <row r="287" spans="6:17" x14ac:dyDescent="0.25">
      <c r="F287" s="9"/>
      <c r="K287" s="10"/>
      <c r="Q287" s="11"/>
    </row>
    <row r="288" spans="6:17" x14ac:dyDescent="0.25">
      <c r="F288" s="9"/>
      <c r="K288" s="10"/>
      <c r="Q288" s="11"/>
    </row>
    <row r="289" spans="6:17" x14ac:dyDescent="0.25">
      <c r="F289" s="9"/>
      <c r="K289" s="10"/>
      <c r="Q289" s="11"/>
    </row>
    <row r="290" spans="6:17" x14ac:dyDescent="0.25">
      <c r="F290" s="9"/>
      <c r="K290" s="10"/>
      <c r="Q290" s="11"/>
    </row>
    <row r="291" spans="6:17" x14ac:dyDescent="0.25">
      <c r="F291" s="9"/>
      <c r="K291" s="10"/>
      <c r="Q291" s="11"/>
    </row>
    <row r="292" spans="6:17" x14ac:dyDescent="0.25">
      <c r="F292" s="9"/>
      <c r="K292" s="10"/>
      <c r="Q292" s="11"/>
    </row>
    <row r="293" spans="6:17" x14ac:dyDescent="0.25">
      <c r="F293" s="9"/>
      <c r="K293" s="10"/>
      <c r="Q293" s="11"/>
    </row>
    <row r="294" spans="6:17" x14ac:dyDescent="0.25">
      <c r="F294" s="9"/>
      <c r="K294" s="10"/>
      <c r="Q294" s="11"/>
    </row>
    <row r="295" spans="6:17" x14ac:dyDescent="0.25">
      <c r="F295" s="9"/>
      <c r="K295" s="10"/>
      <c r="Q295" s="11"/>
    </row>
    <row r="296" spans="6:17" x14ac:dyDescent="0.25">
      <c r="F296" s="9"/>
      <c r="K296" s="10"/>
      <c r="Q296" s="11"/>
    </row>
    <row r="297" spans="6:17" x14ac:dyDescent="0.25">
      <c r="F297" s="9"/>
      <c r="K297" s="10"/>
      <c r="Q297" s="11"/>
    </row>
    <row r="298" spans="6:17" x14ac:dyDescent="0.25">
      <c r="F298" s="9"/>
      <c r="K298" s="10"/>
      <c r="Q298" s="11"/>
    </row>
    <row r="299" spans="6:17" x14ac:dyDescent="0.25">
      <c r="F299" s="9"/>
      <c r="K299" s="10"/>
      <c r="Q299" s="11"/>
    </row>
    <row r="300" spans="6:17" x14ac:dyDescent="0.25">
      <c r="F300" s="9"/>
      <c r="K300" s="10"/>
      <c r="Q300" s="11"/>
    </row>
    <row r="301" spans="6:17" x14ac:dyDescent="0.25">
      <c r="F301" s="9"/>
      <c r="K301" s="10"/>
      <c r="Q301" s="11"/>
    </row>
    <row r="302" spans="6:17" x14ac:dyDescent="0.25">
      <c r="F302" s="9"/>
      <c r="K302" s="10"/>
      <c r="Q302" s="11"/>
    </row>
    <row r="303" spans="6:17" x14ac:dyDescent="0.25">
      <c r="F303" s="9"/>
      <c r="K303" s="10"/>
      <c r="Q303" s="11"/>
    </row>
    <row r="304" spans="6:17" x14ac:dyDescent="0.25">
      <c r="F304" s="9"/>
      <c r="K304" s="10"/>
      <c r="Q304" s="11"/>
    </row>
    <row r="305" spans="6:17" x14ac:dyDescent="0.25">
      <c r="F305" s="9"/>
      <c r="K305" s="10"/>
      <c r="Q305" s="11"/>
    </row>
    <row r="306" spans="6:17" x14ac:dyDescent="0.25">
      <c r="F306" s="9"/>
      <c r="K306" s="10"/>
      <c r="Q306" s="11"/>
    </row>
    <row r="307" spans="6:17" x14ac:dyDescent="0.25">
      <c r="F307" s="9"/>
      <c r="K307" s="10"/>
      <c r="Q307" s="11"/>
    </row>
    <row r="308" spans="6:17" x14ac:dyDescent="0.25">
      <c r="F308" s="9"/>
      <c r="K308" s="10"/>
      <c r="Q308" s="11"/>
    </row>
    <row r="309" spans="6:17" x14ac:dyDescent="0.25">
      <c r="F309" s="9"/>
      <c r="K309" s="10"/>
      <c r="Q309" s="11"/>
    </row>
    <row r="310" spans="6:17" x14ac:dyDescent="0.25">
      <c r="F310" s="9"/>
      <c r="K310" s="10"/>
      <c r="Q310" s="11"/>
    </row>
    <row r="311" spans="6:17" x14ac:dyDescent="0.25">
      <c r="F311" s="9"/>
      <c r="K311" s="10"/>
      <c r="Q311" s="11"/>
    </row>
    <row r="312" spans="6:17" x14ac:dyDescent="0.25">
      <c r="F312" s="9"/>
      <c r="K312" s="10"/>
      <c r="Q312" s="11"/>
    </row>
    <row r="313" spans="6:17" x14ac:dyDescent="0.25">
      <c r="F313" s="9"/>
      <c r="K313" s="10"/>
      <c r="Q313" s="11"/>
    </row>
    <row r="314" spans="6:17" x14ac:dyDescent="0.25">
      <c r="F314" s="9"/>
      <c r="K314" s="10"/>
      <c r="Q314" s="11"/>
    </row>
    <row r="315" spans="6:17" x14ac:dyDescent="0.25">
      <c r="F315" s="9"/>
      <c r="K315" s="10"/>
      <c r="Q315" s="11"/>
    </row>
    <row r="316" spans="6:17" x14ac:dyDescent="0.25">
      <c r="F316" s="9"/>
      <c r="K316" s="10"/>
      <c r="Q316" s="11"/>
    </row>
    <row r="317" spans="6:17" x14ac:dyDescent="0.25">
      <c r="F317" s="9"/>
      <c r="K317" s="10"/>
      <c r="Q317" s="11"/>
    </row>
    <row r="318" spans="6:17" x14ac:dyDescent="0.25">
      <c r="F318" s="9"/>
      <c r="K318" s="10"/>
      <c r="Q318" s="11"/>
    </row>
    <row r="319" spans="6:17" x14ac:dyDescent="0.25">
      <c r="F319" s="9"/>
      <c r="K319" s="10"/>
      <c r="Q319" s="11"/>
    </row>
    <row r="320" spans="6:17" x14ac:dyDescent="0.25">
      <c r="F320" s="9"/>
      <c r="K320" s="10"/>
      <c r="Q320" s="11"/>
    </row>
    <row r="321" spans="6:17" x14ac:dyDescent="0.25">
      <c r="F321" s="9"/>
      <c r="K321" s="10"/>
      <c r="Q321" s="11"/>
    </row>
    <row r="322" spans="6:17" x14ac:dyDescent="0.25">
      <c r="F322" s="9"/>
      <c r="K322" s="10"/>
      <c r="Q322" s="11"/>
    </row>
    <row r="323" spans="6:17" x14ac:dyDescent="0.25">
      <c r="F323" s="9"/>
      <c r="K323" s="10"/>
      <c r="Q323" s="11"/>
    </row>
    <row r="324" spans="6:17" x14ac:dyDescent="0.25">
      <c r="F324" s="9"/>
      <c r="K324" s="10"/>
      <c r="Q324" s="11"/>
    </row>
    <row r="325" spans="6:17" x14ac:dyDescent="0.25">
      <c r="F325" s="9"/>
      <c r="K325" s="10"/>
      <c r="Q325" s="11"/>
    </row>
    <row r="326" spans="6:17" x14ac:dyDescent="0.25">
      <c r="F326" s="9"/>
      <c r="K326" s="10"/>
      <c r="Q326" s="11"/>
    </row>
    <row r="327" spans="6:17" x14ac:dyDescent="0.25">
      <c r="F327" s="9"/>
      <c r="K327" s="10"/>
      <c r="Q327" s="11"/>
    </row>
    <row r="328" spans="6:17" x14ac:dyDescent="0.25">
      <c r="F328" s="9"/>
      <c r="K328" s="10"/>
      <c r="Q328" s="11"/>
    </row>
    <row r="329" spans="6:17" x14ac:dyDescent="0.25">
      <c r="F329" s="9"/>
      <c r="K329" s="10"/>
      <c r="Q329" s="11"/>
    </row>
    <row r="330" spans="6:17" x14ac:dyDescent="0.25">
      <c r="F330" s="9"/>
      <c r="K330" s="10"/>
      <c r="Q330" s="11"/>
    </row>
    <row r="331" spans="6:17" x14ac:dyDescent="0.25">
      <c r="F331" s="9"/>
      <c r="K331" s="10"/>
      <c r="Q331" s="11"/>
    </row>
    <row r="332" spans="6:17" x14ac:dyDescent="0.25">
      <c r="F332" s="9"/>
      <c r="K332" s="10"/>
      <c r="Q332" s="11"/>
    </row>
    <row r="333" spans="6:17" x14ac:dyDescent="0.25">
      <c r="F333" s="9"/>
      <c r="K333" s="10"/>
      <c r="Q333" s="11"/>
    </row>
    <row r="334" spans="6:17" x14ac:dyDescent="0.25">
      <c r="F334" s="9"/>
      <c r="K334" s="10"/>
      <c r="Q334" s="11"/>
    </row>
    <row r="335" spans="6:17" x14ac:dyDescent="0.25">
      <c r="F335" s="9"/>
      <c r="K335" s="10"/>
      <c r="Q335" s="11"/>
    </row>
    <row r="336" spans="6:17" x14ac:dyDescent="0.25">
      <c r="F336" s="9"/>
      <c r="K336" s="10"/>
      <c r="Q336" s="11"/>
    </row>
    <row r="337" spans="6:17" x14ac:dyDescent="0.25">
      <c r="F337" s="9"/>
      <c r="K337" s="10"/>
      <c r="Q337" s="11"/>
    </row>
    <row r="338" spans="6:17" x14ac:dyDescent="0.25">
      <c r="F338" s="9"/>
      <c r="K338" s="10"/>
      <c r="Q338" s="11"/>
    </row>
    <row r="339" spans="6:17" x14ac:dyDescent="0.25">
      <c r="F339" s="9"/>
      <c r="K339" s="10"/>
      <c r="Q339" s="11"/>
    </row>
    <row r="340" spans="6:17" x14ac:dyDescent="0.25">
      <c r="F340" s="9"/>
      <c r="K340" s="10"/>
      <c r="Q340" s="11"/>
    </row>
    <row r="341" spans="6:17" x14ac:dyDescent="0.25">
      <c r="F341" s="9"/>
      <c r="K341" s="10"/>
      <c r="Q341" s="11"/>
    </row>
    <row r="342" spans="6:17" x14ac:dyDescent="0.25">
      <c r="F342" s="9"/>
      <c r="K342" s="10"/>
      <c r="Q342" s="11"/>
    </row>
    <row r="343" spans="6:17" x14ac:dyDescent="0.25">
      <c r="F343" s="9"/>
      <c r="K343" s="10"/>
      <c r="Q343" s="11"/>
    </row>
    <row r="344" spans="6:17" x14ac:dyDescent="0.25">
      <c r="F344" s="9"/>
      <c r="K344" s="10"/>
      <c r="Q344" s="11"/>
    </row>
    <row r="345" spans="6:17" x14ac:dyDescent="0.25">
      <c r="F345" s="9"/>
      <c r="K345" s="10"/>
      <c r="Q345" s="11"/>
    </row>
    <row r="346" spans="6:17" x14ac:dyDescent="0.25">
      <c r="F346" s="9"/>
      <c r="K346" s="10"/>
      <c r="Q346" s="11"/>
    </row>
    <row r="347" spans="6:17" x14ac:dyDescent="0.25">
      <c r="F347" s="9"/>
      <c r="K347" s="10"/>
      <c r="Q347" s="11"/>
    </row>
    <row r="348" spans="6:17" x14ac:dyDescent="0.25">
      <c r="F348" s="9"/>
      <c r="K348" s="10"/>
      <c r="Q348" s="11"/>
    </row>
    <row r="349" spans="6:17" x14ac:dyDescent="0.25">
      <c r="F349" s="9"/>
      <c r="K349" s="10"/>
      <c r="Q349" s="11"/>
    </row>
    <row r="350" spans="6:17" x14ac:dyDescent="0.25">
      <c r="F350" s="9"/>
      <c r="K350" s="10"/>
      <c r="Q350" s="11"/>
    </row>
    <row r="351" spans="6:17" x14ac:dyDescent="0.25">
      <c r="F351" s="9"/>
      <c r="K351" s="10"/>
      <c r="Q351" s="11"/>
    </row>
    <row r="352" spans="6:17" x14ac:dyDescent="0.25">
      <c r="F352" s="9"/>
      <c r="K352" s="10"/>
      <c r="Q352" s="11"/>
    </row>
    <row r="353" spans="6:17" x14ac:dyDescent="0.25">
      <c r="F353" s="9"/>
      <c r="K353" s="10"/>
      <c r="Q353" s="11"/>
    </row>
    <row r="354" spans="6:17" x14ac:dyDescent="0.25">
      <c r="F354" s="9"/>
      <c r="K354" s="10"/>
      <c r="Q354" s="11"/>
    </row>
    <row r="355" spans="6:17" x14ac:dyDescent="0.25">
      <c r="F355" s="9"/>
      <c r="K355" s="10"/>
      <c r="Q355" s="11"/>
    </row>
    <row r="356" spans="6:17" x14ac:dyDescent="0.25">
      <c r="F356" s="9"/>
      <c r="K356" s="10"/>
      <c r="Q356" s="11"/>
    </row>
    <row r="357" spans="6:17" x14ac:dyDescent="0.25">
      <c r="F357" s="9"/>
      <c r="K357" s="10"/>
      <c r="Q357" s="11"/>
    </row>
    <row r="358" spans="6:17" x14ac:dyDescent="0.25">
      <c r="F358" s="9"/>
      <c r="K358" s="10"/>
      <c r="Q358" s="11"/>
    </row>
    <row r="359" spans="6:17" x14ac:dyDescent="0.25">
      <c r="F359" s="9"/>
      <c r="K359" s="10"/>
      <c r="Q359" s="11"/>
    </row>
    <row r="360" spans="6:17" x14ac:dyDescent="0.25">
      <c r="F360" s="9"/>
      <c r="K360" s="10"/>
      <c r="Q360" s="11"/>
    </row>
    <row r="361" spans="6:17" x14ac:dyDescent="0.25">
      <c r="F361" s="9"/>
      <c r="K361" s="10"/>
      <c r="Q361" s="11"/>
    </row>
    <row r="362" spans="6:17" x14ac:dyDescent="0.25">
      <c r="F362" s="9"/>
      <c r="K362" s="10"/>
      <c r="Q362" s="11"/>
    </row>
    <row r="363" spans="6:17" x14ac:dyDescent="0.25">
      <c r="F363" s="9"/>
      <c r="K363" s="10"/>
      <c r="Q363" s="11"/>
    </row>
    <row r="364" spans="6:17" x14ac:dyDescent="0.25">
      <c r="F364" s="9"/>
      <c r="K364" s="10"/>
      <c r="Q364" s="11"/>
    </row>
    <row r="365" spans="6:17" x14ac:dyDescent="0.25">
      <c r="F365" s="9"/>
      <c r="K365" s="10"/>
      <c r="Q365" s="11"/>
    </row>
    <row r="366" spans="6:17" x14ac:dyDescent="0.25">
      <c r="F366" s="9"/>
      <c r="K366" s="10"/>
      <c r="Q366" s="11"/>
    </row>
    <row r="367" spans="6:17" x14ac:dyDescent="0.25">
      <c r="F367" s="9"/>
      <c r="K367" s="10"/>
      <c r="Q367" s="11"/>
    </row>
    <row r="368" spans="6:17" x14ac:dyDescent="0.25">
      <c r="F368" s="9"/>
      <c r="K368" s="10"/>
      <c r="Q368" s="11"/>
    </row>
    <row r="369" spans="6:17" x14ac:dyDescent="0.25">
      <c r="F369" s="9"/>
      <c r="K369" s="10"/>
      <c r="Q369" s="11"/>
    </row>
    <row r="370" spans="6:17" x14ac:dyDescent="0.25">
      <c r="F370" s="9"/>
      <c r="K370" s="10"/>
      <c r="Q370" s="11"/>
    </row>
    <row r="371" spans="6:17" x14ac:dyDescent="0.25">
      <c r="F371" s="9"/>
      <c r="K371" s="10"/>
      <c r="Q371" s="11"/>
    </row>
    <row r="372" spans="6:17" x14ac:dyDescent="0.25">
      <c r="F372" s="9"/>
      <c r="K372" s="10"/>
      <c r="Q372" s="11"/>
    </row>
    <row r="373" spans="6:17" x14ac:dyDescent="0.25">
      <c r="F373" s="9"/>
      <c r="K373" s="10"/>
      <c r="Q373" s="11"/>
    </row>
    <row r="374" spans="6:17" x14ac:dyDescent="0.25">
      <c r="F374" s="9"/>
      <c r="K374" s="10"/>
      <c r="Q374" s="11"/>
    </row>
    <row r="375" spans="6:17" x14ac:dyDescent="0.25">
      <c r="F375" s="9"/>
      <c r="K375" s="10"/>
      <c r="Q375" s="11"/>
    </row>
    <row r="376" spans="6:17" x14ac:dyDescent="0.25">
      <c r="F376" s="9"/>
      <c r="K376" s="10"/>
      <c r="Q376" s="11"/>
    </row>
    <row r="377" spans="6:17" x14ac:dyDescent="0.25">
      <c r="F377" s="9"/>
      <c r="K377" s="10"/>
      <c r="Q377" s="11"/>
    </row>
    <row r="378" spans="6:17" x14ac:dyDescent="0.25">
      <c r="F378" s="9"/>
      <c r="K378" s="10"/>
      <c r="Q378" s="11"/>
    </row>
    <row r="379" spans="6:17" x14ac:dyDescent="0.25">
      <c r="F379" s="9"/>
      <c r="K379" s="10"/>
      <c r="Q379" s="11"/>
    </row>
    <row r="380" spans="6:17" x14ac:dyDescent="0.25">
      <c r="F380" s="9"/>
      <c r="K380" s="10"/>
      <c r="Q380" s="11"/>
    </row>
    <row r="381" spans="6:17" x14ac:dyDescent="0.25">
      <c r="F381" s="9"/>
      <c r="K381" s="10"/>
      <c r="Q381" s="11"/>
    </row>
    <row r="382" spans="6:17" x14ac:dyDescent="0.25">
      <c r="F382" s="9"/>
      <c r="K382" s="10"/>
      <c r="Q382" s="11"/>
    </row>
    <row r="383" spans="6:17" x14ac:dyDescent="0.25">
      <c r="F383" s="9"/>
      <c r="K383" s="10"/>
      <c r="Q383" s="11"/>
    </row>
    <row r="384" spans="6:17" x14ac:dyDescent="0.25">
      <c r="F384" s="9"/>
      <c r="K384" s="10"/>
      <c r="Q384" s="11"/>
    </row>
    <row r="385" spans="6:17" x14ac:dyDescent="0.25">
      <c r="F385" s="9"/>
      <c r="K385" s="10"/>
      <c r="Q385" s="11"/>
    </row>
    <row r="386" spans="6:17" x14ac:dyDescent="0.25">
      <c r="F386" s="9"/>
      <c r="K386" s="10"/>
      <c r="Q386" s="11"/>
    </row>
    <row r="387" spans="6:17" x14ac:dyDescent="0.25">
      <c r="F387" s="9"/>
      <c r="K387" s="10"/>
      <c r="Q387" s="11"/>
    </row>
    <row r="388" spans="6:17" x14ac:dyDescent="0.25">
      <c r="F388" s="9"/>
      <c r="K388" s="10"/>
      <c r="Q388" s="11"/>
    </row>
    <row r="389" spans="6:17" x14ac:dyDescent="0.25">
      <c r="F389" s="9"/>
      <c r="K389" s="10"/>
      <c r="Q389" s="11"/>
    </row>
    <row r="390" spans="6:17" x14ac:dyDescent="0.25">
      <c r="F390" s="9"/>
      <c r="K390" s="10"/>
      <c r="Q390" s="11"/>
    </row>
    <row r="391" spans="6:17" x14ac:dyDescent="0.25">
      <c r="F391" s="9"/>
      <c r="K391" s="10"/>
      <c r="Q391" s="11"/>
    </row>
    <row r="392" spans="6:17" x14ac:dyDescent="0.25">
      <c r="F392" s="9"/>
      <c r="K392" s="10"/>
      <c r="Q392" s="11"/>
    </row>
    <row r="393" spans="6:17" x14ac:dyDescent="0.25">
      <c r="F393" s="9"/>
      <c r="K393" s="10"/>
      <c r="Q393" s="11"/>
    </row>
    <row r="394" spans="6:17" x14ac:dyDescent="0.25">
      <c r="F394" s="9"/>
      <c r="K394" s="10"/>
      <c r="Q394" s="11"/>
    </row>
    <row r="395" spans="6:17" x14ac:dyDescent="0.25">
      <c r="F395" s="9"/>
      <c r="K395" s="10"/>
      <c r="Q395" s="11"/>
    </row>
    <row r="396" spans="6:17" x14ac:dyDescent="0.25">
      <c r="F396" s="9"/>
      <c r="K396" s="10"/>
      <c r="Q396" s="11"/>
    </row>
    <row r="397" spans="6:17" x14ac:dyDescent="0.25">
      <c r="F397" s="9"/>
      <c r="K397" s="10"/>
      <c r="Q397" s="11"/>
    </row>
    <row r="398" spans="6:17" x14ac:dyDescent="0.25">
      <c r="F398" s="9"/>
      <c r="K398" s="10"/>
      <c r="Q398" s="11"/>
    </row>
    <row r="399" spans="6:17" x14ac:dyDescent="0.25">
      <c r="F399" s="9"/>
      <c r="K399" s="10"/>
      <c r="Q399" s="11"/>
    </row>
    <row r="400" spans="6:17" x14ac:dyDescent="0.25">
      <c r="F400" s="9"/>
      <c r="K400" s="10"/>
      <c r="Q400" s="11"/>
    </row>
    <row r="401" spans="6:17" x14ac:dyDescent="0.25">
      <c r="F401" s="9"/>
      <c r="K401" s="10"/>
      <c r="Q401" s="11"/>
    </row>
    <row r="402" spans="6:17" x14ac:dyDescent="0.25">
      <c r="F402" s="9"/>
      <c r="K402" s="10"/>
      <c r="Q402" s="11"/>
    </row>
    <row r="403" spans="6:17" x14ac:dyDescent="0.25">
      <c r="F403" s="9"/>
      <c r="K403" s="10"/>
      <c r="Q403" s="11"/>
    </row>
    <row r="404" spans="6:17" x14ac:dyDescent="0.25">
      <c r="F404" s="9"/>
      <c r="K404" s="10"/>
      <c r="Q404" s="11"/>
    </row>
    <row r="405" spans="6:17" x14ac:dyDescent="0.25">
      <c r="F405" s="9"/>
      <c r="K405" s="10"/>
      <c r="Q405" s="11"/>
    </row>
    <row r="406" spans="6:17" x14ac:dyDescent="0.25">
      <c r="F406" s="9"/>
      <c r="K406" s="10"/>
      <c r="Q406" s="11"/>
    </row>
    <row r="407" spans="6:17" x14ac:dyDescent="0.25">
      <c r="F407" s="9"/>
      <c r="K407" s="10"/>
      <c r="Q407" s="11"/>
    </row>
    <row r="408" spans="6:17" x14ac:dyDescent="0.25">
      <c r="F408" s="9"/>
      <c r="K408" s="10"/>
      <c r="Q408" s="11"/>
    </row>
    <row r="409" spans="6:17" x14ac:dyDescent="0.25">
      <c r="F409" s="9"/>
      <c r="K409" s="10"/>
      <c r="Q409" s="11"/>
    </row>
    <row r="410" spans="6:17" x14ac:dyDescent="0.25">
      <c r="F410" s="9"/>
      <c r="K410" s="10"/>
      <c r="Q410" s="11"/>
    </row>
    <row r="411" spans="6:17" x14ac:dyDescent="0.25">
      <c r="F411" s="9"/>
      <c r="K411" s="10"/>
      <c r="Q411" s="11"/>
    </row>
    <row r="412" spans="6:17" x14ac:dyDescent="0.25">
      <c r="F412" s="9"/>
      <c r="K412" s="10"/>
      <c r="Q412" s="11"/>
    </row>
    <row r="413" spans="6:17" x14ac:dyDescent="0.25">
      <c r="F413" s="9"/>
      <c r="K413" s="10"/>
      <c r="Q413" s="11"/>
    </row>
    <row r="414" spans="6:17" x14ac:dyDescent="0.25">
      <c r="F414" s="9"/>
      <c r="K414" s="10"/>
      <c r="Q414" s="11"/>
    </row>
    <row r="415" spans="6:17" x14ac:dyDescent="0.25">
      <c r="F415" s="9"/>
      <c r="K415" s="10"/>
      <c r="Q415" s="11"/>
    </row>
    <row r="416" spans="6:17" x14ac:dyDescent="0.25">
      <c r="F416" s="9"/>
      <c r="K416" s="10"/>
      <c r="Q416" s="11"/>
    </row>
    <row r="417" spans="6:17" x14ac:dyDescent="0.25">
      <c r="F417" s="9"/>
      <c r="K417" s="10"/>
      <c r="Q417" s="11"/>
    </row>
    <row r="418" spans="6:17" x14ac:dyDescent="0.25">
      <c r="F418" s="9"/>
      <c r="K418" s="10"/>
      <c r="Q418" s="11"/>
    </row>
    <row r="419" spans="6:17" x14ac:dyDescent="0.25">
      <c r="F419" s="9"/>
      <c r="K419" s="10"/>
      <c r="Q419" s="11"/>
    </row>
    <row r="420" spans="6:17" x14ac:dyDescent="0.25">
      <c r="F420" s="9"/>
      <c r="K420" s="10"/>
      <c r="Q420" s="11"/>
    </row>
    <row r="421" spans="6:17" x14ac:dyDescent="0.25">
      <c r="F421" s="9"/>
      <c r="K421" s="10"/>
      <c r="Q421" s="11"/>
    </row>
    <row r="422" spans="6:17" x14ac:dyDescent="0.25">
      <c r="F422" s="9"/>
      <c r="K422" s="10"/>
      <c r="Q422" s="11"/>
    </row>
    <row r="423" spans="6:17" x14ac:dyDescent="0.25">
      <c r="F423" s="9"/>
      <c r="K423" s="10"/>
      <c r="Q423" s="11"/>
    </row>
    <row r="424" spans="6:17" x14ac:dyDescent="0.25">
      <c r="F424" s="9"/>
      <c r="K424" s="10"/>
      <c r="Q424" s="11"/>
    </row>
    <row r="425" spans="6:17" x14ac:dyDescent="0.25">
      <c r="F425" s="9"/>
      <c r="K425" s="10"/>
      <c r="Q425" s="11"/>
    </row>
    <row r="426" spans="6:17" x14ac:dyDescent="0.25">
      <c r="F426" s="9"/>
      <c r="K426" s="10"/>
      <c r="Q426" s="11"/>
    </row>
    <row r="427" spans="6:17" x14ac:dyDescent="0.25">
      <c r="F427" s="9"/>
      <c r="K427" s="10"/>
      <c r="Q427" s="11"/>
    </row>
    <row r="428" spans="6:17" x14ac:dyDescent="0.25">
      <c r="F428" s="9"/>
      <c r="K428" s="10"/>
      <c r="Q428" s="11"/>
    </row>
    <row r="429" spans="6:17" x14ac:dyDescent="0.25">
      <c r="F429" s="9"/>
      <c r="K429" s="10"/>
      <c r="Q429" s="11"/>
    </row>
    <row r="430" spans="6:17" x14ac:dyDescent="0.25">
      <c r="F430" s="9"/>
      <c r="K430" s="10"/>
      <c r="Q430" s="11"/>
    </row>
    <row r="431" spans="6:17" x14ac:dyDescent="0.25">
      <c r="F431" s="9"/>
      <c r="K431" s="10"/>
      <c r="Q431" s="11"/>
    </row>
    <row r="432" spans="6:17" x14ac:dyDescent="0.25">
      <c r="F432" s="9"/>
      <c r="K432" s="10"/>
      <c r="Q432" s="11"/>
    </row>
    <row r="433" spans="6:17" x14ac:dyDescent="0.25">
      <c r="F433" s="9"/>
      <c r="K433" s="10"/>
      <c r="Q433" s="11"/>
    </row>
    <row r="434" spans="6:17" x14ac:dyDescent="0.25">
      <c r="F434" s="9"/>
      <c r="K434" s="10"/>
      <c r="Q434" s="11"/>
    </row>
    <row r="435" spans="6:17" x14ac:dyDescent="0.25">
      <c r="F435" s="9"/>
      <c r="K435" s="10"/>
      <c r="Q435" s="11"/>
    </row>
    <row r="436" spans="6:17" x14ac:dyDescent="0.25">
      <c r="F436" s="9"/>
      <c r="K436" s="10"/>
      <c r="Q436" s="11"/>
    </row>
    <row r="437" spans="6:17" x14ac:dyDescent="0.25">
      <c r="F437" s="9"/>
      <c r="K437" s="10"/>
      <c r="Q437" s="11"/>
    </row>
    <row r="438" spans="6:17" x14ac:dyDescent="0.25">
      <c r="F438" s="9"/>
      <c r="K438" s="10"/>
      <c r="Q438" s="11"/>
    </row>
    <row r="439" spans="6:17" x14ac:dyDescent="0.25">
      <c r="F439" s="9"/>
      <c r="K439" s="10"/>
      <c r="Q439" s="11"/>
    </row>
    <row r="440" spans="6:17" x14ac:dyDescent="0.25">
      <c r="F440" s="9"/>
      <c r="K440" s="10"/>
      <c r="Q440" s="11"/>
    </row>
    <row r="441" spans="6:17" x14ac:dyDescent="0.25">
      <c r="F441" s="9"/>
      <c r="K441" s="10"/>
      <c r="Q441" s="11"/>
    </row>
    <row r="442" spans="6:17" x14ac:dyDescent="0.25">
      <c r="F442" s="9"/>
      <c r="K442" s="10"/>
      <c r="Q442" s="11"/>
    </row>
    <row r="443" spans="6:17" x14ac:dyDescent="0.25">
      <c r="F443" s="9"/>
      <c r="K443" s="10"/>
      <c r="Q443" s="11"/>
    </row>
    <row r="444" spans="6:17" x14ac:dyDescent="0.25">
      <c r="F444" s="9"/>
      <c r="K444" s="10"/>
      <c r="Q444" s="11"/>
    </row>
    <row r="445" spans="6:17" x14ac:dyDescent="0.25">
      <c r="F445" s="9"/>
      <c r="K445" s="10"/>
      <c r="Q445" s="11"/>
    </row>
    <row r="446" spans="6:17" x14ac:dyDescent="0.25">
      <c r="F446" s="9"/>
      <c r="K446" s="10"/>
      <c r="Q446" s="11"/>
    </row>
    <row r="447" spans="6:17" x14ac:dyDescent="0.25">
      <c r="F447" s="9"/>
      <c r="K447" s="10"/>
      <c r="Q447" s="11"/>
    </row>
    <row r="448" spans="6:17" x14ac:dyDescent="0.25">
      <c r="F448" s="9"/>
      <c r="K448" s="10"/>
      <c r="Q448" s="11"/>
    </row>
    <row r="449" spans="6:17" x14ac:dyDescent="0.25">
      <c r="F449" s="9"/>
      <c r="K449" s="10"/>
      <c r="Q449" s="11"/>
    </row>
    <row r="450" spans="6:17" x14ac:dyDescent="0.25">
      <c r="F450" s="9"/>
      <c r="K450" s="10"/>
      <c r="Q450" s="11"/>
    </row>
    <row r="451" spans="6:17" x14ac:dyDescent="0.25">
      <c r="F451" s="9"/>
      <c r="K451" s="10"/>
      <c r="Q451" s="11"/>
    </row>
    <row r="452" spans="6:17" x14ac:dyDescent="0.25">
      <c r="F452" s="9"/>
      <c r="K452" s="10"/>
      <c r="Q452" s="11"/>
    </row>
    <row r="453" spans="6:17" x14ac:dyDescent="0.25">
      <c r="F453" s="9"/>
      <c r="K453" s="10"/>
      <c r="Q453" s="11"/>
    </row>
    <row r="454" spans="6:17" x14ac:dyDescent="0.25">
      <c r="F454" s="9"/>
      <c r="K454" s="10"/>
      <c r="Q454" s="11"/>
    </row>
    <row r="455" spans="6:17" x14ac:dyDescent="0.25">
      <c r="F455" s="9"/>
      <c r="K455" s="10"/>
      <c r="Q455" s="11"/>
    </row>
    <row r="456" spans="6:17" x14ac:dyDescent="0.25">
      <c r="F456" s="9"/>
      <c r="K456" s="10"/>
      <c r="Q456" s="11"/>
    </row>
    <row r="457" spans="6:17" x14ac:dyDescent="0.25">
      <c r="F457" s="9"/>
      <c r="K457" s="10"/>
      <c r="Q457" s="11"/>
    </row>
    <row r="458" spans="6:17" x14ac:dyDescent="0.25">
      <c r="F458" s="9"/>
      <c r="K458" s="10"/>
      <c r="Q458" s="11"/>
    </row>
    <row r="459" spans="6:17" x14ac:dyDescent="0.25">
      <c r="F459" s="9"/>
      <c r="K459" s="10"/>
      <c r="Q459" s="11"/>
    </row>
    <row r="460" spans="6:17" x14ac:dyDescent="0.25">
      <c r="F460" s="9"/>
      <c r="K460" s="10"/>
      <c r="Q460" s="11"/>
    </row>
    <row r="461" spans="6:17" x14ac:dyDescent="0.25">
      <c r="F461" s="9"/>
      <c r="K461" s="10"/>
      <c r="Q461" s="11"/>
    </row>
    <row r="462" spans="6:17" x14ac:dyDescent="0.25">
      <c r="F462" s="9"/>
      <c r="K462" s="10"/>
      <c r="Q462" s="11"/>
    </row>
    <row r="463" spans="6:17" x14ac:dyDescent="0.25">
      <c r="F463" s="9"/>
      <c r="K463" s="10"/>
      <c r="Q463" s="11"/>
    </row>
    <row r="464" spans="6:17" x14ac:dyDescent="0.25">
      <c r="F464" s="9"/>
      <c r="K464" s="10"/>
      <c r="Q464" s="11"/>
    </row>
    <row r="465" spans="6:17" x14ac:dyDescent="0.25">
      <c r="F465" s="9"/>
      <c r="K465" s="10"/>
      <c r="Q465" s="11"/>
    </row>
    <row r="466" spans="6:17" x14ac:dyDescent="0.25">
      <c r="F466" s="9"/>
      <c r="K466" s="10"/>
      <c r="Q466" s="11"/>
    </row>
    <row r="467" spans="6:17" x14ac:dyDescent="0.25">
      <c r="F467" s="9"/>
      <c r="K467" s="10"/>
      <c r="Q467" s="11"/>
    </row>
    <row r="468" spans="6:17" x14ac:dyDescent="0.25">
      <c r="F468" s="9"/>
      <c r="K468" s="10"/>
      <c r="Q468" s="11"/>
    </row>
    <row r="469" spans="6:17" x14ac:dyDescent="0.25">
      <c r="F469" s="9"/>
      <c r="K469" s="10"/>
      <c r="Q469" s="11"/>
    </row>
    <row r="470" spans="6:17" x14ac:dyDescent="0.25">
      <c r="F470" s="9"/>
      <c r="K470" s="10"/>
      <c r="Q470" s="11"/>
    </row>
    <row r="471" spans="6:17" x14ac:dyDescent="0.25">
      <c r="F471" s="9"/>
      <c r="K471" s="10"/>
      <c r="Q471" s="11"/>
    </row>
    <row r="472" spans="6:17" x14ac:dyDescent="0.25">
      <c r="F472" s="9"/>
      <c r="K472" s="10"/>
      <c r="Q472" s="11"/>
    </row>
    <row r="473" spans="6:17" x14ac:dyDescent="0.25">
      <c r="F473" s="9"/>
      <c r="K473" s="10"/>
      <c r="Q473" s="11"/>
    </row>
    <row r="474" spans="6:17" x14ac:dyDescent="0.25">
      <c r="F474" s="9"/>
      <c r="K474" s="10"/>
      <c r="Q474" s="11"/>
    </row>
    <row r="475" spans="6:17" x14ac:dyDescent="0.25">
      <c r="F475" s="9"/>
      <c r="K475" s="10"/>
      <c r="Q475" s="11"/>
    </row>
    <row r="476" spans="6:17" x14ac:dyDescent="0.25">
      <c r="F476" s="9"/>
      <c r="K476" s="10"/>
      <c r="Q476" s="11"/>
    </row>
    <row r="477" spans="6:17" x14ac:dyDescent="0.25">
      <c r="F477" s="9"/>
      <c r="K477" s="10"/>
      <c r="Q477" s="11"/>
    </row>
    <row r="478" spans="6:17" x14ac:dyDescent="0.25">
      <c r="F478" s="9"/>
      <c r="K478" s="10"/>
      <c r="Q478" s="11"/>
    </row>
    <row r="479" spans="6:17" x14ac:dyDescent="0.25">
      <c r="F479" s="9"/>
      <c r="K479" s="10"/>
      <c r="Q479" s="11"/>
    </row>
    <row r="480" spans="6:17" x14ac:dyDescent="0.25">
      <c r="F480" s="9"/>
      <c r="K480" s="10"/>
      <c r="Q480" s="11"/>
    </row>
    <row r="481" spans="6:17" x14ac:dyDescent="0.25">
      <c r="F481" s="9"/>
      <c r="K481" s="10"/>
      <c r="Q481" s="11"/>
    </row>
    <row r="482" spans="6:17" x14ac:dyDescent="0.25">
      <c r="F482" s="9"/>
      <c r="K482" s="10"/>
      <c r="Q482" s="11"/>
    </row>
    <row r="483" spans="6:17" x14ac:dyDescent="0.25">
      <c r="F483" s="9"/>
      <c r="K483" s="10"/>
      <c r="Q483" s="11"/>
    </row>
    <row r="484" spans="6:17" x14ac:dyDescent="0.25">
      <c r="F484" s="9"/>
      <c r="K484" s="10"/>
      <c r="Q484" s="11"/>
    </row>
    <row r="485" spans="6:17" x14ac:dyDescent="0.25">
      <c r="F485" s="9"/>
      <c r="K485" s="10"/>
      <c r="Q485" s="11"/>
    </row>
    <row r="486" spans="6:17" x14ac:dyDescent="0.25">
      <c r="F486" s="9"/>
      <c r="K486" s="10"/>
      <c r="Q486" s="11"/>
    </row>
    <row r="487" spans="6:17" x14ac:dyDescent="0.25">
      <c r="F487" s="9"/>
      <c r="K487" s="10"/>
      <c r="Q487" s="11"/>
    </row>
    <row r="488" spans="6:17" x14ac:dyDescent="0.25">
      <c r="F488" s="9"/>
      <c r="K488" s="10"/>
      <c r="Q488" s="11"/>
    </row>
    <row r="489" spans="6:17" x14ac:dyDescent="0.25">
      <c r="F489" s="9"/>
      <c r="K489" s="10"/>
      <c r="Q489" s="11"/>
    </row>
    <row r="490" spans="6:17" x14ac:dyDescent="0.25">
      <c r="F490" s="9"/>
      <c r="K490" s="10"/>
      <c r="Q490" s="11"/>
    </row>
    <row r="491" spans="6:17" x14ac:dyDescent="0.25">
      <c r="F491" s="9"/>
      <c r="K491" s="10"/>
      <c r="Q491" s="11"/>
    </row>
    <row r="492" spans="6:17" x14ac:dyDescent="0.25">
      <c r="F492" s="9"/>
      <c r="K492" s="10"/>
      <c r="Q492" s="11"/>
    </row>
    <row r="493" spans="6:17" x14ac:dyDescent="0.25">
      <c r="F493" s="9"/>
      <c r="K493" s="10"/>
      <c r="Q493" s="11"/>
    </row>
    <row r="494" spans="6:17" x14ac:dyDescent="0.25">
      <c r="F494" s="9"/>
      <c r="K494" s="10"/>
      <c r="Q494" s="11"/>
    </row>
    <row r="495" spans="6:17" x14ac:dyDescent="0.25">
      <c r="F495" s="9"/>
      <c r="K495" s="10"/>
      <c r="Q495" s="11"/>
    </row>
    <row r="496" spans="6:17" x14ac:dyDescent="0.25">
      <c r="F496" s="9"/>
      <c r="K496" s="10"/>
      <c r="Q496" s="11"/>
    </row>
    <row r="497" spans="6:17" x14ac:dyDescent="0.25">
      <c r="F497" s="9"/>
      <c r="K497" s="10"/>
      <c r="Q497" s="11"/>
    </row>
    <row r="498" spans="6:17" x14ac:dyDescent="0.25">
      <c r="F498" s="9"/>
      <c r="K498" s="10"/>
      <c r="Q498" s="11"/>
    </row>
    <row r="499" spans="6:17" x14ac:dyDescent="0.25">
      <c r="F499" s="9"/>
      <c r="K499" s="10"/>
      <c r="Q499" s="11"/>
    </row>
    <row r="500" spans="6:17" x14ac:dyDescent="0.25">
      <c r="F500" s="9"/>
      <c r="K500" s="10"/>
      <c r="Q500" s="11"/>
    </row>
    <row r="501" spans="6:17" x14ac:dyDescent="0.25">
      <c r="F501" s="9"/>
      <c r="K501" s="10"/>
      <c r="Q501" s="11"/>
    </row>
    <row r="502" spans="6:17" x14ac:dyDescent="0.25">
      <c r="F502" s="9"/>
      <c r="K502" s="10"/>
      <c r="Q502" s="11"/>
    </row>
    <row r="503" spans="6:17" x14ac:dyDescent="0.25">
      <c r="F503" s="9"/>
      <c r="K503" s="10"/>
      <c r="Q503" s="11"/>
    </row>
    <row r="504" spans="6:17" x14ac:dyDescent="0.25">
      <c r="F504" s="9"/>
      <c r="K504" s="10"/>
      <c r="Q504" s="11"/>
    </row>
    <row r="505" spans="6:17" x14ac:dyDescent="0.25">
      <c r="F505" s="9"/>
      <c r="K505" s="10"/>
      <c r="Q505" s="11"/>
    </row>
    <row r="506" spans="6:17" x14ac:dyDescent="0.25">
      <c r="F506" s="9"/>
      <c r="K506" s="10"/>
      <c r="Q506" s="11"/>
    </row>
    <row r="507" spans="6:17" x14ac:dyDescent="0.25">
      <c r="F507" s="9"/>
      <c r="K507" s="10"/>
      <c r="Q507" s="11"/>
    </row>
    <row r="508" spans="6:17" x14ac:dyDescent="0.25">
      <c r="F508" s="9"/>
      <c r="K508" s="10"/>
      <c r="Q508" s="11"/>
    </row>
    <row r="509" spans="6:17" x14ac:dyDescent="0.25">
      <c r="F509" s="9"/>
      <c r="K509" s="10"/>
      <c r="Q509" s="11"/>
    </row>
    <row r="510" spans="6:17" x14ac:dyDescent="0.25">
      <c r="F510" s="9"/>
      <c r="K510" s="10"/>
      <c r="Q510" s="11"/>
    </row>
    <row r="511" spans="6:17" x14ac:dyDescent="0.25">
      <c r="F511" s="9"/>
      <c r="K511" s="10"/>
      <c r="Q511" s="11"/>
    </row>
    <row r="512" spans="6:17" x14ac:dyDescent="0.25">
      <c r="F512" s="9"/>
      <c r="K512" s="10"/>
      <c r="Q512" s="11"/>
    </row>
    <row r="513" spans="6:17" x14ac:dyDescent="0.25">
      <c r="F513" s="9"/>
      <c r="K513" s="10"/>
      <c r="Q513" s="11"/>
    </row>
    <row r="514" spans="6:17" x14ac:dyDescent="0.25">
      <c r="F514" s="9"/>
      <c r="K514" s="10"/>
      <c r="Q514" s="11"/>
    </row>
    <row r="515" spans="6:17" x14ac:dyDescent="0.25">
      <c r="F515" s="9"/>
      <c r="K515" s="10"/>
      <c r="Q515" s="11"/>
    </row>
    <row r="516" spans="6:17" x14ac:dyDescent="0.25">
      <c r="F516" s="9"/>
      <c r="K516" s="10"/>
      <c r="Q516" s="11"/>
    </row>
    <row r="517" spans="6:17" x14ac:dyDescent="0.25">
      <c r="F517" s="9"/>
      <c r="K517" s="10"/>
      <c r="Q517" s="11"/>
    </row>
    <row r="518" spans="6:17" x14ac:dyDescent="0.25">
      <c r="F518" s="9"/>
      <c r="K518" s="10"/>
      <c r="Q518" s="11"/>
    </row>
    <row r="519" spans="6:17" x14ac:dyDescent="0.25">
      <c r="F519" s="9"/>
      <c r="K519" s="10"/>
      <c r="Q519" s="11"/>
    </row>
    <row r="520" spans="6:17" x14ac:dyDescent="0.25">
      <c r="F520" s="9"/>
      <c r="K520" s="10"/>
      <c r="Q520" s="11"/>
    </row>
    <row r="521" spans="6:17" x14ac:dyDescent="0.25">
      <c r="F521" s="9"/>
      <c r="K521" s="10"/>
      <c r="Q521" s="11"/>
    </row>
    <row r="522" spans="6:17" x14ac:dyDescent="0.25">
      <c r="F522" s="9"/>
      <c r="K522" s="10"/>
      <c r="Q522" s="11"/>
    </row>
    <row r="523" spans="6:17" x14ac:dyDescent="0.25">
      <c r="F523" s="9"/>
      <c r="K523" s="10"/>
      <c r="Q523" s="11"/>
    </row>
    <row r="524" spans="6:17" x14ac:dyDescent="0.25">
      <c r="F524" s="9"/>
      <c r="K524" s="10"/>
      <c r="Q524" s="11"/>
    </row>
    <row r="525" spans="6:17" x14ac:dyDescent="0.25">
      <c r="F525" s="9"/>
      <c r="K525" s="10"/>
      <c r="Q525" s="11"/>
    </row>
    <row r="526" spans="6:17" x14ac:dyDescent="0.25">
      <c r="F526" s="9"/>
      <c r="K526" s="10"/>
      <c r="Q526" s="11"/>
    </row>
    <row r="527" spans="6:17" x14ac:dyDescent="0.25">
      <c r="F527" s="9"/>
      <c r="K527" s="10"/>
      <c r="Q527" s="11"/>
    </row>
    <row r="528" spans="6:17" x14ac:dyDescent="0.25">
      <c r="F528" s="9"/>
      <c r="K528" s="10"/>
      <c r="Q528" s="11"/>
    </row>
    <row r="529" spans="6:17" x14ac:dyDescent="0.25">
      <c r="F529" s="9"/>
      <c r="K529" s="10"/>
      <c r="Q529" s="11"/>
    </row>
    <row r="530" spans="6:17" x14ac:dyDescent="0.25">
      <c r="F530" s="9"/>
      <c r="K530" s="10"/>
      <c r="Q530" s="11"/>
    </row>
    <row r="531" spans="6:17" x14ac:dyDescent="0.25">
      <c r="F531" s="9"/>
      <c r="K531" s="10"/>
      <c r="Q531" s="11"/>
    </row>
    <row r="532" spans="6:17" x14ac:dyDescent="0.25">
      <c r="F532" s="9"/>
      <c r="K532" s="10"/>
      <c r="Q532" s="11"/>
    </row>
    <row r="533" spans="6:17" x14ac:dyDescent="0.25">
      <c r="F533" s="9"/>
      <c r="K533" s="10"/>
      <c r="Q533" s="11"/>
    </row>
    <row r="534" spans="6:17" x14ac:dyDescent="0.25">
      <c r="F534" s="9"/>
      <c r="K534" s="10"/>
      <c r="Q534" s="11"/>
    </row>
    <row r="535" spans="6:17" x14ac:dyDescent="0.25">
      <c r="F535" s="9"/>
      <c r="K535" s="10"/>
      <c r="Q535" s="11"/>
    </row>
    <row r="536" spans="6:17" x14ac:dyDescent="0.25">
      <c r="F536" s="9"/>
      <c r="K536" s="10"/>
      <c r="Q536" s="11"/>
    </row>
    <row r="537" spans="6:17" x14ac:dyDescent="0.25">
      <c r="F537" s="9"/>
      <c r="K537" s="10"/>
      <c r="Q537" s="11"/>
    </row>
    <row r="538" spans="6:17" x14ac:dyDescent="0.25">
      <c r="F538" s="9"/>
      <c r="K538" s="10"/>
      <c r="Q538" s="11"/>
    </row>
    <row r="539" spans="6:17" x14ac:dyDescent="0.25">
      <c r="F539" s="9"/>
      <c r="K539" s="10"/>
      <c r="Q539" s="11"/>
    </row>
    <row r="540" spans="6:17" x14ac:dyDescent="0.25">
      <c r="F540" s="9"/>
      <c r="K540" s="10"/>
      <c r="Q540" s="11"/>
    </row>
    <row r="541" spans="6:17" x14ac:dyDescent="0.25">
      <c r="F541" s="9"/>
      <c r="K541" s="10"/>
      <c r="Q541" s="11"/>
    </row>
    <row r="542" spans="6:17" x14ac:dyDescent="0.25">
      <c r="F542" s="9"/>
      <c r="K542" s="10"/>
      <c r="Q542" s="11"/>
    </row>
    <row r="543" spans="6:17" x14ac:dyDescent="0.25">
      <c r="F543" s="9"/>
      <c r="K543" s="10"/>
      <c r="Q543" s="11"/>
    </row>
    <row r="544" spans="6:17" x14ac:dyDescent="0.25">
      <c r="F544" s="9"/>
      <c r="K544" s="10"/>
      <c r="Q544" s="11"/>
    </row>
    <row r="545" spans="6:17" x14ac:dyDescent="0.25">
      <c r="F545" s="9"/>
      <c r="K545" s="10"/>
      <c r="Q545" s="11"/>
    </row>
    <row r="546" spans="6:17" x14ac:dyDescent="0.25">
      <c r="F546" s="9"/>
      <c r="K546" s="10"/>
      <c r="Q546" s="11"/>
    </row>
    <row r="547" spans="6:17" x14ac:dyDescent="0.25">
      <c r="F547" s="9"/>
      <c r="K547" s="10"/>
      <c r="Q547" s="11"/>
    </row>
    <row r="548" spans="6:17" x14ac:dyDescent="0.25">
      <c r="F548" s="9"/>
      <c r="K548" s="10"/>
      <c r="Q548" s="11"/>
    </row>
    <row r="549" spans="6:17" x14ac:dyDescent="0.25">
      <c r="F549" s="9"/>
      <c r="K549" s="10"/>
      <c r="Q549" s="11"/>
    </row>
    <row r="550" spans="6:17" x14ac:dyDescent="0.25">
      <c r="F550" s="9"/>
      <c r="K550" s="10"/>
      <c r="Q550" s="11"/>
    </row>
    <row r="551" spans="6:17" x14ac:dyDescent="0.25">
      <c r="F551" s="9"/>
      <c r="K551" s="10"/>
      <c r="Q551" s="11"/>
    </row>
    <row r="552" spans="6:17" x14ac:dyDescent="0.25">
      <c r="F552" s="9"/>
      <c r="K552" s="10"/>
      <c r="Q552" s="11"/>
    </row>
    <row r="553" spans="6:17" x14ac:dyDescent="0.25">
      <c r="F553" s="9"/>
      <c r="K553" s="10"/>
      <c r="Q553" s="11"/>
    </row>
    <row r="554" spans="6:17" x14ac:dyDescent="0.25">
      <c r="F554" s="9"/>
      <c r="K554" s="10"/>
      <c r="Q554" s="11"/>
    </row>
    <row r="555" spans="6:17" x14ac:dyDescent="0.25">
      <c r="F555" s="9"/>
      <c r="K555" s="10"/>
      <c r="Q555" s="11"/>
    </row>
    <row r="556" spans="6:17" x14ac:dyDescent="0.25">
      <c r="F556" s="9"/>
      <c r="K556" s="10"/>
      <c r="Q556" s="11"/>
    </row>
    <row r="557" spans="6:17" x14ac:dyDescent="0.25">
      <c r="F557" s="9"/>
      <c r="K557" s="10"/>
      <c r="Q557" s="11"/>
    </row>
    <row r="558" spans="6:17" x14ac:dyDescent="0.25">
      <c r="F558" s="9"/>
      <c r="K558" s="10"/>
      <c r="Q558" s="11"/>
    </row>
    <row r="559" spans="6:17" x14ac:dyDescent="0.25">
      <c r="F559" s="9"/>
      <c r="K559" s="10"/>
      <c r="Q559" s="11"/>
    </row>
    <row r="560" spans="6:17" x14ac:dyDescent="0.25">
      <c r="F560" s="9"/>
      <c r="K560" s="10"/>
      <c r="Q560" s="11"/>
    </row>
    <row r="561" spans="6:17" x14ac:dyDescent="0.25">
      <c r="F561" s="9"/>
      <c r="K561" s="10"/>
      <c r="Q561" s="11"/>
    </row>
    <row r="562" spans="6:17" x14ac:dyDescent="0.25">
      <c r="F562" s="9"/>
      <c r="K562" s="10"/>
      <c r="Q562" s="11"/>
    </row>
    <row r="563" spans="6:17" x14ac:dyDescent="0.25">
      <c r="F563" s="9"/>
      <c r="K563" s="10"/>
      <c r="Q563" s="11"/>
    </row>
    <row r="564" spans="6:17" x14ac:dyDescent="0.25">
      <c r="F564" s="9"/>
      <c r="K564" s="10"/>
      <c r="Q564" s="11"/>
    </row>
    <row r="565" spans="6:17" x14ac:dyDescent="0.25">
      <c r="F565" s="9"/>
      <c r="K565" s="10"/>
      <c r="Q565" s="11"/>
    </row>
    <row r="566" spans="6:17" x14ac:dyDescent="0.25">
      <c r="F566" s="9"/>
      <c r="K566" s="10"/>
      <c r="Q566" s="11"/>
    </row>
    <row r="567" spans="6:17" x14ac:dyDescent="0.25">
      <c r="F567" s="9"/>
      <c r="K567" s="10"/>
      <c r="Q567" s="11"/>
    </row>
    <row r="568" spans="6:17" x14ac:dyDescent="0.25">
      <c r="F568" s="9"/>
      <c r="K568" s="10"/>
      <c r="Q568" s="11"/>
    </row>
    <row r="569" spans="6:17" x14ac:dyDescent="0.25">
      <c r="F569" s="9"/>
      <c r="K569" s="10"/>
      <c r="Q569" s="11"/>
    </row>
    <row r="570" spans="6:17" x14ac:dyDescent="0.25">
      <c r="F570" s="9"/>
      <c r="K570" s="10"/>
      <c r="Q570" s="11"/>
    </row>
    <row r="571" spans="6:17" x14ac:dyDescent="0.25">
      <c r="F571" s="9"/>
      <c r="K571" s="10"/>
      <c r="Q571" s="11"/>
    </row>
    <row r="572" spans="6:17" x14ac:dyDescent="0.25">
      <c r="F572" s="9"/>
      <c r="K572" s="10"/>
      <c r="Q572" s="11"/>
    </row>
    <row r="573" spans="6:17" x14ac:dyDescent="0.25">
      <c r="F573" s="9"/>
      <c r="K573" s="10"/>
      <c r="Q573" s="11"/>
    </row>
    <row r="574" spans="6:17" x14ac:dyDescent="0.25">
      <c r="F574" s="9"/>
      <c r="K574" s="10"/>
      <c r="Q574" s="11"/>
    </row>
    <row r="575" spans="6:17" x14ac:dyDescent="0.25">
      <c r="F575" s="9"/>
      <c r="K575" s="10"/>
      <c r="Q575" s="11"/>
    </row>
    <row r="576" spans="6:17" x14ac:dyDescent="0.25">
      <c r="F576" s="9"/>
      <c r="K576" s="10"/>
      <c r="Q576" s="11"/>
    </row>
    <row r="577" spans="6:17" x14ac:dyDescent="0.25">
      <c r="F577" s="9"/>
      <c r="K577" s="10"/>
      <c r="Q577" s="11"/>
    </row>
    <row r="578" spans="6:17" x14ac:dyDescent="0.25">
      <c r="F578" s="9"/>
      <c r="K578" s="10"/>
      <c r="Q578" s="11"/>
    </row>
    <row r="579" spans="6:17" x14ac:dyDescent="0.25">
      <c r="F579" s="9"/>
      <c r="K579" s="10"/>
      <c r="Q579" s="11"/>
    </row>
    <row r="580" spans="6:17" x14ac:dyDescent="0.25">
      <c r="F580" s="9"/>
      <c r="K580" s="10"/>
      <c r="Q580" s="11"/>
    </row>
    <row r="581" spans="6:17" x14ac:dyDescent="0.25">
      <c r="F581" s="9"/>
      <c r="K581" s="10"/>
      <c r="Q581" s="11"/>
    </row>
    <row r="582" spans="6:17" x14ac:dyDescent="0.25">
      <c r="F582" s="9"/>
      <c r="K582" s="10"/>
      <c r="Q582" s="11"/>
    </row>
    <row r="583" spans="6:17" x14ac:dyDescent="0.25">
      <c r="F583" s="9"/>
      <c r="K583" s="10"/>
      <c r="Q583" s="11"/>
    </row>
    <row r="584" spans="6:17" x14ac:dyDescent="0.25">
      <c r="F584" s="9"/>
      <c r="K584" s="10"/>
      <c r="Q584" s="11"/>
    </row>
    <row r="585" spans="6:17" x14ac:dyDescent="0.25">
      <c r="F585" s="9"/>
      <c r="K585" s="10"/>
      <c r="Q585" s="11"/>
    </row>
    <row r="586" spans="6:17" x14ac:dyDescent="0.25">
      <c r="F586" s="9"/>
      <c r="K586" s="10"/>
      <c r="Q586" s="11"/>
    </row>
    <row r="587" spans="6:17" x14ac:dyDescent="0.25">
      <c r="F587" s="9"/>
      <c r="K587" s="10"/>
      <c r="Q587" s="11"/>
    </row>
    <row r="588" spans="6:17" x14ac:dyDescent="0.25">
      <c r="F588" s="9"/>
      <c r="K588" s="10"/>
      <c r="Q588" s="11"/>
    </row>
    <row r="589" spans="6:17" x14ac:dyDescent="0.25">
      <c r="F589" s="9"/>
      <c r="K589" s="10"/>
      <c r="Q589" s="11"/>
    </row>
    <row r="590" spans="6:17" x14ac:dyDescent="0.25">
      <c r="F590" s="9"/>
      <c r="K590" s="10"/>
      <c r="Q590" s="11"/>
    </row>
    <row r="591" spans="6:17" x14ac:dyDescent="0.25">
      <c r="F591" s="9"/>
      <c r="K591" s="10"/>
      <c r="Q591" s="11"/>
    </row>
    <row r="592" spans="6:17" x14ac:dyDescent="0.25">
      <c r="F592" s="9"/>
      <c r="K592" s="10"/>
      <c r="Q592" s="11"/>
    </row>
    <row r="593" spans="6:17" x14ac:dyDescent="0.25">
      <c r="F593" s="9"/>
      <c r="K593" s="10"/>
      <c r="Q593" s="11"/>
    </row>
    <row r="594" spans="6:17" x14ac:dyDescent="0.25">
      <c r="F594" s="9"/>
      <c r="K594" s="10"/>
      <c r="Q594" s="11"/>
    </row>
    <row r="595" spans="6:17" x14ac:dyDescent="0.25">
      <c r="F595" s="9"/>
      <c r="K595" s="10"/>
      <c r="Q595" s="11"/>
    </row>
    <row r="596" spans="6:17" x14ac:dyDescent="0.25">
      <c r="F596" s="9"/>
      <c r="K596" s="10"/>
      <c r="Q596" s="11"/>
    </row>
    <row r="597" spans="6:17" x14ac:dyDescent="0.25">
      <c r="F597" s="9"/>
      <c r="K597" s="10"/>
      <c r="Q597" s="11"/>
    </row>
    <row r="598" spans="6:17" x14ac:dyDescent="0.25">
      <c r="F598" s="9"/>
      <c r="K598" s="10"/>
      <c r="Q598" s="11"/>
    </row>
    <row r="599" spans="6:17" x14ac:dyDescent="0.25">
      <c r="F599" s="9"/>
      <c r="K599" s="10"/>
      <c r="Q599" s="11"/>
    </row>
    <row r="600" spans="6:17" x14ac:dyDescent="0.25">
      <c r="F600" s="9"/>
      <c r="K600" s="10"/>
      <c r="Q600" s="11"/>
    </row>
    <row r="601" spans="6:17" x14ac:dyDescent="0.25">
      <c r="F601" s="9"/>
      <c r="K601" s="10"/>
      <c r="Q601" s="11"/>
    </row>
    <row r="602" spans="6:17" x14ac:dyDescent="0.25">
      <c r="F602" s="9"/>
      <c r="K602" s="10"/>
      <c r="Q602" s="11"/>
    </row>
    <row r="603" spans="6:17" x14ac:dyDescent="0.25">
      <c r="F603" s="9"/>
      <c r="K603" s="10"/>
      <c r="Q603" s="11"/>
    </row>
    <row r="604" spans="6:17" x14ac:dyDescent="0.25">
      <c r="F604" s="9"/>
      <c r="K604" s="10"/>
      <c r="Q604" s="11"/>
    </row>
    <row r="605" spans="6:17" x14ac:dyDescent="0.25">
      <c r="F605" s="9"/>
      <c r="K605" s="10"/>
      <c r="Q605" s="11"/>
    </row>
    <row r="606" spans="6:17" x14ac:dyDescent="0.25">
      <c r="F606" s="9"/>
      <c r="K606" s="10"/>
      <c r="Q606" s="11"/>
    </row>
    <row r="607" spans="6:17" x14ac:dyDescent="0.25">
      <c r="F607" s="9"/>
      <c r="K607" s="10"/>
      <c r="Q607" s="11"/>
    </row>
    <row r="608" spans="6:17" x14ac:dyDescent="0.25">
      <c r="F608" s="9"/>
      <c r="K608" s="10"/>
      <c r="Q608" s="11"/>
    </row>
    <row r="609" spans="6:17" x14ac:dyDescent="0.25">
      <c r="F609" s="9"/>
      <c r="K609" s="10"/>
      <c r="Q609" s="11"/>
    </row>
    <row r="610" spans="6:17" x14ac:dyDescent="0.25">
      <c r="F610" s="9"/>
      <c r="K610" s="10"/>
      <c r="Q610" s="11"/>
    </row>
    <row r="611" spans="6:17" x14ac:dyDescent="0.25">
      <c r="F611" s="9"/>
      <c r="K611" s="10"/>
      <c r="Q611" s="11"/>
    </row>
    <row r="612" spans="6:17" x14ac:dyDescent="0.25">
      <c r="F612" s="9"/>
      <c r="K612" s="10"/>
      <c r="Q612" s="11"/>
    </row>
    <row r="613" spans="6:17" x14ac:dyDescent="0.25">
      <c r="F613" s="9"/>
      <c r="K613" s="10"/>
      <c r="Q613" s="11"/>
    </row>
    <row r="614" spans="6:17" x14ac:dyDescent="0.25">
      <c r="F614" s="9"/>
      <c r="K614" s="10"/>
      <c r="Q614" s="11"/>
    </row>
    <row r="615" spans="6:17" x14ac:dyDescent="0.25">
      <c r="F615" s="9"/>
      <c r="K615" s="10"/>
      <c r="Q615" s="11"/>
    </row>
    <row r="616" spans="6:17" x14ac:dyDescent="0.25">
      <c r="F616" s="9"/>
      <c r="K616" s="10"/>
      <c r="Q616" s="11"/>
    </row>
    <row r="617" spans="6:17" x14ac:dyDescent="0.25">
      <c r="F617" s="9"/>
      <c r="K617" s="10"/>
      <c r="Q617" s="11"/>
    </row>
    <row r="618" spans="6:17" x14ac:dyDescent="0.25">
      <c r="F618" s="9"/>
      <c r="K618" s="10"/>
      <c r="Q618" s="11"/>
    </row>
    <row r="619" spans="6:17" x14ac:dyDescent="0.25">
      <c r="F619" s="9"/>
      <c r="K619" s="10"/>
      <c r="Q619" s="11"/>
    </row>
    <row r="620" spans="6:17" x14ac:dyDescent="0.25">
      <c r="F620" s="9"/>
      <c r="K620" s="10"/>
      <c r="Q620" s="11"/>
    </row>
    <row r="621" spans="6:17" x14ac:dyDescent="0.25">
      <c r="F621" s="9"/>
      <c r="K621" s="10"/>
      <c r="Q621" s="11"/>
    </row>
    <row r="622" spans="6:17" x14ac:dyDescent="0.25">
      <c r="F622" s="9"/>
      <c r="K622" s="10"/>
      <c r="Q622" s="11"/>
    </row>
    <row r="623" spans="6:17" x14ac:dyDescent="0.25">
      <c r="F623" s="9"/>
      <c r="K623" s="10"/>
      <c r="Q623" s="11"/>
    </row>
    <row r="624" spans="6:17" x14ac:dyDescent="0.25">
      <c r="F624" s="9"/>
      <c r="K624" s="10"/>
      <c r="Q624" s="11"/>
    </row>
    <row r="625" spans="6:17" x14ac:dyDescent="0.25">
      <c r="F625" s="9"/>
      <c r="K625" s="10"/>
      <c r="Q625" s="11"/>
    </row>
    <row r="626" spans="6:17" x14ac:dyDescent="0.25">
      <c r="F626" s="9"/>
      <c r="K626" s="10"/>
      <c r="Q626" s="11"/>
    </row>
    <row r="627" spans="6:17" x14ac:dyDescent="0.25">
      <c r="F627" s="9"/>
      <c r="K627" s="10"/>
      <c r="Q627" s="11"/>
    </row>
    <row r="628" spans="6:17" x14ac:dyDescent="0.25">
      <c r="F628" s="9"/>
      <c r="K628" s="10"/>
      <c r="Q628" s="11"/>
    </row>
    <row r="629" spans="6:17" x14ac:dyDescent="0.25">
      <c r="F629" s="9"/>
      <c r="K629" s="10"/>
      <c r="Q629" s="11"/>
    </row>
    <row r="630" spans="6:17" x14ac:dyDescent="0.25">
      <c r="F630" s="9"/>
      <c r="K630" s="10"/>
      <c r="Q630" s="11"/>
    </row>
    <row r="631" spans="6:17" x14ac:dyDescent="0.25">
      <c r="F631" s="9"/>
      <c r="K631" s="10"/>
      <c r="Q631" s="11"/>
    </row>
    <row r="632" spans="6:17" x14ac:dyDescent="0.25">
      <c r="F632" s="9"/>
      <c r="K632" s="10"/>
      <c r="Q632" s="11"/>
    </row>
    <row r="633" spans="6:17" x14ac:dyDescent="0.25">
      <c r="F633" s="9"/>
      <c r="K633" s="10"/>
      <c r="Q633" s="11"/>
    </row>
    <row r="634" spans="6:17" x14ac:dyDescent="0.25">
      <c r="F634" s="9"/>
      <c r="K634" s="10"/>
      <c r="Q634" s="11"/>
    </row>
    <row r="635" spans="6:17" x14ac:dyDescent="0.25">
      <c r="F635" s="9"/>
      <c r="K635" s="10"/>
      <c r="Q635" s="11"/>
    </row>
    <row r="636" spans="6:17" x14ac:dyDescent="0.25">
      <c r="F636" s="9"/>
      <c r="K636" s="10"/>
      <c r="Q636" s="11"/>
    </row>
    <row r="637" spans="6:17" x14ac:dyDescent="0.25">
      <c r="F637" s="9"/>
      <c r="K637" s="10"/>
      <c r="Q637" s="11"/>
    </row>
    <row r="638" spans="6:17" x14ac:dyDescent="0.25">
      <c r="F638" s="9"/>
      <c r="K638" s="10"/>
      <c r="Q638" s="11"/>
    </row>
    <row r="639" spans="6:17" x14ac:dyDescent="0.25">
      <c r="F639" s="9"/>
      <c r="K639" s="10"/>
      <c r="Q639" s="11"/>
    </row>
    <row r="640" spans="6:17" x14ac:dyDescent="0.25">
      <c r="F640" s="9"/>
      <c r="K640" s="10"/>
      <c r="Q640" s="11"/>
    </row>
    <row r="641" spans="6:17" x14ac:dyDescent="0.25">
      <c r="F641" s="9"/>
      <c r="K641" s="10"/>
      <c r="Q641" s="11"/>
    </row>
    <row r="642" spans="6:17" x14ac:dyDescent="0.25">
      <c r="F642" s="9"/>
      <c r="K642" s="10"/>
      <c r="Q642" s="11"/>
    </row>
    <row r="643" spans="6:17" x14ac:dyDescent="0.25">
      <c r="F643" s="9"/>
      <c r="K643" s="10"/>
      <c r="Q643" s="11"/>
    </row>
    <row r="644" spans="6:17" x14ac:dyDescent="0.25">
      <c r="F644" s="9"/>
      <c r="K644" s="10"/>
      <c r="Q644" s="11"/>
    </row>
    <row r="645" spans="6:17" x14ac:dyDescent="0.25">
      <c r="F645" s="9"/>
      <c r="K645" s="10"/>
      <c r="Q645" s="11"/>
    </row>
    <row r="646" spans="6:17" x14ac:dyDescent="0.25">
      <c r="F646" s="9"/>
      <c r="K646" s="10"/>
      <c r="Q646" s="11"/>
    </row>
    <row r="647" spans="6:17" x14ac:dyDescent="0.25">
      <c r="F647" s="9"/>
      <c r="K647" s="10"/>
      <c r="Q647" s="11"/>
    </row>
    <row r="648" spans="6:17" x14ac:dyDescent="0.25">
      <c r="F648" s="9"/>
      <c r="K648" s="10"/>
      <c r="Q648" s="11"/>
    </row>
    <row r="649" spans="6:17" x14ac:dyDescent="0.25">
      <c r="F649" s="9"/>
      <c r="K649" s="10"/>
      <c r="Q649" s="11"/>
    </row>
    <row r="650" spans="6:17" x14ac:dyDescent="0.25">
      <c r="F650" s="9"/>
      <c r="K650" s="10"/>
      <c r="Q650" s="11"/>
    </row>
    <row r="651" spans="6:17" x14ac:dyDescent="0.25">
      <c r="F651" s="9"/>
      <c r="K651" s="10"/>
      <c r="Q651" s="11"/>
    </row>
    <row r="652" spans="6:17" x14ac:dyDescent="0.25">
      <c r="F652" s="9"/>
      <c r="K652" s="10"/>
      <c r="Q652" s="11"/>
    </row>
    <row r="653" spans="6:17" x14ac:dyDescent="0.25">
      <c r="F653" s="9"/>
      <c r="K653" s="10"/>
      <c r="Q653" s="11"/>
    </row>
    <row r="654" spans="6:17" x14ac:dyDescent="0.25">
      <c r="F654" s="9"/>
      <c r="K654" s="10"/>
      <c r="Q654" s="11"/>
    </row>
    <row r="655" spans="6:17" x14ac:dyDescent="0.25">
      <c r="F655" s="9"/>
      <c r="K655" s="10"/>
      <c r="Q655" s="11"/>
    </row>
    <row r="656" spans="6:17" x14ac:dyDescent="0.25">
      <c r="F656" s="9"/>
      <c r="K656" s="10"/>
      <c r="Q656" s="11"/>
    </row>
    <row r="657" spans="6:17" x14ac:dyDescent="0.25">
      <c r="F657" s="9"/>
      <c r="K657" s="10"/>
      <c r="Q657" s="11"/>
    </row>
    <row r="658" spans="6:17" x14ac:dyDescent="0.25">
      <c r="F658" s="9"/>
      <c r="K658" s="10"/>
      <c r="Q658" s="11"/>
    </row>
    <row r="659" spans="6:17" x14ac:dyDescent="0.25">
      <c r="F659" s="9"/>
      <c r="K659" s="10"/>
      <c r="Q659" s="11"/>
    </row>
    <row r="660" spans="6:17" x14ac:dyDescent="0.25">
      <c r="F660" s="9"/>
      <c r="K660" s="10"/>
      <c r="Q660" s="11"/>
    </row>
    <row r="661" spans="6:17" x14ac:dyDescent="0.25">
      <c r="F661" s="9"/>
      <c r="K661" s="10"/>
      <c r="Q661" s="11"/>
    </row>
    <row r="662" spans="6:17" x14ac:dyDescent="0.25">
      <c r="F662" s="9"/>
      <c r="K662" s="10"/>
      <c r="Q662" s="11"/>
    </row>
    <row r="663" spans="6:17" x14ac:dyDescent="0.25">
      <c r="F663" s="9"/>
      <c r="K663" s="10"/>
      <c r="Q663" s="11"/>
    </row>
    <row r="664" spans="6:17" x14ac:dyDescent="0.25">
      <c r="F664" s="9"/>
      <c r="K664" s="10"/>
      <c r="Q664" s="11"/>
    </row>
    <row r="665" spans="6:17" x14ac:dyDescent="0.25">
      <c r="F665" s="9"/>
      <c r="K665" s="10"/>
      <c r="Q665" s="11"/>
    </row>
    <row r="666" spans="6:17" x14ac:dyDescent="0.25">
      <c r="F666" s="9"/>
      <c r="K666" s="10"/>
      <c r="Q666" s="11"/>
    </row>
    <row r="667" spans="6:17" x14ac:dyDescent="0.25">
      <c r="F667" s="9"/>
      <c r="K667" s="10"/>
      <c r="Q667" s="11"/>
    </row>
    <row r="668" spans="6:17" x14ac:dyDescent="0.25">
      <c r="F668" s="9"/>
      <c r="K668" s="10"/>
      <c r="Q668" s="11"/>
    </row>
    <row r="669" spans="6:17" x14ac:dyDescent="0.25">
      <c r="F669" s="9"/>
      <c r="K669" s="10"/>
      <c r="Q669" s="11"/>
    </row>
    <row r="670" spans="6:17" x14ac:dyDescent="0.25">
      <c r="F670" s="9"/>
      <c r="K670" s="10"/>
      <c r="Q670" s="11"/>
    </row>
    <row r="671" spans="6:17" x14ac:dyDescent="0.25">
      <c r="F671" s="9"/>
      <c r="K671" s="10"/>
      <c r="Q671" s="11"/>
    </row>
    <row r="672" spans="6:17" x14ac:dyDescent="0.25">
      <c r="F672" s="9"/>
      <c r="K672" s="10"/>
      <c r="Q672" s="11"/>
    </row>
    <row r="673" spans="6:17" x14ac:dyDescent="0.25">
      <c r="F673" s="9"/>
      <c r="K673" s="10"/>
      <c r="Q673" s="11"/>
    </row>
    <row r="674" spans="6:17" x14ac:dyDescent="0.25">
      <c r="F674" s="9"/>
      <c r="K674" s="10"/>
      <c r="Q674" s="11"/>
    </row>
    <row r="675" spans="6:17" x14ac:dyDescent="0.25">
      <c r="F675" s="9"/>
      <c r="K675" s="10"/>
      <c r="Q675" s="11"/>
    </row>
    <row r="676" spans="6:17" x14ac:dyDescent="0.25">
      <c r="F676" s="9"/>
      <c r="K676" s="10"/>
      <c r="Q676" s="11"/>
    </row>
    <row r="677" spans="6:17" x14ac:dyDescent="0.25">
      <c r="F677" s="9"/>
      <c r="K677" s="10"/>
      <c r="Q677" s="11"/>
    </row>
    <row r="678" spans="6:17" x14ac:dyDescent="0.25">
      <c r="F678" s="9"/>
      <c r="K678" s="10"/>
      <c r="Q678" s="11"/>
    </row>
    <row r="679" spans="6:17" x14ac:dyDescent="0.25">
      <c r="F679" s="9"/>
      <c r="K679" s="10"/>
      <c r="Q679" s="11"/>
    </row>
    <row r="680" spans="6:17" x14ac:dyDescent="0.25">
      <c r="F680" s="9"/>
      <c r="K680" s="10"/>
      <c r="Q680" s="11"/>
    </row>
    <row r="681" spans="6:17" x14ac:dyDescent="0.25">
      <c r="F681" s="9"/>
      <c r="K681" s="10"/>
      <c r="Q681" s="11"/>
    </row>
    <row r="682" spans="6:17" x14ac:dyDescent="0.25">
      <c r="F682" s="9"/>
      <c r="K682" s="10"/>
      <c r="Q682" s="11"/>
    </row>
    <row r="683" spans="6:17" x14ac:dyDescent="0.25">
      <c r="F683" s="9"/>
      <c r="K683" s="10"/>
      <c r="Q683" s="11"/>
    </row>
    <row r="684" spans="6:17" x14ac:dyDescent="0.25">
      <c r="F684" s="9"/>
      <c r="K684" s="10"/>
      <c r="Q684" s="11"/>
    </row>
    <row r="685" spans="6:17" x14ac:dyDescent="0.25">
      <c r="F685" s="9"/>
      <c r="K685" s="10"/>
      <c r="Q685" s="11"/>
    </row>
    <row r="686" spans="6:17" x14ac:dyDescent="0.25">
      <c r="F686" s="9"/>
      <c r="K686" s="10"/>
      <c r="Q686" s="11"/>
    </row>
    <row r="687" spans="6:17" x14ac:dyDescent="0.25">
      <c r="F687" s="9"/>
      <c r="K687" s="10"/>
      <c r="Q687" s="11"/>
    </row>
    <row r="688" spans="6:17" x14ac:dyDescent="0.25">
      <c r="F688" s="9"/>
      <c r="K688" s="10"/>
      <c r="Q688" s="11"/>
    </row>
    <row r="689" spans="6:17" x14ac:dyDescent="0.25">
      <c r="F689" s="9"/>
      <c r="K689" s="10"/>
      <c r="Q689" s="11"/>
    </row>
    <row r="690" spans="6:17" x14ac:dyDescent="0.25">
      <c r="F690" s="9"/>
      <c r="K690" s="10"/>
      <c r="Q690" s="11"/>
    </row>
    <row r="691" spans="6:17" x14ac:dyDescent="0.25">
      <c r="F691" s="9"/>
      <c r="K691" s="10"/>
      <c r="Q691" s="11"/>
    </row>
    <row r="692" spans="6:17" x14ac:dyDescent="0.25">
      <c r="F692" s="9"/>
      <c r="K692" s="10"/>
      <c r="Q692" s="11"/>
    </row>
    <row r="693" spans="6:17" x14ac:dyDescent="0.25">
      <c r="F693" s="9"/>
      <c r="K693" s="10"/>
      <c r="Q693" s="11"/>
    </row>
    <row r="694" spans="6:17" x14ac:dyDescent="0.25">
      <c r="F694" s="9"/>
      <c r="K694" s="10"/>
      <c r="Q694" s="11"/>
    </row>
    <row r="695" spans="6:17" x14ac:dyDescent="0.25">
      <c r="F695" s="9"/>
      <c r="K695" s="10"/>
      <c r="Q695" s="11"/>
    </row>
    <row r="696" spans="6:17" x14ac:dyDescent="0.25">
      <c r="F696" s="9"/>
      <c r="K696" s="10"/>
      <c r="Q696" s="11"/>
    </row>
    <row r="697" spans="6:17" x14ac:dyDescent="0.25">
      <c r="F697" s="9"/>
      <c r="K697" s="10"/>
      <c r="Q697" s="11"/>
    </row>
    <row r="698" spans="6:17" x14ac:dyDescent="0.25">
      <c r="F698" s="9"/>
      <c r="K698" s="10"/>
      <c r="Q698" s="11"/>
    </row>
    <row r="699" spans="6:17" x14ac:dyDescent="0.25">
      <c r="F699" s="9"/>
      <c r="K699" s="10"/>
      <c r="Q699" s="11"/>
    </row>
    <row r="700" spans="6:17" x14ac:dyDescent="0.25">
      <c r="F700" s="9"/>
      <c r="K700" s="10"/>
      <c r="Q700" s="11"/>
    </row>
    <row r="701" spans="6:17" x14ac:dyDescent="0.25">
      <c r="F701" s="9"/>
      <c r="K701" s="10"/>
      <c r="Q701" s="11"/>
    </row>
    <row r="702" spans="6:17" x14ac:dyDescent="0.25">
      <c r="F702" s="9"/>
      <c r="K702" s="10"/>
      <c r="Q702" s="11"/>
    </row>
    <row r="703" spans="6:17" x14ac:dyDescent="0.25">
      <c r="F703" s="9"/>
      <c r="K703" s="10"/>
      <c r="Q703" s="11"/>
    </row>
    <row r="704" spans="6:17" x14ac:dyDescent="0.25">
      <c r="F704" s="9"/>
      <c r="K704" s="10"/>
      <c r="Q704" s="11"/>
    </row>
    <row r="705" spans="6:17" x14ac:dyDescent="0.25">
      <c r="F705" s="9"/>
      <c r="K705" s="10"/>
      <c r="Q705" s="11"/>
    </row>
    <row r="706" spans="6:17" x14ac:dyDescent="0.25">
      <c r="F706" s="9"/>
      <c r="K706" s="10"/>
      <c r="Q706" s="11"/>
    </row>
    <row r="707" spans="6:17" x14ac:dyDescent="0.25">
      <c r="F707" s="9"/>
      <c r="K707" s="10"/>
      <c r="Q707" s="11"/>
    </row>
    <row r="708" spans="6:17" x14ac:dyDescent="0.25">
      <c r="F708" s="9"/>
      <c r="K708" s="10"/>
      <c r="Q708" s="11"/>
    </row>
    <row r="709" spans="6:17" x14ac:dyDescent="0.25">
      <c r="F709" s="9"/>
      <c r="K709" s="10"/>
      <c r="Q709" s="11"/>
    </row>
    <row r="710" spans="6:17" x14ac:dyDescent="0.25">
      <c r="F710" s="9"/>
      <c r="K710" s="10"/>
      <c r="Q710" s="11"/>
    </row>
    <row r="711" spans="6:17" x14ac:dyDescent="0.25">
      <c r="F711" s="9"/>
      <c r="K711" s="10"/>
      <c r="Q711" s="11"/>
    </row>
    <row r="712" spans="6:17" x14ac:dyDescent="0.25">
      <c r="F712" s="9"/>
      <c r="K712" s="10"/>
      <c r="Q712" s="11"/>
    </row>
    <row r="713" spans="6:17" x14ac:dyDescent="0.25">
      <c r="F713" s="9"/>
      <c r="K713" s="10"/>
      <c r="Q713" s="11"/>
    </row>
    <row r="714" spans="6:17" x14ac:dyDescent="0.25">
      <c r="F714" s="9"/>
      <c r="K714" s="10"/>
      <c r="Q714" s="11"/>
    </row>
    <row r="715" spans="6:17" x14ac:dyDescent="0.25">
      <c r="F715" s="9"/>
      <c r="K715" s="10"/>
      <c r="Q715" s="11"/>
    </row>
    <row r="716" spans="6:17" x14ac:dyDescent="0.25">
      <c r="F716" s="9"/>
      <c r="K716" s="10"/>
      <c r="Q716" s="11"/>
    </row>
    <row r="717" spans="6:17" x14ac:dyDescent="0.25">
      <c r="F717" s="9"/>
      <c r="K717" s="10"/>
      <c r="Q717" s="11"/>
    </row>
    <row r="718" spans="6:17" x14ac:dyDescent="0.25">
      <c r="F718" s="9"/>
      <c r="K718" s="10"/>
      <c r="Q718" s="11"/>
    </row>
    <row r="719" spans="6:17" x14ac:dyDescent="0.25">
      <c r="F719" s="9"/>
      <c r="K719" s="10"/>
      <c r="Q719" s="11"/>
    </row>
    <row r="720" spans="6:17" x14ac:dyDescent="0.25">
      <c r="F720" s="9"/>
      <c r="K720" s="10"/>
      <c r="Q720" s="11"/>
    </row>
    <row r="721" spans="3:17" x14ac:dyDescent="0.25">
      <c r="F721" s="9"/>
      <c r="K721" s="10"/>
      <c r="Q721" s="11"/>
    </row>
    <row r="722" spans="3:17" x14ac:dyDescent="0.25">
      <c r="F722" s="9"/>
      <c r="K722" s="10"/>
      <c r="Q722" s="11"/>
    </row>
    <row r="723" spans="3:17" x14ac:dyDescent="0.25">
      <c r="F723" s="9"/>
      <c r="K723" s="10"/>
      <c r="Q723" s="11"/>
    </row>
    <row r="724" spans="3:17" x14ac:dyDescent="0.25">
      <c r="F724" s="9"/>
      <c r="K724" s="10"/>
      <c r="Q724" s="11"/>
    </row>
    <row r="725" spans="3:17" x14ac:dyDescent="0.25">
      <c r="F725" s="9"/>
      <c r="K725" s="10"/>
      <c r="Q725" s="11"/>
    </row>
    <row r="726" spans="3:17" x14ac:dyDescent="0.25">
      <c r="F726" s="9"/>
      <c r="K726" s="10"/>
      <c r="Q726" s="11"/>
    </row>
    <row r="727" spans="3:17" x14ac:dyDescent="0.25">
      <c r="F727" s="9"/>
      <c r="K727" s="10"/>
      <c r="Q727" s="11"/>
    </row>
    <row r="728" spans="3:17" x14ac:dyDescent="0.25">
      <c r="F728" s="9"/>
      <c r="K728" s="10"/>
      <c r="Q728" s="11"/>
    </row>
    <row r="729" spans="3:17" x14ac:dyDescent="0.25">
      <c r="F729" s="9"/>
      <c r="K729" s="10"/>
      <c r="Q729" s="11"/>
    </row>
    <row r="730" spans="3:17" x14ac:dyDescent="0.25">
      <c r="F730" s="9"/>
      <c r="K730" s="10"/>
      <c r="Q730" s="11"/>
    </row>
    <row r="731" spans="3:17" x14ac:dyDescent="0.25">
      <c r="C731" s="8"/>
      <c r="F731" s="9"/>
      <c r="K731" s="10"/>
      <c r="Q731" s="11"/>
    </row>
    <row r="732" spans="3:17" x14ac:dyDescent="0.25">
      <c r="C732" s="8"/>
      <c r="F732" s="9"/>
      <c r="K732" s="10"/>
      <c r="Q732" s="11"/>
    </row>
    <row r="733" spans="3:17" x14ac:dyDescent="0.25">
      <c r="F733" s="9"/>
      <c r="K733" s="10"/>
      <c r="Q733" s="11"/>
    </row>
    <row r="734" spans="3:17" x14ac:dyDescent="0.25">
      <c r="F734" s="9"/>
      <c r="K734" s="10"/>
      <c r="Q734" s="11"/>
    </row>
    <row r="735" spans="3:17" x14ac:dyDescent="0.25">
      <c r="F735" s="9"/>
      <c r="K735" s="10"/>
      <c r="Q735" s="11"/>
    </row>
    <row r="736" spans="3:17" x14ac:dyDescent="0.25">
      <c r="F736" s="9"/>
      <c r="K736" s="10"/>
      <c r="Q736" s="11"/>
    </row>
    <row r="737" spans="3:17" x14ac:dyDescent="0.25">
      <c r="F737" s="9"/>
      <c r="K737" s="10"/>
      <c r="Q737" s="11"/>
    </row>
    <row r="738" spans="3:17" x14ac:dyDescent="0.25">
      <c r="F738" s="9"/>
      <c r="K738" s="10"/>
      <c r="Q738" s="11"/>
    </row>
    <row r="739" spans="3:17" x14ac:dyDescent="0.25">
      <c r="F739" s="9"/>
      <c r="K739" s="10"/>
      <c r="Q739" s="11"/>
    </row>
    <row r="740" spans="3:17" x14ac:dyDescent="0.25">
      <c r="F740" s="9"/>
      <c r="K740" s="10"/>
      <c r="Q740" s="11"/>
    </row>
    <row r="741" spans="3:17" x14ac:dyDescent="0.25">
      <c r="F741" s="9"/>
      <c r="K741" s="10"/>
      <c r="Q741" s="11"/>
    </row>
    <row r="742" spans="3:17" x14ac:dyDescent="0.25">
      <c r="C742" s="8"/>
      <c r="F742" s="9"/>
      <c r="K742" s="10"/>
      <c r="Q742" s="11"/>
    </row>
    <row r="743" spans="3:17" x14ac:dyDescent="0.25">
      <c r="C743" s="8"/>
      <c r="F743" s="9"/>
      <c r="K743" s="10"/>
      <c r="Q743" s="11"/>
    </row>
    <row r="744" spans="3:17" x14ac:dyDescent="0.25">
      <c r="F744" s="9"/>
      <c r="K744" s="10"/>
      <c r="Q744" s="11"/>
    </row>
    <row r="745" spans="3:17" x14ac:dyDescent="0.25">
      <c r="F745" s="9"/>
      <c r="K745" s="10"/>
      <c r="Q745" s="11"/>
    </row>
    <row r="746" spans="3:17" x14ac:dyDescent="0.25">
      <c r="F746" s="9"/>
      <c r="K746" s="10"/>
      <c r="Q746" s="11"/>
    </row>
    <row r="747" spans="3:17" x14ac:dyDescent="0.25">
      <c r="F747" s="9"/>
      <c r="K747" s="10"/>
      <c r="Q747" s="11"/>
    </row>
    <row r="748" spans="3:17" x14ac:dyDescent="0.25">
      <c r="F748" s="9"/>
      <c r="K748" s="10"/>
      <c r="Q748" s="11"/>
    </row>
    <row r="749" spans="3:17" x14ac:dyDescent="0.25">
      <c r="F749" s="9"/>
      <c r="K749" s="10"/>
      <c r="Q749" s="11"/>
    </row>
    <row r="750" spans="3:17" x14ac:dyDescent="0.25">
      <c r="F750" s="9"/>
      <c r="K750" s="10"/>
      <c r="Q750" s="11"/>
    </row>
    <row r="751" spans="3:17" x14ac:dyDescent="0.25">
      <c r="F751" s="9"/>
      <c r="K751" s="10"/>
      <c r="Q751" s="11"/>
    </row>
    <row r="752" spans="3:17" x14ac:dyDescent="0.25">
      <c r="F752" s="9"/>
      <c r="K752" s="10"/>
      <c r="Q752" s="11"/>
    </row>
    <row r="753" spans="6:17" x14ac:dyDescent="0.25">
      <c r="F753" s="9"/>
      <c r="K753" s="10"/>
      <c r="Q753" s="11"/>
    </row>
    <row r="754" spans="6:17" x14ac:dyDescent="0.25">
      <c r="F754" s="9"/>
      <c r="K754" s="10"/>
      <c r="Q754" s="11"/>
    </row>
    <row r="755" spans="6:17" x14ac:dyDescent="0.25">
      <c r="F755" s="9"/>
      <c r="K755" s="10"/>
      <c r="Q755" s="11"/>
    </row>
    <row r="756" spans="6:17" x14ac:dyDescent="0.25">
      <c r="F756" s="9"/>
      <c r="K756" s="10"/>
      <c r="Q756" s="11"/>
    </row>
    <row r="757" spans="6:17" x14ac:dyDescent="0.25">
      <c r="F757" s="9"/>
      <c r="K757" s="10"/>
      <c r="Q757" s="11"/>
    </row>
    <row r="758" spans="6:17" x14ac:dyDescent="0.25">
      <c r="F758" s="9"/>
      <c r="K758" s="10"/>
      <c r="Q758" s="11"/>
    </row>
    <row r="759" spans="6:17" x14ac:dyDescent="0.25">
      <c r="F759" s="9"/>
      <c r="K759" s="10"/>
      <c r="Q759" s="11"/>
    </row>
    <row r="760" spans="6:17" x14ac:dyDescent="0.25">
      <c r="F760" s="9"/>
      <c r="K760" s="10"/>
      <c r="Q760" s="11"/>
    </row>
    <row r="761" spans="6:17" x14ac:dyDescent="0.25">
      <c r="F761" s="9"/>
      <c r="K761" s="10"/>
      <c r="Q761" s="11"/>
    </row>
    <row r="762" spans="6:17" x14ac:dyDescent="0.25">
      <c r="F762" s="9"/>
      <c r="K762" s="10"/>
      <c r="Q762" s="11"/>
    </row>
    <row r="763" spans="6:17" x14ac:dyDescent="0.25">
      <c r="F763" s="9"/>
      <c r="K763" s="10"/>
      <c r="Q763" s="11"/>
    </row>
    <row r="764" spans="6:17" x14ac:dyDescent="0.25">
      <c r="F764" s="9"/>
      <c r="K764" s="10"/>
      <c r="Q764" s="11"/>
    </row>
    <row r="765" spans="6:17" x14ac:dyDescent="0.25">
      <c r="F765" s="9"/>
      <c r="K765" s="10"/>
      <c r="Q765" s="11"/>
    </row>
    <row r="766" spans="6:17" x14ac:dyDescent="0.25">
      <c r="F766" s="9"/>
      <c r="K766" s="10"/>
      <c r="Q766" s="11"/>
    </row>
    <row r="767" spans="6:17" x14ac:dyDescent="0.25">
      <c r="F767" s="9"/>
      <c r="K767" s="10"/>
      <c r="Q767" s="11"/>
    </row>
    <row r="768" spans="6:17" x14ac:dyDescent="0.25">
      <c r="F768" s="9"/>
      <c r="K768" s="10"/>
      <c r="Q768" s="11"/>
    </row>
  </sheetData>
  <sheetProtection password="8FB5" formatCells="0" formatColumns="0" formatRows="0" insertColumns="0" insertRows="0" insertHyperlinks="0" deleteColumns="0" deleteRows="0" sort="0" autoFilter="0" pivotTables="0"/>
  <autoFilter ref="A2:AC7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3"/>
  <sheetViews>
    <sheetView zoomScale="85" zoomScaleNormal="85" workbookViewId="0">
      <pane ySplit="2" topLeftCell="A3" activePane="bottomLeft" state="frozen"/>
      <selection activeCell="C1" sqref="C1"/>
      <selection pane="bottomLeft"/>
    </sheetView>
  </sheetViews>
  <sheetFormatPr defaultRowHeight="15" x14ac:dyDescent="0.25"/>
  <cols>
    <col min="1" max="1" width="12.5703125" customWidth="1"/>
    <col min="2" max="2" width="18.7109375" bestFit="1" customWidth="1"/>
    <col min="3" max="3" width="14" style="2" bestFit="1" customWidth="1"/>
    <col min="4" max="4" width="25.85546875" bestFit="1" customWidth="1"/>
    <col min="5" max="7" width="12.85546875" bestFit="1" customWidth="1"/>
    <col min="8" max="8" width="56.85546875" bestFit="1" customWidth="1"/>
    <col min="9" max="9" width="10.5703125" bestFit="1" customWidth="1"/>
    <col min="10" max="10" width="14" bestFit="1" customWidth="1"/>
    <col min="11" max="11" width="11.7109375" style="3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x14ac:dyDescent="0.25">
      <c r="A1" s="28" t="s">
        <v>0</v>
      </c>
    </row>
    <row r="2" spans="1:32" x14ac:dyDescent="0.25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6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7"/>
      <c r="AE2" s="7"/>
      <c r="AF2" s="7"/>
    </row>
    <row r="3" spans="1:32" s="21" customFormat="1" x14ac:dyDescent="0.25">
      <c r="C3" s="20" t="s">
        <v>30</v>
      </c>
      <c r="D3" s="21" t="s">
        <v>69</v>
      </c>
      <c r="E3" s="21" t="s">
        <v>31</v>
      </c>
      <c r="F3" s="22" t="s">
        <v>32</v>
      </c>
      <c r="H3" s="21" t="s">
        <v>837</v>
      </c>
      <c r="I3" s="21">
        <v>1</v>
      </c>
      <c r="J3" s="21">
        <v>4</v>
      </c>
      <c r="K3" s="23">
        <v>44593</v>
      </c>
      <c r="L3" s="26">
        <v>40000</v>
      </c>
      <c r="O3" s="21" t="s">
        <v>34</v>
      </c>
      <c r="P3" s="27">
        <f>L3/(J3*12)</f>
        <v>833.33333333333337</v>
      </c>
      <c r="Q3" s="24"/>
      <c r="S3" s="25"/>
      <c r="T3" s="25">
        <f>$P3</f>
        <v>833.33333333333337</v>
      </c>
      <c r="U3" s="25">
        <f>T3</f>
        <v>833.33333333333337</v>
      </c>
      <c r="V3" s="25">
        <f t="shared" ref="V3:AC3" si="0">U3</f>
        <v>833.33333333333337</v>
      </c>
      <c r="W3" s="25">
        <f t="shared" si="0"/>
        <v>833.33333333333337</v>
      </c>
      <c r="X3" s="25">
        <f t="shared" si="0"/>
        <v>833.33333333333337</v>
      </c>
      <c r="Y3" s="25">
        <f t="shared" si="0"/>
        <v>833.33333333333337</v>
      </c>
      <c r="Z3" s="25">
        <f t="shared" si="0"/>
        <v>833.33333333333337</v>
      </c>
      <c r="AA3" s="25">
        <f t="shared" si="0"/>
        <v>833.33333333333337</v>
      </c>
      <c r="AB3" s="25">
        <f t="shared" si="0"/>
        <v>833.33333333333337</v>
      </c>
      <c r="AC3" s="25">
        <f t="shared" si="0"/>
        <v>833.33333333333337</v>
      </c>
    </row>
    <row r="4" spans="1:32" s="21" customFormat="1" x14ac:dyDescent="0.25">
      <c r="C4" s="20" t="s">
        <v>30</v>
      </c>
      <c r="D4" s="21" t="s">
        <v>69</v>
      </c>
      <c r="E4" s="21" t="s">
        <v>31</v>
      </c>
      <c r="F4" s="22" t="s">
        <v>32</v>
      </c>
      <c r="H4" s="21" t="s">
        <v>837</v>
      </c>
      <c r="I4" s="21">
        <v>1</v>
      </c>
      <c r="J4" s="21">
        <v>4</v>
      </c>
      <c r="K4" s="23">
        <v>44562</v>
      </c>
      <c r="L4" s="26">
        <v>40000</v>
      </c>
      <c r="O4" s="21" t="s">
        <v>34</v>
      </c>
      <c r="P4" s="27">
        <f t="shared" ref="P4:P33" si="1">L4/(J4*12)</f>
        <v>833.33333333333337</v>
      </c>
      <c r="Q4" s="24"/>
      <c r="S4" s="25">
        <f>$P4</f>
        <v>833.33333333333337</v>
      </c>
      <c r="T4" s="25">
        <f>$P4</f>
        <v>833.33333333333337</v>
      </c>
      <c r="U4" s="25">
        <f t="shared" ref="U4:AC13" si="2">$P4</f>
        <v>833.33333333333337</v>
      </c>
      <c r="V4" s="25">
        <f t="shared" si="2"/>
        <v>833.33333333333337</v>
      </c>
      <c r="W4" s="25">
        <f t="shared" si="2"/>
        <v>833.33333333333337</v>
      </c>
      <c r="X4" s="25">
        <f t="shared" si="2"/>
        <v>833.33333333333337</v>
      </c>
      <c r="Y4" s="25">
        <f t="shared" si="2"/>
        <v>833.33333333333337</v>
      </c>
      <c r="Z4" s="25">
        <f t="shared" si="2"/>
        <v>833.33333333333337</v>
      </c>
      <c r="AA4" s="25">
        <f t="shared" si="2"/>
        <v>833.33333333333337</v>
      </c>
      <c r="AB4" s="25">
        <f t="shared" si="2"/>
        <v>833.33333333333337</v>
      </c>
      <c r="AC4" s="25">
        <f t="shared" si="2"/>
        <v>833.33333333333337</v>
      </c>
    </row>
    <row r="5" spans="1:32" s="21" customFormat="1" x14ac:dyDescent="0.25">
      <c r="C5" s="20" t="s">
        <v>30</v>
      </c>
      <c r="D5" s="21" t="s">
        <v>69</v>
      </c>
      <c r="E5" s="21" t="s">
        <v>31</v>
      </c>
      <c r="F5" s="22" t="s">
        <v>32</v>
      </c>
      <c r="H5" s="21" t="s">
        <v>837</v>
      </c>
      <c r="I5" s="21">
        <v>1</v>
      </c>
      <c r="J5" s="21">
        <v>4</v>
      </c>
      <c r="K5" s="23">
        <v>44621</v>
      </c>
      <c r="L5" s="26">
        <v>40000</v>
      </c>
      <c r="O5" s="21" t="s">
        <v>34</v>
      </c>
      <c r="P5" s="27">
        <f t="shared" si="1"/>
        <v>833.33333333333337</v>
      </c>
      <c r="Q5" s="24"/>
      <c r="U5" s="25">
        <f>$P5</f>
        <v>833.33333333333337</v>
      </c>
      <c r="V5" s="25">
        <f t="shared" si="2"/>
        <v>833.33333333333337</v>
      </c>
      <c r="W5" s="25">
        <f t="shared" si="2"/>
        <v>833.33333333333337</v>
      </c>
      <c r="X5" s="25">
        <f t="shared" si="2"/>
        <v>833.33333333333337</v>
      </c>
      <c r="Y5" s="25">
        <f t="shared" si="2"/>
        <v>833.33333333333337</v>
      </c>
      <c r="Z5" s="25">
        <f t="shared" si="2"/>
        <v>833.33333333333337</v>
      </c>
      <c r="AA5" s="25">
        <f t="shared" si="2"/>
        <v>833.33333333333337</v>
      </c>
      <c r="AB5" s="25">
        <f t="shared" si="2"/>
        <v>833.33333333333337</v>
      </c>
      <c r="AC5" s="25">
        <f t="shared" si="2"/>
        <v>833.33333333333337</v>
      </c>
    </row>
    <row r="6" spans="1:32" s="21" customFormat="1" x14ac:dyDescent="0.25">
      <c r="C6" s="20" t="s">
        <v>30</v>
      </c>
      <c r="D6" s="21" t="s">
        <v>69</v>
      </c>
      <c r="E6" s="21" t="s">
        <v>31</v>
      </c>
      <c r="F6" s="22" t="s">
        <v>32</v>
      </c>
      <c r="H6" s="21" t="s">
        <v>837</v>
      </c>
      <c r="I6" s="21">
        <v>1</v>
      </c>
      <c r="J6" s="21">
        <v>4</v>
      </c>
      <c r="K6" s="23">
        <v>44621</v>
      </c>
      <c r="L6" s="26">
        <v>40000</v>
      </c>
      <c r="O6" s="21" t="s">
        <v>34</v>
      </c>
      <c r="P6" s="27">
        <f t="shared" si="1"/>
        <v>833.33333333333337</v>
      </c>
      <c r="Q6" s="24"/>
      <c r="U6" s="25">
        <f>$P6</f>
        <v>833.33333333333337</v>
      </c>
      <c r="V6" s="25">
        <f t="shared" si="2"/>
        <v>833.33333333333337</v>
      </c>
      <c r="W6" s="25">
        <f t="shared" si="2"/>
        <v>833.33333333333337</v>
      </c>
      <c r="X6" s="25">
        <f t="shared" si="2"/>
        <v>833.33333333333337</v>
      </c>
      <c r="Y6" s="25">
        <f t="shared" si="2"/>
        <v>833.33333333333337</v>
      </c>
      <c r="Z6" s="25">
        <f t="shared" si="2"/>
        <v>833.33333333333337</v>
      </c>
      <c r="AA6" s="25">
        <f t="shared" si="2"/>
        <v>833.33333333333337</v>
      </c>
      <c r="AB6" s="25">
        <f t="shared" si="2"/>
        <v>833.33333333333337</v>
      </c>
      <c r="AC6" s="25">
        <f t="shared" si="2"/>
        <v>833.33333333333337</v>
      </c>
    </row>
    <row r="7" spans="1:32" s="21" customFormat="1" x14ac:dyDescent="0.25">
      <c r="C7" s="20" t="s">
        <v>30</v>
      </c>
      <c r="D7" s="21" t="s">
        <v>69</v>
      </c>
      <c r="E7" s="21" t="s">
        <v>70</v>
      </c>
      <c r="F7" s="22" t="s">
        <v>98</v>
      </c>
      <c r="H7" s="21" t="s">
        <v>838</v>
      </c>
      <c r="I7" s="21">
        <v>1</v>
      </c>
      <c r="J7" s="21">
        <v>10</v>
      </c>
      <c r="K7" s="23">
        <v>44593</v>
      </c>
      <c r="L7" s="26">
        <v>17000</v>
      </c>
      <c r="O7" s="21" t="s">
        <v>34</v>
      </c>
      <c r="P7" s="27">
        <f t="shared" si="1"/>
        <v>141.66666666666666</v>
      </c>
      <c r="Q7" s="24"/>
      <c r="T7" s="25">
        <f>$P7</f>
        <v>141.66666666666666</v>
      </c>
      <c r="U7" s="25">
        <f t="shared" ref="U7:U8" si="3">$P7</f>
        <v>141.66666666666666</v>
      </c>
      <c r="V7" s="25">
        <f t="shared" si="2"/>
        <v>141.66666666666666</v>
      </c>
      <c r="W7" s="25">
        <f t="shared" si="2"/>
        <v>141.66666666666666</v>
      </c>
      <c r="X7" s="25">
        <f t="shared" si="2"/>
        <v>141.66666666666666</v>
      </c>
      <c r="Y7" s="25">
        <f t="shared" si="2"/>
        <v>141.66666666666666</v>
      </c>
      <c r="Z7" s="25">
        <f t="shared" si="2"/>
        <v>141.66666666666666</v>
      </c>
      <c r="AA7" s="25">
        <f t="shared" si="2"/>
        <v>141.66666666666666</v>
      </c>
      <c r="AB7" s="25">
        <f t="shared" si="2"/>
        <v>141.66666666666666</v>
      </c>
      <c r="AC7" s="25">
        <f t="shared" si="2"/>
        <v>141.66666666666666</v>
      </c>
    </row>
    <row r="8" spans="1:32" s="21" customFormat="1" x14ac:dyDescent="0.25">
      <c r="C8" s="20" t="s">
        <v>30</v>
      </c>
      <c r="D8" s="21" t="s">
        <v>69</v>
      </c>
      <c r="E8" s="21" t="s">
        <v>65</v>
      </c>
      <c r="F8" s="22" t="s">
        <v>66</v>
      </c>
      <c r="H8" s="21" t="s">
        <v>839</v>
      </c>
      <c r="I8" s="21">
        <v>1</v>
      </c>
      <c r="J8" s="21">
        <v>5</v>
      </c>
      <c r="K8" s="23">
        <v>44593</v>
      </c>
      <c r="L8" s="26">
        <v>568000</v>
      </c>
      <c r="O8" s="21" t="s">
        <v>34</v>
      </c>
      <c r="P8" s="27">
        <f t="shared" si="1"/>
        <v>9466.6666666666661</v>
      </c>
      <c r="Q8" s="24"/>
      <c r="T8" s="25">
        <f>$P8</f>
        <v>9466.6666666666661</v>
      </c>
      <c r="U8" s="25">
        <f t="shared" si="3"/>
        <v>9466.6666666666661</v>
      </c>
      <c r="V8" s="25">
        <f t="shared" si="2"/>
        <v>9466.6666666666661</v>
      </c>
      <c r="W8" s="25">
        <f t="shared" si="2"/>
        <v>9466.6666666666661</v>
      </c>
      <c r="X8" s="25">
        <f t="shared" si="2"/>
        <v>9466.6666666666661</v>
      </c>
      <c r="Y8" s="25">
        <f t="shared" si="2"/>
        <v>9466.6666666666661</v>
      </c>
      <c r="Z8" s="25">
        <f t="shared" si="2"/>
        <v>9466.6666666666661</v>
      </c>
      <c r="AA8" s="25">
        <f t="shared" si="2"/>
        <v>9466.6666666666661</v>
      </c>
      <c r="AB8" s="25">
        <f t="shared" si="2"/>
        <v>9466.6666666666661</v>
      </c>
      <c r="AC8" s="25">
        <f t="shared" si="2"/>
        <v>9466.6666666666661</v>
      </c>
    </row>
    <row r="9" spans="1:32" s="21" customFormat="1" x14ac:dyDescent="0.25">
      <c r="C9" s="20" t="s">
        <v>30</v>
      </c>
      <c r="D9" s="21" t="s">
        <v>69</v>
      </c>
      <c r="E9" s="21" t="s">
        <v>31</v>
      </c>
      <c r="F9" s="22" t="s">
        <v>32</v>
      </c>
      <c r="H9" s="21" t="s">
        <v>840</v>
      </c>
      <c r="I9" s="21">
        <v>1</v>
      </c>
      <c r="J9" s="21">
        <v>4</v>
      </c>
      <c r="K9" s="23">
        <v>44621</v>
      </c>
      <c r="L9" s="26">
        <v>48000</v>
      </c>
      <c r="O9" s="21" t="s">
        <v>34</v>
      </c>
      <c r="P9" s="27">
        <f t="shared" si="1"/>
        <v>1000</v>
      </c>
      <c r="Q9" s="24"/>
      <c r="U9" s="25">
        <f>$P9</f>
        <v>1000</v>
      </c>
      <c r="V9" s="25">
        <f t="shared" si="2"/>
        <v>1000</v>
      </c>
      <c r="W9" s="25">
        <f t="shared" si="2"/>
        <v>1000</v>
      </c>
      <c r="X9" s="25">
        <f t="shared" si="2"/>
        <v>1000</v>
      </c>
      <c r="Y9" s="25">
        <f t="shared" si="2"/>
        <v>1000</v>
      </c>
      <c r="Z9" s="25">
        <f t="shared" si="2"/>
        <v>1000</v>
      </c>
      <c r="AA9" s="25">
        <f t="shared" si="2"/>
        <v>1000</v>
      </c>
      <c r="AB9" s="25">
        <f t="shared" si="2"/>
        <v>1000</v>
      </c>
      <c r="AC9" s="25">
        <f t="shared" si="2"/>
        <v>1000</v>
      </c>
    </row>
    <row r="10" spans="1:32" s="21" customFormat="1" x14ac:dyDescent="0.25">
      <c r="C10" s="20" t="s">
        <v>30</v>
      </c>
      <c r="D10" s="21" t="s">
        <v>69</v>
      </c>
      <c r="E10" s="21" t="s">
        <v>31</v>
      </c>
      <c r="F10" s="22" t="s">
        <v>32</v>
      </c>
      <c r="H10" s="21" t="s">
        <v>840</v>
      </c>
      <c r="I10" s="21">
        <v>1</v>
      </c>
      <c r="J10" s="21">
        <v>4</v>
      </c>
      <c r="K10" s="23">
        <v>44621</v>
      </c>
      <c r="L10" s="26">
        <v>48000</v>
      </c>
      <c r="O10" s="21" t="s">
        <v>34</v>
      </c>
      <c r="P10" s="27">
        <f t="shared" si="1"/>
        <v>1000</v>
      </c>
      <c r="Q10" s="24"/>
      <c r="U10" s="25">
        <f>$P10</f>
        <v>1000</v>
      </c>
      <c r="V10" s="25">
        <f t="shared" si="2"/>
        <v>1000</v>
      </c>
      <c r="W10" s="25">
        <f t="shared" si="2"/>
        <v>1000</v>
      </c>
      <c r="X10" s="25">
        <f t="shared" si="2"/>
        <v>1000</v>
      </c>
      <c r="Y10" s="25">
        <f t="shared" si="2"/>
        <v>1000</v>
      </c>
      <c r="Z10" s="25">
        <f t="shared" si="2"/>
        <v>1000</v>
      </c>
      <c r="AA10" s="25">
        <f t="shared" si="2"/>
        <v>1000</v>
      </c>
      <c r="AB10" s="25">
        <f t="shared" si="2"/>
        <v>1000</v>
      </c>
      <c r="AC10" s="25">
        <f t="shared" si="2"/>
        <v>1000</v>
      </c>
    </row>
    <row r="11" spans="1:32" s="21" customFormat="1" x14ac:dyDescent="0.25">
      <c r="C11" s="20" t="s">
        <v>30</v>
      </c>
      <c r="D11" s="21" t="s">
        <v>69</v>
      </c>
      <c r="E11" s="21" t="s">
        <v>31</v>
      </c>
      <c r="F11" s="22" t="s">
        <v>32</v>
      </c>
      <c r="H11" s="21" t="s">
        <v>840</v>
      </c>
      <c r="I11" s="21">
        <v>1</v>
      </c>
      <c r="J11" s="21">
        <v>4</v>
      </c>
      <c r="K11" s="23">
        <v>44593</v>
      </c>
      <c r="L11" s="26">
        <v>48000</v>
      </c>
      <c r="O11" s="21" t="s">
        <v>34</v>
      </c>
      <c r="P11" s="27">
        <f t="shared" si="1"/>
        <v>1000</v>
      </c>
      <c r="Q11" s="24"/>
      <c r="T11" s="25">
        <f>$P11</f>
        <v>1000</v>
      </c>
      <c r="U11" s="25">
        <f t="shared" ref="U11:U13" si="4">$P11</f>
        <v>1000</v>
      </c>
      <c r="V11" s="25">
        <f t="shared" si="2"/>
        <v>1000</v>
      </c>
      <c r="W11" s="25">
        <f t="shared" si="2"/>
        <v>1000</v>
      </c>
      <c r="X11" s="25">
        <f t="shared" si="2"/>
        <v>1000</v>
      </c>
      <c r="Y11" s="25">
        <f t="shared" si="2"/>
        <v>1000</v>
      </c>
      <c r="Z11" s="25">
        <f t="shared" si="2"/>
        <v>1000</v>
      </c>
      <c r="AA11" s="25">
        <f t="shared" si="2"/>
        <v>1000</v>
      </c>
      <c r="AB11" s="25">
        <f t="shared" si="2"/>
        <v>1000</v>
      </c>
      <c r="AC11" s="25">
        <f t="shared" si="2"/>
        <v>1000</v>
      </c>
    </row>
    <row r="12" spans="1:32" s="21" customFormat="1" x14ac:dyDescent="0.25">
      <c r="C12" s="20" t="s">
        <v>30</v>
      </c>
      <c r="D12" s="21" t="s">
        <v>69</v>
      </c>
      <c r="E12" s="21" t="s">
        <v>65</v>
      </c>
      <c r="F12" s="22" t="s">
        <v>66</v>
      </c>
      <c r="H12" s="21" t="s">
        <v>839</v>
      </c>
      <c r="I12" s="21">
        <v>1</v>
      </c>
      <c r="J12" s="21">
        <v>5</v>
      </c>
      <c r="K12" s="23">
        <v>44593</v>
      </c>
      <c r="L12" s="26">
        <v>568000</v>
      </c>
      <c r="O12" s="21" t="s">
        <v>34</v>
      </c>
      <c r="P12" s="27">
        <f t="shared" si="1"/>
        <v>9466.6666666666661</v>
      </c>
      <c r="Q12" s="24"/>
      <c r="T12" s="25">
        <f>$P12</f>
        <v>9466.6666666666661</v>
      </c>
      <c r="U12" s="25">
        <f t="shared" si="4"/>
        <v>9466.6666666666661</v>
      </c>
      <c r="V12" s="25">
        <f t="shared" si="2"/>
        <v>9466.6666666666661</v>
      </c>
      <c r="W12" s="25">
        <f t="shared" si="2"/>
        <v>9466.6666666666661</v>
      </c>
      <c r="X12" s="25">
        <f t="shared" si="2"/>
        <v>9466.6666666666661</v>
      </c>
      <c r="Y12" s="25">
        <f t="shared" si="2"/>
        <v>9466.6666666666661</v>
      </c>
      <c r="Z12" s="25">
        <f t="shared" si="2"/>
        <v>9466.6666666666661</v>
      </c>
      <c r="AA12" s="25">
        <f t="shared" si="2"/>
        <v>9466.6666666666661</v>
      </c>
      <c r="AB12" s="25">
        <f t="shared" si="2"/>
        <v>9466.6666666666661</v>
      </c>
      <c r="AC12" s="25">
        <f t="shared" si="2"/>
        <v>9466.6666666666661</v>
      </c>
    </row>
    <row r="13" spans="1:32" s="21" customFormat="1" x14ac:dyDescent="0.25">
      <c r="C13" s="20" t="s">
        <v>30</v>
      </c>
      <c r="D13" s="21" t="s">
        <v>69</v>
      </c>
      <c r="E13" s="21" t="s">
        <v>31</v>
      </c>
      <c r="F13" s="22" t="s">
        <v>32</v>
      </c>
      <c r="H13" s="21" t="s">
        <v>837</v>
      </c>
      <c r="I13" s="21">
        <v>1</v>
      </c>
      <c r="J13" s="21">
        <v>4</v>
      </c>
      <c r="K13" s="23">
        <v>44562</v>
      </c>
      <c r="L13" s="26">
        <v>40000</v>
      </c>
      <c r="O13" s="21" t="s">
        <v>34</v>
      </c>
      <c r="P13" s="27">
        <f t="shared" si="1"/>
        <v>833.33333333333337</v>
      </c>
      <c r="Q13" s="24"/>
      <c r="S13" s="25">
        <f>$P13</f>
        <v>833.33333333333337</v>
      </c>
      <c r="T13" s="25">
        <f t="shared" ref="T13" si="5">$P13</f>
        <v>833.33333333333337</v>
      </c>
      <c r="U13" s="25">
        <f t="shared" si="4"/>
        <v>833.33333333333337</v>
      </c>
      <c r="V13" s="25">
        <f t="shared" si="2"/>
        <v>833.33333333333337</v>
      </c>
      <c r="W13" s="25">
        <f t="shared" si="2"/>
        <v>833.33333333333337</v>
      </c>
      <c r="X13" s="25">
        <f t="shared" si="2"/>
        <v>833.33333333333337</v>
      </c>
      <c r="Y13" s="25">
        <f t="shared" si="2"/>
        <v>833.33333333333337</v>
      </c>
      <c r="Z13" s="25">
        <f t="shared" si="2"/>
        <v>833.33333333333337</v>
      </c>
      <c r="AA13" s="25">
        <f t="shared" si="2"/>
        <v>833.33333333333337</v>
      </c>
      <c r="AB13" s="25">
        <f t="shared" si="2"/>
        <v>833.33333333333337</v>
      </c>
      <c r="AC13" s="25">
        <f t="shared" si="2"/>
        <v>833.33333333333337</v>
      </c>
    </row>
    <row r="14" spans="1:32" s="21" customFormat="1" x14ac:dyDescent="0.25">
      <c r="C14" s="20" t="s">
        <v>30</v>
      </c>
      <c r="D14" s="21" t="s">
        <v>69</v>
      </c>
      <c r="E14" s="21" t="s">
        <v>31</v>
      </c>
      <c r="F14" s="22" t="s">
        <v>32</v>
      </c>
      <c r="H14" s="21" t="s">
        <v>837</v>
      </c>
      <c r="I14" s="21">
        <v>1</v>
      </c>
      <c r="J14" s="21">
        <v>4</v>
      </c>
      <c r="K14" s="23">
        <v>44562</v>
      </c>
      <c r="L14" s="26">
        <v>40000</v>
      </c>
      <c r="O14" s="21" t="s">
        <v>34</v>
      </c>
      <c r="P14" s="27">
        <f t="shared" si="1"/>
        <v>833.33333333333337</v>
      </c>
      <c r="Q14" s="24"/>
      <c r="S14" s="25">
        <f t="shared" ref="S14:AC23" si="6">$P14</f>
        <v>833.33333333333337</v>
      </c>
      <c r="T14" s="25">
        <f t="shared" si="6"/>
        <v>833.33333333333337</v>
      </c>
      <c r="U14" s="25">
        <f t="shared" si="6"/>
        <v>833.33333333333337</v>
      </c>
      <c r="V14" s="25">
        <f t="shared" si="6"/>
        <v>833.33333333333337</v>
      </c>
      <c r="W14" s="25">
        <f t="shared" si="6"/>
        <v>833.33333333333337</v>
      </c>
      <c r="X14" s="25">
        <f t="shared" si="6"/>
        <v>833.33333333333337</v>
      </c>
      <c r="Y14" s="25">
        <f t="shared" si="6"/>
        <v>833.33333333333337</v>
      </c>
      <c r="Z14" s="25">
        <f t="shared" si="6"/>
        <v>833.33333333333337</v>
      </c>
      <c r="AA14" s="25">
        <f t="shared" si="6"/>
        <v>833.33333333333337</v>
      </c>
      <c r="AB14" s="25">
        <f t="shared" si="6"/>
        <v>833.33333333333337</v>
      </c>
      <c r="AC14" s="25">
        <f t="shared" si="6"/>
        <v>833.33333333333337</v>
      </c>
    </row>
    <row r="15" spans="1:32" s="21" customFormat="1" x14ac:dyDescent="0.25">
      <c r="C15" s="20" t="s">
        <v>30</v>
      </c>
      <c r="D15" s="21" t="s">
        <v>69</v>
      </c>
      <c r="E15" s="21" t="s">
        <v>31</v>
      </c>
      <c r="F15" s="22" t="s">
        <v>32</v>
      </c>
      <c r="H15" s="21" t="s">
        <v>837</v>
      </c>
      <c r="I15" s="21">
        <v>1</v>
      </c>
      <c r="J15" s="21">
        <v>4</v>
      </c>
      <c r="K15" s="23">
        <v>44562</v>
      </c>
      <c r="L15" s="26">
        <v>40000</v>
      </c>
      <c r="O15" s="21" t="s">
        <v>34</v>
      </c>
      <c r="P15" s="27">
        <f t="shared" si="1"/>
        <v>833.33333333333337</v>
      </c>
      <c r="Q15" s="24"/>
      <c r="S15" s="25">
        <f t="shared" si="6"/>
        <v>833.33333333333337</v>
      </c>
      <c r="T15" s="25">
        <f t="shared" si="6"/>
        <v>833.33333333333337</v>
      </c>
      <c r="U15" s="25">
        <f t="shared" si="6"/>
        <v>833.33333333333337</v>
      </c>
      <c r="V15" s="25">
        <f t="shared" si="6"/>
        <v>833.33333333333337</v>
      </c>
      <c r="W15" s="25">
        <f t="shared" si="6"/>
        <v>833.33333333333337</v>
      </c>
      <c r="X15" s="25">
        <f t="shared" si="6"/>
        <v>833.33333333333337</v>
      </c>
      <c r="Y15" s="25">
        <f t="shared" si="6"/>
        <v>833.33333333333337</v>
      </c>
      <c r="Z15" s="25">
        <f t="shared" si="6"/>
        <v>833.33333333333337</v>
      </c>
      <c r="AA15" s="25">
        <f t="shared" si="6"/>
        <v>833.33333333333337</v>
      </c>
      <c r="AB15" s="25">
        <f t="shared" si="6"/>
        <v>833.33333333333337</v>
      </c>
      <c r="AC15" s="25">
        <f t="shared" si="6"/>
        <v>833.33333333333337</v>
      </c>
    </row>
    <row r="16" spans="1:32" s="21" customFormat="1" x14ac:dyDescent="0.25">
      <c r="C16" s="20" t="s">
        <v>30</v>
      </c>
      <c r="D16" s="21" t="s">
        <v>69</v>
      </c>
      <c r="E16" s="21" t="s">
        <v>31</v>
      </c>
      <c r="F16" s="22" t="s">
        <v>32</v>
      </c>
      <c r="H16" s="21" t="s">
        <v>837</v>
      </c>
      <c r="I16" s="21">
        <v>1</v>
      </c>
      <c r="J16" s="21">
        <v>4</v>
      </c>
      <c r="K16" s="23">
        <v>44562</v>
      </c>
      <c r="L16" s="26">
        <v>40000</v>
      </c>
      <c r="O16" s="21" t="s">
        <v>34</v>
      </c>
      <c r="P16" s="27">
        <f t="shared" si="1"/>
        <v>833.33333333333337</v>
      </c>
      <c r="Q16" s="24"/>
      <c r="S16" s="25">
        <f t="shared" si="6"/>
        <v>833.33333333333337</v>
      </c>
      <c r="T16" s="25">
        <f t="shared" si="6"/>
        <v>833.33333333333337</v>
      </c>
      <c r="U16" s="25">
        <f t="shared" si="6"/>
        <v>833.33333333333337</v>
      </c>
      <c r="V16" s="25">
        <f t="shared" si="6"/>
        <v>833.33333333333337</v>
      </c>
      <c r="W16" s="25">
        <f t="shared" si="6"/>
        <v>833.33333333333337</v>
      </c>
      <c r="X16" s="25">
        <f t="shared" si="6"/>
        <v>833.33333333333337</v>
      </c>
      <c r="Y16" s="25">
        <f t="shared" si="6"/>
        <v>833.33333333333337</v>
      </c>
      <c r="Z16" s="25">
        <f t="shared" si="6"/>
        <v>833.33333333333337</v>
      </c>
      <c r="AA16" s="25">
        <f t="shared" si="6"/>
        <v>833.33333333333337</v>
      </c>
      <c r="AB16" s="25">
        <f t="shared" si="6"/>
        <v>833.33333333333337</v>
      </c>
      <c r="AC16" s="25">
        <f t="shared" si="6"/>
        <v>833.33333333333337</v>
      </c>
    </row>
    <row r="17" spans="3:29" s="21" customFormat="1" x14ac:dyDescent="0.25">
      <c r="C17" s="20" t="s">
        <v>30</v>
      </c>
      <c r="D17" s="21" t="s">
        <v>69</v>
      </c>
      <c r="E17" s="21" t="s">
        <v>31</v>
      </c>
      <c r="F17" s="22" t="s">
        <v>32</v>
      </c>
      <c r="H17" s="21" t="s">
        <v>837</v>
      </c>
      <c r="I17" s="21">
        <v>1</v>
      </c>
      <c r="J17" s="21">
        <v>4</v>
      </c>
      <c r="K17" s="23">
        <v>44562</v>
      </c>
      <c r="L17" s="26">
        <v>40000</v>
      </c>
      <c r="O17" s="21" t="s">
        <v>34</v>
      </c>
      <c r="P17" s="27">
        <f t="shared" si="1"/>
        <v>833.33333333333337</v>
      </c>
      <c r="Q17" s="24"/>
      <c r="S17" s="25">
        <f t="shared" si="6"/>
        <v>833.33333333333337</v>
      </c>
      <c r="T17" s="25">
        <f t="shared" si="6"/>
        <v>833.33333333333337</v>
      </c>
      <c r="U17" s="25">
        <f t="shared" si="6"/>
        <v>833.33333333333337</v>
      </c>
      <c r="V17" s="25">
        <f t="shared" si="6"/>
        <v>833.33333333333337</v>
      </c>
      <c r="W17" s="25">
        <f t="shared" si="6"/>
        <v>833.33333333333337</v>
      </c>
      <c r="X17" s="25">
        <f t="shared" si="6"/>
        <v>833.33333333333337</v>
      </c>
      <c r="Y17" s="25">
        <f t="shared" si="6"/>
        <v>833.33333333333337</v>
      </c>
      <c r="Z17" s="25">
        <f t="shared" si="6"/>
        <v>833.33333333333337</v>
      </c>
      <c r="AA17" s="25">
        <f t="shared" si="6"/>
        <v>833.33333333333337</v>
      </c>
      <c r="AB17" s="25">
        <f t="shared" si="6"/>
        <v>833.33333333333337</v>
      </c>
      <c r="AC17" s="25">
        <f t="shared" si="6"/>
        <v>833.33333333333337</v>
      </c>
    </row>
    <row r="18" spans="3:29" s="21" customFormat="1" x14ac:dyDescent="0.25">
      <c r="C18" s="20" t="s">
        <v>30</v>
      </c>
      <c r="D18" s="21" t="s">
        <v>69</v>
      </c>
      <c r="E18" s="21" t="s">
        <v>31</v>
      </c>
      <c r="F18" s="22" t="s">
        <v>32</v>
      </c>
      <c r="H18" s="21" t="s">
        <v>837</v>
      </c>
      <c r="I18" s="21">
        <v>1</v>
      </c>
      <c r="J18" s="21">
        <v>4</v>
      </c>
      <c r="K18" s="23">
        <v>44562</v>
      </c>
      <c r="L18" s="26">
        <v>40000</v>
      </c>
      <c r="O18" s="21" t="s">
        <v>34</v>
      </c>
      <c r="P18" s="27">
        <f t="shared" si="1"/>
        <v>833.33333333333337</v>
      </c>
      <c r="Q18" s="24"/>
      <c r="S18" s="25">
        <f t="shared" si="6"/>
        <v>833.33333333333337</v>
      </c>
      <c r="T18" s="25">
        <f t="shared" si="6"/>
        <v>833.33333333333337</v>
      </c>
      <c r="U18" s="25">
        <f t="shared" si="6"/>
        <v>833.33333333333337</v>
      </c>
      <c r="V18" s="25">
        <f t="shared" si="6"/>
        <v>833.33333333333337</v>
      </c>
      <c r="W18" s="25">
        <f t="shared" si="6"/>
        <v>833.33333333333337</v>
      </c>
      <c r="X18" s="25">
        <f t="shared" si="6"/>
        <v>833.33333333333337</v>
      </c>
      <c r="Y18" s="25">
        <f t="shared" si="6"/>
        <v>833.33333333333337</v>
      </c>
      <c r="Z18" s="25">
        <f t="shared" si="6"/>
        <v>833.33333333333337</v>
      </c>
      <c r="AA18" s="25">
        <f t="shared" si="6"/>
        <v>833.33333333333337</v>
      </c>
      <c r="AB18" s="25">
        <f t="shared" si="6"/>
        <v>833.33333333333337</v>
      </c>
      <c r="AC18" s="25">
        <f t="shared" si="6"/>
        <v>833.33333333333337</v>
      </c>
    </row>
    <row r="19" spans="3:29" s="21" customFormat="1" x14ac:dyDescent="0.25">
      <c r="C19" s="20" t="s">
        <v>30</v>
      </c>
      <c r="D19" s="21" t="s">
        <v>69</v>
      </c>
      <c r="E19" s="21" t="s">
        <v>31</v>
      </c>
      <c r="F19" s="22" t="s">
        <v>32</v>
      </c>
      <c r="H19" s="21" t="s">
        <v>837</v>
      </c>
      <c r="I19" s="21">
        <v>1</v>
      </c>
      <c r="J19" s="21">
        <v>4</v>
      </c>
      <c r="K19" s="23">
        <v>44562</v>
      </c>
      <c r="L19" s="26">
        <v>40000</v>
      </c>
      <c r="O19" s="21" t="s">
        <v>34</v>
      </c>
      <c r="P19" s="27">
        <f t="shared" si="1"/>
        <v>833.33333333333337</v>
      </c>
      <c r="Q19" s="24"/>
      <c r="S19" s="25">
        <f t="shared" si="6"/>
        <v>833.33333333333337</v>
      </c>
      <c r="T19" s="25">
        <f t="shared" si="6"/>
        <v>833.33333333333337</v>
      </c>
      <c r="U19" s="25">
        <f t="shared" si="6"/>
        <v>833.33333333333337</v>
      </c>
      <c r="V19" s="25">
        <f t="shared" si="6"/>
        <v>833.33333333333337</v>
      </c>
      <c r="W19" s="25">
        <f t="shared" si="6"/>
        <v>833.33333333333337</v>
      </c>
      <c r="X19" s="25">
        <f t="shared" si="6"/>
        <v>833.33333333333337</v>
      </c>
      <c r="Y19" s="25">
        <f t="shared" si="6"/>
        <v>833.33333333333337</v>
      </c>
      <c r="Z19" s="25">
        <f t="shared" si="6"/>
        <v>833.33333333333337</v>
      </c>
      <c r="AA19" s="25">
        <f t="shared" si="6"/>
        <v>833.33333333333337</v>
      </c>
      <c r="AB19" s="25">
        <f t="shared" si="6"/>
        <v>833.33333333333337</v>
      </c>
      <c r="AC19" s="25">
        <f t="shared" si="6"/>
        <v>833.33333333333337</v>
      </c>
    </row>
    <row r="20" spans="3:29" s="21" customFormat="1" x14ac:dyDescent="0.25">
      <c r="C20" s="20" t="s">
        <v>30</v>
      </c>
      <c r="D20" s="21" t="s">
        <v>69</v>
      </c>
      <c r="E20" s="21" t="s">
        <v>31</v>
      </c>
      <c r="F20" s="22" t="s">
        <v>32</v>
      </c>
      <c r="H20" s="21" t="s">
        <v>837</v>
      </c>
      <c r="I20" s="21">
        <v>1</v>
      </c>
      <c r="J20" s="21">
        <v>4</v>
      </c>
      <c r="K20" s="23">
        <v>44562</v>
      </c>
      <c r="L20" s="26">
        <v>40000</v>
      </c>
      <c r="O20" s="21" t="s">
        <v>34</v>
      </c>
      <c r="P20" s="27">
        <f t="shared" si="1"/>
        <v>833.33333333333337</v>
      </c>
      <c r="Q20" s="24"/>
      <c r="S20" s="25">
        <f t="shared" si="6"/>
        <v>833.33333333333337</v>
      </c>
      <c r="T20" s="25">
        <f t="shared" si="6"/>
        <v>833.33333333333337</v>
      </c>
      <c r="U20" s="25">
        <f t="shared" si="6"/>
        <v>833.33333333333337</v>
      </c>
      <c r="V20" s="25">
        <f t="shared" si="6"/>
        <v>833.33333333333337</v>
      </c>
      <c r="W20" s="25">
        <f t="shared" si="6"/>
        <v>833.33333333333337</v>
      </c>
      <c r="X20" s="25">
        <f t="shared" si="6"/>
        <v>833.33333333333337</v>
      </c>
      <c r="Y20" s="25">
        <f t="shared" si="6"/>
        <v>833.33333333333337</v>
      </c>
      <c r="Z20" s="25">
        <f t="shared" si="6"/>
        <v>833.33333333333337</v>
      </c>
      <c r="AA20" s="25">
        <f t="shared" si="6"/>
        <v>833.33333333333337</v>
      </c>
      <c r="AB20" s="25">
        <f t="shared" si="6"/>
        <v>833.33333333333337</v>
      </c>
      <c r="AC20" s="25">
        <f t="shared" si="6"/>
        <v>833.33333333333337</v>
      </c>
    </row>
    <row r="21" spans="3:29" s="21" customFormat="1" x14ac:dyDescent="0.25">
      <c r="C21" s="20" t="s">
        <v>30</v>
      </c>
      <c r="D21" s="21" t="s">
        <v>69</v>
      </c>
      <c r="E21" s="21" t="s">
        <v>31</v>
      </c>
      <c r="F21" s="22" t="s">
        <v>32</v>
      </c>
      <c r="H21" s="21" t="s">
        <v>837</v>
      </c>
      <c r="I21" s="21">
        <v>1</v>
      </c>
      <c r="J21" s="21">
        <v>4</v>
      </c>
      <c r="K21" s="23">
        <v>44713</v>
      </c>
      <c r="L21" s="26">
        <v>40000</v>
      </c>
      <c r="O21" s="21" t="s">
        <v>34</v>
      </c>
      <c r="P21" s="27">
        <f t="shared" si="1"/>
        <v>833.33333333333337</v>
      </c>
      <c r="Q21" s="24"/>
      <c r="X21" s="25">
        <f t="shared" si="6"/>
        <v>833.33333333333337</v>
      </c>
      <c r="Y21" s="25">
        <f t="shared" si="6"/>
        <v>833.33333333333337</v>
      </c>
      <c r="Z21" s="25">
        <f t="shared" si="6"/>
        <v>833.33333333333337</v>
      </c>
      <c r="AA21" s="25">
        <f t="shared" si="6"/>
        <v>833.33333333333337</v>
      </c>
      <c r="AB21" s="25">
        <f t="shared" si="6"/>
        <v>833.33333333333337</v>
      </c>
      <c r="AC21" s="25">
        <f t="shared" si="6"/>
        <v>833.33333333333337</v>
      </c>
    </row>
    <row r="22" spans="3:29" s="21" customFormat="1" x14ac:dyDescent="0.25">
      <c r="C22" s="20" t="s">
        <v>30</v>
      </c>
      <c r="D22" s="21" t="s">
        <v>69</v>
      </c>
      <c r="E22" s="21" t="s">
        <v>31</v>
      </c>
      <c r="F22" s="22" t="s">
        <v>32</v>
      </c>
      <c r="H22" s="21" t="s">
        <v>837</v>
      </c>
      <c r="I22" s="21">
        <v>1</v>
      </c>
      <c r="J22" s="21">
        <v>4</v>
      </c>
      <c r="K22" s="23">
        <v>44713</v>
      </c>
      <c r="L22" s="26">
        <v>40000</v>
      </c>
      <c r="O22" s="21" t="s">
        <v>34</v>
      </c>
      <c r="P22" s="27">
        <f t="shared" si="1"/>
        <v>833.33333333333337</v>
      </c>
      <c r="Q22" s="24"/>
      <c r="X22" s="25">
        <f t="shared" si="6"/>
        <v>833.33333333333337</v>
      </c>
      <c r="Y22" s="25">
        <f t="shared" si="6"/>
        <v>833.33333333333337</v>
      </c>
      <c r="Z22" s="25">
        <f t="shared" si="6"/>
        <v>833.33333333333337</v>
      </c>
      <c r="AA22" s="25">
        <f t="shared" si="6"/>
        <v>833.33333333333337</v>
      </c>
      <c r="AB22" s="25">
        <f t="shared" si="6"/>
        <v>833.33333333333337</v>
      </c>
      <c r="AC22" s="25">
        <f t="shared" si="6"/>
        <v>833.33333333333337</v>
      </c>
    </row>
    <row r="23" spans="3:29" s="21" customFormat="1" x14ac:dyDescent="0.25">
      <c r="C23" s="20" t="s">
        <v>30</v>
      </c>
      <c r="D23" s="21" t="s">
        <v>69</v>
      </c>
      <c r="E23" s="21" t="s">
        <v>31</v>
      </c>
      <c r="F23" s="22" t="s">
        <v>32</v>
      </c>
      <c r="H23" s="21" t="s">
        <v>841</v>
      </c>
      <c r="I23" s="21">
        <v>1</v>
      </c>
      <c r="J23" s="21">
        <v>4</v>
      </c>
      <c r="K23" s="23">
        <v>44743</v>
      </c>
      <c r="L23" s="26">
        <v>30000</v>
      </c>
      <c r="O23" s="21" t="s">
        <v>34</v>
      </c>
      <c r="P23" s="27">
        <f t="shared" si="1"/>
        <v>625</v>
      </c>
      <c r="Q23" s="24"/>
      <c r="Y23" s="25">
        <f t="shared" si="6"/>
        <v>625</v>
      </c>
      <c r="Z23" s="25">
        <f t="shared" si="6"/>
        <v>625</v>
      </c>
      <c r="AA23" s="25">
        <f t="shared" si="6"/>
        <v>625</v>
      </c>
      <c r="AB23" s="25">
        <f t="shared" si="6"/>
        <v>625</v>
      </c>
      <c r="AC23" s="25">
        <f t="shared" si="6"/>
        <v>625</v>
      </c>
    </row>
    <row r="24" spans="3:29" s="21" customFormat="1" x14ac:dyDescent="0.25">
      <c r="C24" s="20" t="s">
        <v>30</v>
      </c>
      <c r="D24" s="21" t="s">
        <v>69</v>
      </c>
      <c r="E24" s="21" t="s">
        <v>31</v>
      </c>
      <c r="F24" s="22" t="s">
        <v>32</v>
      </c>
      <c r="H24" s="21" t="s">
        <v>842</v>
      </c>
      <c r="I24" s="21">
        <v>1</v>
      </c>
      <c r="J24" s="21">
        <v>2</v>
      </c>
      <c r="K24" s="23">
        <v>44593</v>
      </c>
      <c r="L24" s="26">
        <v>14000</v>
      </c>
      <c r="O24" s="21" t="s">
        <v>34</v>
      </c>
      <c r="P24" s="27">
        <f t="shared" si="1"/>
        <v>583.33333333333337</v>
      </c>
      <c r="Q24" s="24"/>
      <c r="T24" s="25">
        <f t="shared" ref="T24:AC24" si="7">$P24</f>
        <v>583.33333333333337</v>
      </c>
      <c r="U24" s="25">
        <f t="shared" si="7"/>
        <v>583.33333333333337</v>
      </c>
      <c r="V24" s="25">
        <f t="shared" si="7"/>
        <v>583.33333333333337</v>
      </c>
      <c r="W24" s="25">
        <f t="shared" si="7"/>
        <v>583.33333333333337</v>
      </c>
      <c r="X24" s="25">
        <f t="shared" si="7"/>
        <v>583.33333333333337</v>
      </c>
      <c r="Y24" s="25">
        <f t="shared" si="7"/>
        <v>583.33333333333337</v>
      </c>
      <c r="Z24" s="25">
        <f t="shared" si="7"/>
        <v>583.33333333333337</v>
      </c>
      <c r="AA24" s="25">
        <f t="shared" si="7"/>
        <v>583.33333333333337</v>
      </c>
      <c r="AB24" s="25">
        <f t="shared" si="7"/>
        <v>583.33333333333337</v>
      </c>
      <c r="AC24" s="25">
        <f t="shared" si="7"/>
        <v>583.33333333333337</v>
      </c>
    </row>
    <row r="25" spans="3:29" s="21" customFormat="1" x14ac:dyDescent="0.25">
      <c r="C25" s="20" t="s">
        <v>30</v>
      </c>
      <c r="D25" s="21" t="s">
        <v>69</v>
      </c>
      <c r="E25" s="21" t="s">
        <v>52</v>
      </c>
      <c r="F25" s="22" t="s">
        <v>53</v>
      </c>
      <c r="H25" s="21" t="s">
        <v>843</v>
      </c>
      <c r="I25" s="21">
        <v>1</v>
      </c>
      <c r="J25" s="21">
        <v>5</v>
      </c>
      <c r="K25" s="23">
        <v>44562</v>
      </c>
      <c r="L25" s="26">
        <v>125950</v>
      </c>
      <c r="O25" s="21" t="s">
        <v>34</v>
      </c>
      <c r="P25" s="27">
        <f t="shared" si="1"/>
        <v>2099.1666666666665</v>
      </c>
      <c r="Q25" s="24"/>
      <c r="S25" s="25">
        <f t="shared" ref="S25:AC33" si="8">$P25</f>
        <v>2099.1666666666665</v>
      </c>
      <c r="T25" s="25">
        <f t="shared" si="8"/>
        <v>2099.1666666666665</v>
      </c>
      <c r="U25" s="25">
        <f t="shared" si="8"/>
        <v>2099.1666666666665</v>
      </c>
      <c r="V25" s="25">
        <f t="shared" si="8"/>
        <v>2099.1666666666665</v>
      </c>
      <c r="W25" s="25">
        <f t="shared" si="8"/>
        <v>2099.1666666666665</v>
      </c>
      <c r="X25" s="25">
        <f t="shared" si="8"/>
        <v>2099.1666666666665</v>
      </c>
      <c r="Y25" s="25">
        <f t="shared" si="8"/>
        <v>2099.1666666666665</v>
      </c>
      <c r="Z25" s="25">
        <f t="shared" si="8"/>
        <v>2099.1666666666665</v>
      </c>
      <c r="AA25" s="25">
        <f t="shared" si="8"/>
        <v>2099.1666666666665</v>
      </c>
      <c r="AB25" s="25">
        <f t="shared" si="8"/>
        <v>2099.1666666666665</v>
      </c>
      <c r="AC25" s="25">
        <f t="shared" si="8"/>
        <v>2099.1666666666665</v>
      </c>
    </row>
    <row r="26" spans="3:29" s="21" customFormat="1" x14ac:dyDescent="0.25">
      <c r="C26" s="20" t="s">
        <v>30</v>
      </c>
      <c r="D26" s="21" t="s">
        <v>69</v>
      </c>
      <c r="E26" s="21" t="s">
        <v>52</v>
      </c>
      <c r="F26" s="22" t="s">
        <v>53</v>
      </c>
      <c r="H26" s="21" t="s">
        <v>844</v>
      </c>
      <c r="I26" s="21">
        <v>1</v>
      </c>
      <c r="J26" s="21">
        <v>5</v>
      </c>
      <c r="K26" s="23">
        <v>44562</v>
      </c>
      <c r="L26" s="26">
        <v>20000</v>
      </c>
      <c r="O26" s="21" t="s">
        <v>34</v>
      </c>
      <c r="P26" s="27">
        <f t="shared" si="1"/>
        <v>333.33333333333331</v>
      </c>
      <c r="Q26" s="24"/>
      <c r="S26" s="25">
        <f t="shared" si="8"/>
        <v>333.33333333333331</v>
      </c>
      <c r="T26" s="25">
        <f t="shared" si="8"/>
        <v>333.33333333333331</v>
      </c>
      <c r="U26" s="25">
        <f t="shared" si="8"/>
        <v>333.33333333333331</v>
      </c>
      <c r="V26" s="25">
        <f t="shared" si="8"/>
        <v>333.33333333333331</v>
      </c>
      <c r="W26" s="25">
        <f t="shared" si="8"/>
        <v>333.33333333333331</v>
      </c>
      <c r="X26" s="25">
        <f t="shared" si="8"/>
        <v>333.33333333333331</v>
      </c>
      <c r="Y26" s="25">
        <f t="shared" si="8"/>
        <v>333.33333333333331</v>
      </c>
      <c r="Z26" s="25">
        <f t="shared" si="8"/>
        <v>333.33333333333331</v>
      </c>
      <c r="AA26" s="25">
        <f t="shared" si="8"/>
        <v>333.33333333333331</v>
      </c>
      <c r="AB26" s="25">
        <f t="shared" si="8"/>
        <v>333.33333333333331</v>
      </c>
      <c r="AC26" s="25">
        <f t="shared" si="8"/>
        <v>333.33333333333331</v>
      </c>
    </row>
    <row r="27" spans="3:29" s="21" customFormat="1" x14ac:dyDescent="0.25">
      <c r="C27" s="20" t="s">
        <v>30</v>
      </c>
      <c r="D27" s="21" t="s">
        <v>69</v>
      </c>
      <c r="E27" s="21" t="s">
        <v>52</v>
      </c>
      <c r="F27" s="22" t="s">
        <v>53</v>
      </c>
      <c r="H27" s="21" t="s">
        <v>845</v>
      </c>
      <c r="I27" s="21">
        <v>1</v>
      </c>
      <c r="J27" s="21">
        <v>2</v>
      </c>
      <c r="K27" s="23">
        <v>44562</v>
      </c>
      <c r="L27" s="26">
        <v>12000</v>
      </c>
      <c r="O27" s="21" t="s">
        <v>34</v>
      </c>
      <c r="P27" s="27">
        <f t="shared" si="1"/>
        <v>500</v>
      </c>
      <c r="Q27" s="24"/>
      <c r="S27" s="25">
        <f t="shared" si="8"/>
        <v>500</v>
      </c>
      <c r="T27" s="25">
        <f t="shared" si="8"/>
        <v>500</v>
      </c>
      <c r="U27" s="25">
        <f t="shared" si="8"/>
        <v>500</v>
      </c>
      <c r="V27" s="25">
        <f t="shared" si="8"/>
        <v>500</v>
      </c>
      <c r="W27" s="25">
        <f t="shared" si="8"/>
        <v>500</v>
      </c>
      <c r="X27" s="25">
        <f t="shared" si="8"/>
        <v>500</v>
      </c>
      <c r="Y27" s="25">
        <f t="shared" si="8"/>
        <v>500</v>
      </c>
      <c r="Z27" s="25">
        <f t="shared" si="8"/>
        <v>500</v>
      </c>
      <c r="AA27" s="25">
        <f t="shared" si="8"/>
        <v>500</v>
      </c>
      <c r="AB27" s="25">
        <f t="shared" si="8"/>
        <v>500</v>
      </c>
      <c r="AC27" s="25">
        <f t="shared" si="8"/>
        <v>500</v>
      </c>
    </row>
    <row r="28" spans="3:29" s="21" customFormat="1" x14ac:dyDescent="0.25">
      <c r="C28" s="20" t="s">
        <v>30</v>
      </c>
      <c r="D28" s="21" t="s">
        <v>69</v>
      </c>
      <c r="E28" s="21" t="s">
        <v>52</v>
      </c>
      <c r="F28" s="22" t="s">
        <v>53</v>
      </c>
      <c r="H28" s="21" t="s">
        <v>846</v>
      </c>
      <c r="I28" s="21">
        <v>1</v>
      </c>
      <c r="J28" s="21">
        <v>5</v>
      </c>
      <c r="K28" s="23">
        <v>44562</v>
      </c>
      <c r="L28" s="26">
        <v>19264</v>
      </c>
      <c r="O28" s="21" t="s">
        <v>34</v>
      </c>
      <c r="P28" s="27">
        <f t="shared" si="1"/>
        <v>321.06666666666666</v>
      </c>
      <c r="Q28" s="24"/>
      <c r="S28" s="25">
        <f t="shared" si="8"/>
        <v>321.06666666666666</v>
      </c>
      <c r="T28" s="25">
        <f t="shared" si="8"/>
        <v>321.06666666666666</v>
      </c>
      <c r="U28" s="25">
        <f t="shared" si="8"/>
        <v>321.06666666666666</v>
      </c>
      <c r="V28" s="25">
        <f t="shared" si="8"/>
        <v>321.06666666666666</v>
      </c>
      <c r="W28" s="25">
        <f t="shared" si="8"/>
        <v>321.06666666666666</v>
      </c>
      <c r="X28" s="25">
        <f t="shared" si="8"/>
        <v>321.06666666666666</v>
      </c>
      <c r="Y28" s="25">
        <f t="shared" si="8"/>
        <v>321.06666666666666</v>
      </c>
      <c r="Z28" s="25">
        <f t="shared" si="8"/>
        <v>321.06666666666666</v>
      </c>
      <c r="AA28" s="25">
        <f t="shared" si="8"/>
        <v>321.06666666666666</v>
      </c>
      <c r="AB28" s="25">
        <f t="shared" si="8"/>
        <v>321.06666666666666</v>
      </c>
      <c r="AC28" s="25">
        <f t="shared" si="8"/>
        <v>321.06666666666666</v>
      </c>
    </row>
    <row r="29" spans="3:29" s="21" customFormat="1" x14ac:dyDescent="0.25">
      <c r="C29" s="20" t="s">
        <v>30</v>
      </c>
      <c r="D29" s="21" t="s">
        <v>69</v>
      </c>
      <c r="E29" s="21" t="s">
        <v>52</v>
      </c>
      <c r="F29" s="22" t="s">
        <v>53</v>
      </c>
      <c r="H29" s="21" t="s">
        <v>846</v>
      </c>
      <c r="I29" s="21">
        <v>1</v>
      </c>
      <c r="J29" s="21">
        <v>5</v>
      </c>
      <c r="K29" s="23">
        <v>44562</v>
      </c>
      <c r="L29" s="26">
        <v>19264</v>
      </c>
      <c r="O29" s="21" t="s">
        <v>34</v>
      </c>
      <c r="P29" s="27">
        <f t="shared" si="1"/>
        <v>321.06666666666666</v>
      </c>
      <c r="Q29" s="24"/>
      <c r="S29" s="25">
        <f t="shared" si="8"/>
        <v>321.06666666666666</v>
      </c>
      <c r="T29" s="25">
        <f t="shared" si="8"/>
        <v>321.06666666666666</v>
      </c>
      <c r="U29" s="25">
        <f t="shared" si="8"/>
        <v>321.06666666666666</v>
      </c>
      <c r="V29" s="25">
        <f t="shared" si="8"/>
        <v>321.06666666666666</v>
      </c>
      <c r="W29" s="25">
        <f t="shared" si="8"/>
        <v>321.06666666666666</v>
      </c>
      <c r="X29" s="25">
        <f t="shared" si="8"/>
        <v>321.06666666666666</v>
      </c>
      <c r="Y29" s="25">
        <f t="shared" si="8"/>
        <v>321.06666666666666</v>
      </c>
      <c r="Z29" s="25">
        <f t="shared" si="8"/>
        <v>321.06666666666666</v>
      </c>
      <c r="AA29" s="25">
        <f t="shared" si="8"/>
        <v>321.06666666666666</v>
      </c>
      <c r="AB29" s="25">
        <f t="shared" si="8"/>
        <v>321.06666666666666</v>
      </c>
      <c r="AC29" s="25">
        <f t="shared" si="8"/>
        <v>321.06666666666666</v>
      </c>
    </row>
    <row r="30" spans="3:29" s="21" customFormat="1" x14ac:dyDescent="0.25">
      <c r="C30" s="20" t="s">
        <v>30</v>
      </c>
      <c r="D30" s="21" t="s">
        <v>69</v>
      </c>
      <c r="E30" s="21" t="s">
        <v>70</v>
      </c>
      <c r="F30" s="22" t="s">
        <v>98</v>
      </c>
      <c r="H30" s="21" t="s">
        <v>847</v>
      </c>
      <c r="I30" s="21">
        <v>1</v>
      </c>
      <c r="J30" s="21">
        <v>5</v>
      </c>
      <c r="K30" s="23">
        <v>44562</v>
      </c>
      <c r="L30" s="26">
        <v>8999</v>
      </c>
      <c r="O30" s="21" t="s">
        <v>34</v>
      </c>
      <c r="P30" s="27">
        <f t="shared" si="1"/>
        <v>149.98333333333332</v>
      </c>
      <c r="Q30" s="24"/>
      <c r="S30" s="25">
        <f t="shared" si="8"/>
        <v>149.98333333333332</v>
      </c>
      <c r="T30" s="25">
        <f t="shared" si="8"/>
        <v>149.98333333333332</v>
      </c>
      <c r="U30" s="25">
        <f t="shared" si="8"/>
        <v>149.98333333333332</v>
      </c>
      <c r="V30" s="25">
        <f t="shared" si="8"/>
        <v>149.98333333333332</v>
      </c>
      <c r="W30" s="25">
        <f t="shared" si="8"/>
        <v>149.98333333333332</v>
      </c>
      <c r="X30" s="25">
        <f t="shared" si="8"/>
        <v>149.98333333333332</v>
      </c>
      <c r="Y30" s="25">
        <f t="shared" si="8"/>
        <v>149.98333333333332</v>
      </c>
      <c r="Z30" s="25">
        <f t="shared" si="8"/>
        <v>149.98333333333332</v>
      </c>
      <c r="AA30" s="25">
        <f t="shared" si="8"/>
        <v>149.98333333333332</v>
      </c>
      <c r="AB30" s="25">
        <f t="shared" si="8"/>
        <v>149.98333333333332</v>
      </c>
      <c r="AC30" s="25">
        <f t="shared" si="8"/>
        <v>149.98333333333332</v>
      </c>
    </row>
    <row r="31" spans="3:29" s="21" customFormat="1" x14ac:dyDescent="0.25">
      <c r="C31" s="20" t="s">
        <v>30</v>
      </c>
      <c r="D31" s="21" t="s">
        <v>69</v>
      </c>
      <c r="E31" s="21" t="s">
        <v>31</v>
      </c>
      <c r="F31" s="22" t="s">
        <v>32</v>
      </c>
      <c r="H31" s="21" t="s">
        <v>842</v>
      </c>
      <c r="I31" s="21">
        <v>1</v>
      </c>
      <c r="J31" s="21">
        <v>2</v>
      </c>
      <c r="K31" s="23">
        <v>44682</v>
      </c>
      <c r="L31" s="26">
        <v>7000</v>
      </c>
      <c r="O31" s="21" t="s">
        <v>34</v>
      </c>
      <c r="P31" s="27">
        <f t="shared" si="1"/>
        <v>291.66666666666669</v>
      </c>
      <c r="Q31" s="24"/>
      <c r="S31" s="25"/>
      <c r="T31" s="25"/>
      <c r="U31" s="25"/>
      <c r="V31" s="25"/>
      <c r="W31" s="25">
        <f t="shared" si="8"/>
        <v>291.66666666666669</v>
      </c>
      <c r="X31" s="25">
        <f t="shared" si="8"/>
        <v>291.66666666666669</v>
      </c>
      <c r="Y31" s="25">
        <f t="shared" si="8"/>
        <v>291.66666666666669</v>
      </c>
      <c r="Z31" s="25">
        <f t="shared" si="8"/>
        <v>291.66666666666669</v>
      </c>
      <c r="AA31" s="25">
        <f t="shared" si="8"/>
        <v>291.66666666666669</v>
      </c>
      <c r="AB31" s="25">
        <f t="shared" si="8"/>
        <v>291.66666666666669</v>
      </c>
      <c r="AC31" s="25">
        <f t="shared" si="8"/>
        <v>291.66666666666669</v>
      </c>
    </row>
    <row r="32" spans="3:29" s="21" customFormat="1" x14ac:dyDescent="0.25">
      <c r="C32" s="20" t="s">
        <v>30</v>
      </c>
      <c r="D32" s="21" t="s">
        <v>69</v>
      </c>
      <c r="E32" s="21" t="s">
        <v>31</v>
      </c>
      <c r="F32" s="22" t="s">
        <v>32</v>
      </c>
      <c r="H32" s="21" t="s">
        <v>840</v>
      </c>
      <c r="I32" s="21">
        <v>1</v>
      </c>
      <c r="J32" s="21">
        <v>4</v>
      </c>
      <c r="K32" s="23">
        <v>44593</v>
      </c>
      <c r="L32" s="26">
        <v>48000</v>
      </c>
      <c r="O32" s="21" t="s">
        <v>34</v>
      </c>
      <c r="P32" s="27">
        <f t="shared" si="1"/>
        <v>1000</v>
      </c>
      <c r="Q32" s="24"/>
      <c r="S32" s="25"/>
      <c r="T32" s="25">
        <f t="shared" si="8"/>
        <v>1000</v>
      </c>
      <c r="U32" s="25">
        <f t="shared" si="8"/>
        <v>1000</v>
      </c>
      <c r="V32" s="25">
        <f t="shared" si="8"/>
        <v>1000</v>
      </c>
      <c r="W32" s="25">
        <f t="shared" si="8"/>
        <v>1000</v>
      </c>
      <c r="X32" s="25">
        <f t="shared" si="8"/>
        <v>1000</v>
      </c>
      <c r="Y32" s="25">
        <f t="shared" si="8"/>
        <v>1000</v>
      </c>
      <c r="Z32" s="25">
        <f t="shared" si="8"/>
        <v>1000</v>
      </c>
      <c r="AA32" s="25">
        <f t="shared" si="8"/>
        <v>1000</v>
      </c>
      <c r="AB32" s="25">
        <f t="shared" si="8"/>
        <v>1000</v>
      </c>
      <c r="AC32" s="25">
        <f t="shared" si="8"/>
        <v>1000</v>
      </c>
    </row>
    <row r="33" spans="3:29" s="21" customFormat="1" x14ac:dyDescent="0.25">
      <c r="C33" s="20" t="s">
        <v>30</v>
      </c>
      <c r="D33" s="21" t="s">
        <v>69</v>
      </c>
      <c r="E33" s="21" t="s">
        <v>31</v>
      </c>
      <c r="F33" s="22" t="s">
        <v>32</v>
      </c>
      <c r="H33" s="21" t="s">
        <v>866</v>
      </c>
      <c r="I33" s="21">
        <v>1</v>
      </c>
      <c r="J33" s="21">
        <v>3</v>
      </c>
      <c r="K33" s="23">
        <v>44593</v>
      </c>
      <c r="L33" s="26">
        <v>47000</v>
      </c>
      <c r="O33" s="21" t="s">
        <v>34</v>
      </c>
      <c r="P33" s="27">
        <f t="shared" si="1"/>
        <v>1305.5555555555557</v>
      </c>
      <c r="Q33" s="24"/>
      <c r="S33" s="25"/>
      <c r="T33" s="25">
        <f t="shared" si="8"/>
        <v>1305.5555555555557</v>
      </c>
      <c r="U33" s="25">
        <f t="shared" si="8"/>
        <v>1305.5555555555557</v>
      </c>
      <c r="V33" s="25">
        <f t="shared" si="8"/>
        <v>1305.5555555555557</v>
      </c>
      <c r="W33" s="25">
        <f t="shared" si="8"/>
        <v>1305.5555555555557</v>
      </c>
      <c r="X33" s="25">
        <f t="shared" si="8"/>
        <v>1305.5555555555557</v>
      </c>
      <c r="Y33" s="25">
        <f t="shared" si="8"/>
        <v>1305.5555555555557</v>
      </c>
      <c r="Z33" s="25">
        <f t="shared" si="8"/>
        <v>1305.5555555555557</v>
      </c>
      <c r="AA33" s="25">
        <f t="shared" si="8"/>
        <v>1305.5555555555557</v>
      </c>
      <c r="AB33" s="25">
        <f t="shared" si="8"/>
        <v>1305.5555555555557</v>
      </c>
      <c r="AC33" s="25">
        <f t="shared" si="8"/>
        <v>1305.5555555555557</v>
      </c>
    </row>
    <row r="34" spans="3:29" x14ac:dyDescent="0.25">
      <c r="F34" s="9"/>
      <c r="K34" s="10"/>
      <c r="Q34" s="11"/>
    </row>
    <row r="35" spans="3:29" x14ac:dyDescent="0.25">
      <c r="F35" s="9"/>
      <c r="K35" s="10"/>
      <c r="Q35" s="11"/>
    </row>
    <row r="36" spans="3:29" x14ac:dyDescent="0.25">
      <c r="F36" s="9"/>
      <c r="K36" s="10"/>
      <c r="Q36" s="11"/>
    </row>
    <row r="37" spans="3:29" x14ac:dyDescent="0.25">
      <c r="F37" s="9"/>
      <c r="K37" s="10"/>
      <c r="Q37" s="11"/>
    </row>
    <row r="38" spans="3:29" x14ac:dyDescent="0.25">
      <c r="F38" s="9"/>
      <c r="K38" s="10"/>
      <c r="Q38" s="11"/>
    </row>
    <row r="39" spans="3:29" x14ac:dyDescent="0.25">
      <c r="F39" s="9"/>
      <c r="K39" s="10"/>
      <c r="Q39" s="11"/>
    </row>
    <row r="40" spans="3:29" x14ac:dyDescent="0.25">
      <c r="F40" s="9"/>
      <c r="K40" s="10"/>
      <c r="Q40" s="11"/>
    </row>
    <row r="41" spans="3:29" x14ac:dyDescent="0.25">
      <c r="F41" s="9"/>
      <c r="K41" s="10"/>
      <c r="Q41" s="11"/>
    </row>
    <row r="42" spans="3:29" x14ac:dyDescent="0.25">
      <c r="F42" s="9"/>
      <c r="K42" s="10"/>
      <c r="Q42" s="11"/>
    </row>
    <row r="43" spans="3:29" x14ac:dyDescent="0.25">
      <c r="F43" s="9"/>
      <c r="K43" s="10"/>
      <c r="Q43" s="11"/>
    </row>
    <row r="44" spans="3:29" x14ac:dyDescent="0.25">
      <c r="F44" s="9"/>
      <c r="K44" s="10"/>
      <c r="Q44" s="11"/>
    </row>
    <row r="45" spans="3:29" x14ac:dyDescent="0.25">
      <c r="F45" s="9"/>
      <c r="K45" s="10"/>
      <c r="Q45" s="11"/>
    </row>
    <row r="46" spans="3:29" x14ac:dyDescent="0.25">
      <c r="F46" s="9"/>
      <c r="K46" s="10"/>
      <c r="Q46" s="11"/>
    </row>
    <row r="47" spans="3:29" x14ac:dyDescent="0.25">
      <c r="F47" s="9"/>
      <c r="K47" s="10"/>
      <c r="Q47" s="11"/>
    </row>
    <row r="48" spans="3:29" x14ac:dyDescent="0.25">
      <c r="F48" s="9"/>
      <c r="K48" s="10"/>
      <c r="Q48" s="11"/>
    </row>
    <row r="49" spans="3:17" x14ac:dyDescent="0.25">
      <c r="F49" s="9"/>
      <c r="K49" s="10"/>
      <c r="Q49" s="11"/>
    </row>
    <row r="50" spans="3:17" x14ac:dyDescent="0.25">
      <c r="F50" s="9"/>
      <c r="K50" s="10"/>
      <c r="Q50" s="11"/>
    </row>
    <row r="51" spans="3:17" x14ac:dyDescent="0.25">
      <c r="F51" s="9"/>
      <c r="K51" s="10"/>
      <c r="Q51" s="11"/>
    </row>
    <row r="52" spans="3:17" x14ac:dyDescent="0.25">
      <c r="F52" s="9"/>
      <c r="K52" s="10"/>
      <c r="Q52" s="11"/>
    </row>
    <row r="53" spans="3:17" x14ac:dyDescent="0.25">
      <c r="F53" s="9"/>
      <c r="K53" s="10"/>
      <c r="Q53" s="11"/>
    </row>
    <row r="54" spans="3:17" x14ac:dyDescent="0.25">
      <c r="F54" s="9"/>
      <c r="K54" s="10"/>
      <c r="Q54" s="11"/>
    </row>
    <row r="55" spans="3:17" x14ac:dyDescent="0.25">
      <c r="F55" s="9"/>
      <c r="K55" s="10"/>
      <c r="Q55" s="11"/>
    </row>
    <row r="56" spans="3:17" x14ac:dyDescent="0.25">
      <c r="F56" s="9"/>
      <c r="K56" s="10"/>
      <c r="Q56" s="11"/>
    </row>
    <row r="57" spans="3:17" x14ac:dyDescent="0.25">
      <c r="F57" s="9"/>
      <c r="K57" s="10"/>
      <c r="Q57" s="11"/>
    </row>
    <row r="58" spans="3:17" x14ac:dyDescent="0.25">
      <c r="F58" s="9"/>
      <c r="K58" s="10"/>
      <c r="Q58" s="11"/>
    </row>
    <row r="59" spans="3:17" x14ac:dyDescent="0.25">
      <c r="F59" s="9"/>
      <c r="K59" s="10"/>
      <c r="Q59" s="11"/>
    </row>
    <row r="60" spans="3:17" x14ac:dyDescent="0.25">
      <c r="F60" s="9"/>
      <c r="K60" s="10"/>
      <c r="Q60" s="11"/>
    </row>
    <row r="61" spans="3:17" x14ac:dyDescent="0.25">
      <c r="F61" s="9"/>
      <c r="K61" s="10"/>
      <c r="Q61" s="11"/>
    </row>
    <row r="62" spans="3:17" x14ac:dyDescent="0.25">
      <c r="C62" s="8"/>
      <c r="F62" s="9"/>
      <c r="K62" s="10"/>
      <c r="Q62" s="11"/>
    </row>
    <row r="63" spans="3:17" x14ac:dyDescent="0.25">
      <c r="F63" s="9"/>
      <c r="K63" s="10"/>
      <c r="Q63" s="11"/>
    </row>
    <row r="64" spans="3:17" x14ac:dyDescent="0.25">
      <c r="F64" s="9"/>
      <c r="K64" s="10"/>
      <c r="Q64" s="11"/>
    </row>
    <row r="65" spans="6:17" x14ac:dyDescent="0.25">
      <c r="F65" s="9"/>
      <c r="K65" s="10"/>
      <c r="Q65" s="11"/>
    </row>
    <row r="66" spans="6:17" x14ac:dyDescent="0.25">
      <c r="F66" s="9"/>
      <c r="K66" s="10"/>
      <c r="Q66" s="11"/>
    </row>
    <row r="67" spans="6:17" x14ac:dyDescent="0.25">
      <c r="F67" s="9"/>
      <c r="K67" s="10"/>
      <c r="Q67" s="11"/>
    </row>
    <row r="68" spans="6:17" x14ac:dyDescent="0.25">
      <c r="F68" s="9"/>
      <c r="K68" s="10"/>
      <c r="Q68" s="11"/>
    </row>
    <row r="69" spans="6:17" x14ac:dyDescent="0.25">
      <c r="F69" s="9"/>
      <c r="K69" s="10"/>
      <c r="Q69" s="11"/>
    </row>
    <row r="70" spans="6:17" x14ac:dyDescent="0.25">
      <c r="F70" s="9"/>
      <c r="K70" s="10"/>
      <c r="Q70" s="11"/>
    </row>
    <row r="71" spans="6:17" x14ac:dyDescent="0.25">
      <c r="F71" s="9"/>
      <c r="K71" s="10"/>
      <c r="Q71" s="11"/>
    </row>
    <row r="72" spans="6:17" x14ac:dyDescent="0.25">
      <c r="F72" s="9"/>
      <c r="K72" s="10"/>
      <c r="Q72" s="11"/>
    </row>
    <row r="73" spans="6:17" x14ac:dyDescent="0.25">
      <c r="F73" s="9"/>
      <c r="K73" s="10"/>
      <c r="Q73" s="11"/>
    </row>
    <row r="74" spans="6:17" x14ac:dyDescent="0.25">
      <c r="F74" s="9"/>
      <c r="K74" s="10"/>
      <c r="Q74" s="11"/>
    </row>
    <row r="75" spans="6:17" x14ac:dyDescent="0.25">
      <c r="F75" s="9"/>
      <c r="K75" s="10"/>
      <c r="Q75" s="11"/>
    </row>
    <row r="76" spans="6:17" x14ac:dyDescent="0.25">
      <c r="F76" s="9"/>
      <c r="K76" s="10"/>
      <c r="Q76" s="11"/>
    </row>
    <row r="77" spans="6:17" x14ac:dyDescent="0.25">
      <c r="F77" s="9"/>
      <c r="K77" s="10"/>
      <c r="Q77" s="11"/>
    </row>
    <row r="78" spans="6:17" x14ac:dyDescent="0.25">
      <c r="F78" s="9"/>
      <c r="K78" s="10"/>
      <c r="Q78" s="11"/>
    </row>
    <row r="79" spans="6:17" x14ac:dyDescent="0.25">
      <c r="F79" s="9"/>
      <c r="K79" s="10"/>
      <c r="Q79" s="11"/>
    </row>
    <row r="80" spans="6:17" x14ac:dyDescent="0.25">
      <c r="F80" s="9"/>
      <c r="K80" s="10"/>
      <c r="Q80" s="11"/>
    </row>
    <row r="81" spans="6:17" x14ac:dyDescent="0.25">
      <c r="F81" s="9"/>
      <c r="K81" s="10"/>
      <c r="Q81" s="11"/>
    </row>
    <row r="82" spans="6:17" x14ac:dyDescent="0.25">
      <c r="F82" s="9"/>
      <c r="K82" s="10"/>
      <c r="Q82" s="11"/>
    </row>
    <row r="83" spans="6:17" x14ac:dyDescent="0.25">
      <c r="F83" s="9"/>
      <c r="K83" s="10"/>
      <c r="Q83" s="11"/>
    </row>
    <row r="84" spans="6:17" x14ac:dyDescent="0.25">
      <c r="F84" s="9"/>
      <c r="K84" s="10"/>
      <c r="Q84" s="11"/>
    </row>
    <row r="85" spans="6:17" x14ac:dyDescent="0.25">
      <c r="F85" s="9"/>
      <c r="K85" s="10"/>
      <c r="Q85" s="11"/>
    </row>
    <row r="86" spans="6:17" x14ac:dyDescent="0.25">
      <c r="F86" s="9"/>
      <c r="K86" s="10"/>
      <c r="Q86" s="11"/>
    </row>
    <row r="87" spans="6:17" x14ac:dyDescent="0.25">
      <c r="F87" s="9"/>
      <c r="K87" s="10"/>
      <c r="Q87" s="11"/>
    </row>
    <row r="88" spans="6:17" x14ac:dyDescent="0.25">
      <c r="F88" s="9"/>
      <c r="K88" s="10"/>
      <c r="Q88" s="11"/>
    </row>
    <row r="89" spans="6:17" x14ac:dyDescent="0.25">
      <c r="F89" s="9"/>
      <c r="K89" s="10"/>
      <c r="Q89" s="11"/>
    </row>
    <row r="90" spans="6:17" x14ac:dyDescent="0.25">
      <c r="F90" s="9"/>
      <c r="K90" s="10"/>
      <c r="Q90" s="11"/>
    </row>
    <row r="91" spans="6:17" x14ac:dyDescent="0.25">
      <c r="F91" s="9"/>
      <c r="K91" s="10"/>
      <c r="Q91" s="11"/>
    </row>
    <row r="92" spans="6:17" x14ac:dyDescent="0.25">
      <c r="F92" s="9"/>
      <c r="K92" s="10"/>
      <c r="Q92" s="11"/>
    </row>
    <row r="93" spans="6:17" x14ac:dyDescent="0.25">
      <c r="F93" s="9"/>
      <c r="K93" s="10"/>
      <c r="Q93" s="11"/>
    </row>
    <row r="94" spans="6:17" x14ac:dyDescent="0.25">
      <c r="F94" s="9"/>
      <c r="K94" s="10"/>
      <c r="Q94" s="11"/>
    </row>
    <row r="95" spans="6:17" x14ac:dyDescent="0.25">
      <c r="F95" s="9"/>
      <c r="K95" s="10"/>
      <c r="Q95" s="11"/>
    </row>
    <row r="96" spans="6:17" x14ac:dyDescent="0.25">
      <c r="F96" s="9"/>
      <c r="K96" s="10"/>
      <c r="Q96" s="11"/>
    </row>
    <row r="97" spans="6:17" x14ac:dyDescent="0.25">
      <c r="F97" s="9"/>
      <c r="K97" s="10"/>
      <c r="Q97" s="11"/>
    </row>
    <row r="98" spans="6:17" x14ac:dyDescent="0.25">
      <c r="F98" s="9"/>
      <c r="K98" s="10"/>
      <c r="Q98" s="11"/>
    </row>
    <row r="99" spans="6:17" x14ac:dyDescent="0.25">
      <c r="F99" s="9"/>
      <c r="K99" s="10"/>
      <c r="Q99" s="11"/>
    </row>
    <row r="100" spans="6:17" x14ac:dyDescent="0.25">
      <c r="F100" s="9"/>
      <c r="K100" s="10"/>
      <c r="Q100" s="11"/>
    </row>
    <row r="101" spans="6:17" x14ac:dyDescent="0.25">
      <c r="F101" s="9"/>
      <c r="K101" s="10"/>
      <c r="Q101" s="11"/>
    </row>
    <row r="102" spans="6:17" x14ac:dyDescent="0.25">
      <c r="F102" s="9"/>
      <c r="K102" s="10"/>
      <c r="Q102" s="11"/>
    </row>
    <row r="103" spans="6:17" x14ac:dyDescent="0.25">
      <c r="F103" s="9"/>
      <c r="K103" s="10"/>
      <c r="Q103" s="11"/>
    </row>
    <row r="104" spans="6:17" x14ac:dyDescent="0.25">
      <c r="F104" s="9"/>
      <c r="K104" s="10"/>
      <c r="Q104" s="11"/>
    </row>
    <row r="105" spans="6:17" x14ac:dyDescent="0.25">
      <c r="F105" s="9"/>
      <c r="K105" s="10"/>
      <c r="Q105" s="11"/>
    </row>
    <row r="106" spans="6:17" x14ac:dyDescent="0.25">
      <c r="F106" s="9"/>
      <c r="K106" s="10"/>
      <c r="Q106" s="11"/>
    </row>
    <row r="107" spans="6:17" x14ac:dyDescent="0.25">
      <c r="F107" s="9"/>
      <c r="K107" s="10"/>
      <c r="Q107" s="11"/>
    </row>
    <row r="108" spans="6:17" x14ac:dyDescent="0.25">
      <c r="F108" s="9"/>
      <c r="K108" s="10"/>
      <c r="Q108" s="11"/>
    </row>
    <row r="109" spans="6:17" x14ac:dyDescent="0.25">
      <c r="F109" s="9"/>
      <c r="K109" s="10"/>
      <c r="Q109" s="11"/>
    </row>
    <row r="110" spans="6:17" x14ac:dyDescent="0.25">
      <c r="F110" s="9"/>
      <c r="K110" s="10"/>
      <c r="Q110" s="11"/>
    </row>
    <row r="111" spans="6:17" x14ac:dyDescent="0.25">
      <c r="F111" s="9"/>
      <c r="K111" s="10"/>
      <c r="Q111" s="11"/>
    </row>
    <row r="112" spans="6:17" x14ac:dyDescent="0.25">
      <c r="F112" s="9"/>
      <c r="K112" s="10"/>
      <c r="Q112" s="11"/>
    </row>
    <row r="113" spans="6:17" x14ac:dyDescent="0.25">
      <c r="F113" s="9"/>
      <c r="K113" s="10"/>
      <c r="Q113" s="11"/>
    </row>
    <row r="114" spans="6:17" x14ac:dyDescent="0.25">
      <c r="F114" s="9"/>
      <c r="K114" s="10"/>
      <c r="Q114" s="11"/>
    </row>
    <row r="115" spans="6:17" x14ac:dyDescent="0.25">
      <c r="F115" s="9"/>
      <c r="K115" s="10"/>
      <c r="Q115" s="11"/>
    </row>
    <row r="116" spans="6:17" x14ac:dyDescent="0.25">
      <c r="F116" s="9"/>
      <c r="K116" s="10"/>
      <c r="Q116" s="11"/>
    </row>
    <row r="117" spans="6:17" x14ac:dyDescent="0.25">
      <c r="F117" s="9"/>
      <c r="K117" s="10"/>
      <c r="Q117" s="11"/>
    </row>
    <row r="118" spans="6:17" x14ac:dyDescent="0.25">
      <c r="F118" s="9"/>
      <c r="K118" s="10"/>
      <c r="Q118" s="11"/>
    </row>
    <row r="119" spans="6:17" x14ac:dyDescent="0.25">
      <c r="F119" s="9"/>
      <c r="K119" s="10"/>
      <c r="Q119" s="11"/>
    </row>
    <row r="120" spans="6:17" x14ac:dyDescent="0.25">
      <c r="F120" s="9"/>
      <c r="K120" s="10"/>
      <c r="Q120" s="11"/>
    </row>
    <row r="121" spans="6:17" x14ac:dyDescent="0.25">
      <c r="F121" s="9"/>
      <c r="K121" s="10"/>
      <c r="Q121" s="11"/>
    </row>
    <row r="122" spans="6:17" x14ac:dyDescent="0.25">
      <c r="F122" s="9"/>
      <c r="K122" s="10"/>
      <c r="Q122" s="11"/>
    </row>
    <row r="123" spans="6:17" x14ac:dyDescent="0.25">
      <c r="F123" s="9"/>
      <c r="K123" s="10"/>
      <c r="Q123" s="11"/>
    </row>
    <row r="124" spans="6:17" x14ac:dyDescent="0.25">
      <c r="F124" s="9"/>
      <c r="K124" s="10"/>
      <c r="Q124" s="11"/>
    </row>
    <row r="125" spans="6:17" x14ac:dyDescent="0.25">
      <c r="F125" s="9"/>
      <c r="K125" s="10"/>
      <c r="Q125" s="11"/>
    </row>
    <row r="126" spans="6:17" x14ac:dyDescent="0.25">
      <c r="F126" s="9"/>
      <c r="K126" s="10"/>
      <c r="Q126" s="11"/>
    </row>
    <row r="127" spans="6:17" x14ac:dyDescent="0.25">
      <c r="F127" s="9"/>
      <c r="K127" s="10"/>
      <c r="Q127" s="11"/>
    </row>
    <row r="128" spans="6:17" x14ac:dyDescent="0.25">
      <c r="F128" s="9"/>
      <c r="K128" s="10"/>
      <c r="Q128" s="11"/>
    </row>
    <row r="129" spans="6:17" x14ac:dyDescent="0.25">
      <c r="F129" s="9"/>
      <c r="K129" s="10"/>
      <c r="Q129" s="11"/>
    </row>
    <row r="130" spans="6:17" x14ac:dyDescent="0.25">
      <c r="F130" s="9"/>
      <c r="K130" s="10"/>
      <c r="Q130" s="11"/>
    </row>
    <row r="131" spans="6:17" x14ac:dyDescent="0.25">
      <c r="F131" s="9"/>
      <c r="K131" s="10"/>
      <c r="Q131" s="11"/>
    </row>
    <row r="132" spans="6:17" x14ac:dyDescent="0.25">
      <c r="F132" s="9"/>
      <c r="K132" s="10"/>
      <c r="Q132" s="11"/>
    </row>
    <row r="133" spans="6:17" x14ac:dyDescent="0.25">
      <c r="F133" s="9"/>
      <c r="K133" s="10"/>
      <c r="Q133" s="11"/>
    </row>
    <row r="134" spans="6:17" x14ac:dyDescent="0.25">
      <c r="F134" s="9"/>
      <c r="K134" s="10"/>
      <c r="Q134" s="11"/>
    </row>
    <row r="135" spans="6:17" x14ac:dyDescent="0.25">
      <c r="F135" s="9"/>
      <c r="K135" s="10"/>
      <c r="Q135" s="11"/>
    </row>
    <row r="136" spans="6:17" x14ac:dyDescent="0.25">
      <c r="F136" s="9"/>
      <c r="K136" s="10"/>
      <c r="Q136" s="11"/>
    </row>
    <row r="137" spans="6:17" x14ac:dyDescent="0.25">
      <c r="F137" s="9"/>
      <c r="K137" s="10"/>
      <c r="Q137" s="11"/>
    </row>
    <row r="138" spans="6:17" x14ac:dyDescent="0.25">
      <c r="F138" s="9"/>
      <c r="K138" s="10"/>
      <c r="Q138" s="11"/>
    </row>
    <row r="139" spans="6:17" x14ac:dyDescent="0.25">
      <c r="F139" s="9"/>
      <c r="K139" s="10"/>
      <c r="Q139" s="11"/>
    </row>
    <row r="140" spans="6:17" x14ac:dyDescent="0.25">
      <c r="F140" s="9"/>
      <c r="K140" s="10"/>
      <c r="Q140" s="11"/>
    </row>
    <row r="141" spans="6:17" x14ac:dyDescent="0.25">
      <c r="F141" s="9"/>
      <c r="K141" s="10"/>
      <c r="Q141" s="11"/>
    </row>
    <row r="142" spans="6:17" x14ac:dyDescent="0.25">
      <c r="F142" s="9"/>
      <c r="K142" s="10"/>
      <c r="Q142" s="11"/>
    </row>
    <row r="143" spans="6:17" x14ac:dyDescent="0.25">
      <c r="F143" s="9"/>
      <c r="K143" s="10"/>
      <c r="Q143" s="11"/>
    </row>
    <row r="144" spans="6:17" x14ac:dyDescent="0.25">
      <c r="F144" s="9"/>
      <c r="K144" s="10"/>
      <c r="Q144" s="11"/>
    </row>
    <row r="145" spans="3:17" x14ac:dyDescent="0.25">
      <c r="F145" s="9"/>
      <c r="K145" s="10"/>
      <c r="Q145" s="11"/>
    </row>
    <row r="146" spans="3:17" x14ac:dyDescent="0.25">
      <c r="F146" s="9"/>
      <c r="K146" s="10"/>
      <c r="Q146" s="11"/>
    </row>
    <row r="147" spans="3:17" x14ac:dyDescent="0.25">
      <c r="C147" s="8"/>
      <c r="F147" s="9"/>
      <c r="K147" s="10"/>
      <c r="Q147" s="11"/>
    </row>
    <row r="148" spans="3:17" x14ac:dyDescent="0.25">
      <c r="C148" s="8"/>
      <c r="F148" s="9"/>
      <c r="K148" s="10"/>
      <c r="Q148" s="11"/>
    </row>
    <row r="149" spans="3:17" x14ac:dyDescent="0.25">
      <c r="C149" s="8"/>
      <c r="F149" s="9"/>
      <c r="K149" s="10"/>
      <c r="Q149" s="11"/>
    </row>
    <row r="150" spans="3:17" x14ac:dyDescent="0.25">
      <c r="F150" s="9"/>
      <c r="K150" s="10"/>
      <c r="Q150" s="11"/>
    </row>
    <row r="151" spans="3:17" x14ac:dyDescent="0.25">
      <c r="F151" s="9"/>
      <c r="K151" s="10"/>
      <c r="Q151" s="11"/>
    </row>
    <row r="152" spans="3:17" x14ac:dyDescent="0.25">
      <c r="F152" s="9"/>
      <c r="K152" s="10"/>
      <c r="Q152" s="11"/>
    </row>
    <row r="153" spans="3:17" x14ac:dyDescent="0.25">
      <c r="F153" s="9"/>
      <c r="K153" s="10"/>
      <c r="Q153" s="11"/>
    </row>
    <row r="154" spans="3:17" x14ac:dyDescent="0.25">
      <c r="F154" s="9"/>
      <c r="K154" s="10"/>
      <c r="Q154" s="11"/>
    </row>
    <row r="155" spans="3:17" x14ac:dyDescent="0.25">
      <c r="F155" s="9"/>
      <c r="K155" s="10"/>
      <c r="Q155" s="11"/>
    </row>
    <row r="156" spans="3:17" x14ac:dyDescent="0.25">
      <c r="F156" s="9"/>
      <c r="K156" s="10"/>
      <c r="Q156" s="11"/>
    </row>
    <row r="157" spans="3:17" x14ac:dyDescent="0.25">
      <c r="F157" s="9"/>
      <c r="K157" s="10"/>
      <c r="Q157" s="11"/>
    </row>
    <row r="158" spans="3:17" x14ac:dyDescent="0.25">
      <c r="F158" s="9"/>
      <c r="K158" s="10"/>
      <c r="Q158" s="11"/>
    </row>
    <row r="159" spans="3:17" x14ac:dyDescent="0.25">
      <c r="F159" s="9"/>
      <c r="K159" s="10"/>
      <c r="Q159" s="11"/>
    </row>
    <row r="160" spans="3:17" x14ac:dyDescent="0.25">
      <c r="F160" s="9"/>
      <c r="K160" s="10"/>
      <c r="Q160" s="11"/>
    </row>
    <row r="161" spans="6:17" x14ac:dyDescent="0.25">
      <c r="F161" s="9"/>
      <c r="K161" s="10"/>
      <c r="Q161" s="11"/>
    </row>
    <row r="162" spans="6:17" x14ac:dyDescent="0.25">
      <c r="F162" s="9"/>
      <c r="K162" s="10"/>
      <c r="Q162" s="11"/>
    </row>
    <row r="163" spans="6:17" x14ac:dyDescent="0.25">
      <c r="F163" s="9"/>
      <c r="K163" s="10"/>
      <c r="Q163" s="11"/>
    </row>
    <row r="164" spans="6:17" x14ac:dyDescent="0.25">
      <c r="F164" s="9"/>
      <c r="K164" s="10"/>
      <c r="Q164" s="11"/>
    </row>
    <row r="165" spans="6:17" x14ac:dyDescent="0.25">
      <c r="F165" s="9"/>
      <c r="K165" s="10"/>
      <c r="Q165" s="11"/>
    </row>
    <row r="166" spans="6:17" x14ac:dyDescent="0.25">
      <c r="F166" s="9"/>
      <c r="K166" s="10"/>
      <c r="Q166" s="11"/>
    </row>
    <row r="167" spans="6:17" x14ac:dyDescent="0.25">
      <c r="F167" s="9"/>
      <c r="K167" s="10"/>
      <c r="Q167" s="11"/>
    </row>
    <row r="168" spans="6:17" x14ac:dyDescent="0.25">
      <c r="F168" s="9"/>
      <c r="K168" s="10"/>
      <c r="Q168" s="11"/>
    </row>
    <row r="169" spans="6:17" x14ac:dyDescent="0.25">
      <c r="F169" s="9"/>
      <c r="K169" s="10"/>
      <c r="Q169" s="11"/>
    </row>
    <row r="170" spans="6:17" x14ac:dyDescent="0.25">
      <c r="F170" s="9"/>
      <c r="K170" s="10"/>
      <c r="Q170" s="11"/>
    </row>
    <row r="171" spans="6:17" x14ac:dyDescent="0.25">
      <c r="F171" s="9"/>
      <c r="K171" s="10"/>
      <c r="Q171" s="11"/>
    </row>
    <row r="172" spans="6:17" x14ac:dyDescent="0.25">
      <c r="F172" s="9"/>
      <c r="K172" s="10"/>
      <c r="Q172" s="11"/>
    </row>
    <row r="173" spans="6:17" x14ac:dyDescent="0.25">
      <c r="F173" s="9"/>
      <c r="K173" s="10"/>
      <c r="Q173" s="11"/>
    </row>
    <row r="174" spans="6:17" x14ac:dyDescent="0.25">
      <c r="F174" s="9"/>
      <c r="K174" s="10"/>
      <c r="Q174" s="11"/>
    </row>
    <row r="175" spans="6:17" x14ac:dyDescent="0.25">
      <c r="F175" s="9"/>
      <c r="K175" s="10"/>
      <c r="Q175" s="11"/>
    </row>
    <row r="176" spans="6:17" x14ac:dyDescent="0.25">
      <c r="F176" s="9"/>
      <c r="K176" s="10"/>
      <c r="Q176" s="11"/>
    </row>
    <row r="177" spans="6:17" x14ac:dyDescent="0.25">
      <c r="F177" s="9"/>
      <c r="K177" s="10"/>
      <c r="Q177" s="11"/>
    </row>
    <row r="178" spans="6:17" x14ac:dyDescent="0.25">
      <c r="F178" s="9"/>
      <c r="K178" s="10"/>
      <c r="Q178" s="11"/>
    </row>
    <row r="179" spans="6:17" x14ac:dyDescent="0.25">
      <c r="F179" s="9"/>
      <c r="K179" s="10"/>
      <c r="Q179" s="11"/>
    </row>
    <row r="180" spans="6:17" x14ac:dyDescent="0.25">
      <c r="F180" s="9"/>
      <c r="K180" s="10"/>
      <c r="Q180" s="11"/>
    </row>
    <row r="181" spans="6:17" x14ac:dyDescent="0.25">
      <c r="F181" s="9"/>
      <c r="K181" s="10"/>
      <c r="Q181" s="11"/>
    </row>
    <row r="182" spans="6:17" x14ac:dyDescent="0.25">
      <c r="F182" s="9"/>
      <c r="K182" s="10"/>
      <c r="Q182" s="11"/>
    </row>
    <row r="183" spans="6:17" x14ac:dyDescent="0.25">
      <c r="F183" s="9"/>
      <c r="K183" s="10"/>
      <c r="Q183" s="11"/>
    </row>
    <row r="184" spans="6:17" x14ac:dyDescent="0.25">
      <c r="F184" s="9"/>
      <c r="K184" s="10"/>
      <c r="Q184" s="11"/>
    </row>
    <row r="185" spans="6:17" x14ac:dyDescent="0.25">
      <c r="F185" s="9"/>
      <c r="K185" s="10"/>
      <c r="Q185" s="11"/>
    </row>
    <row r="186" spans="6:17" x14ac:dyDescent="0.25">
      <c r="F186" s="9"/>
      <c r="K186" s="10"/>
      <c r="Q186" s="11"/>
    </row>
    <row r="187" spans="6:17" x14ac:dyDescent="0.25">
      <c r="F187" s="9"/>
      <c r="K187" s="10"/>
      <c r="Q187" s="11"/>
    </row>
    <row r="188" spans="6:17" x14ac:dyDescent="0.25">
      <c r="F188" s="9"/>
      <c r="K188" s="10"/>
      <c r="Q188" s="11"/>
    </row>
    <row r="189" spans="6:17" x14ac:dyDescent="0.25">
      <c r="F189" s="9"/>
      <c r="K189" s="10"/>
      <c r="Q189" s="11"/>
    </row>
    <row r="190" spans="6:17" x14ac:dyDescent="0.25">
      <c r="F190" s="9"/>
      <c r="K190" s="10"/>
      <c r="Q190" s="11"/>
    </row>
    <row r="191" spans="6:17" x14ac:dyDescent="0.25">
      <c r="F191" s="9"/>
      <c r="K191" s="10"/>
      <c r="Q191" s="11"/>
    </row>
    <row r="192" spans="6:17" x14ac:dyDescent="0.25">
      <c r="F192" s="9"/>
      <c r="K192" s="10"/>
      <c r="Q192" s="11"/>
    </row>
    <row r="193" spans="6:17" x14ac:dyDescent="0.25">
      <c r="F193" s="9"/>
      <c r="K193" s="10"/>
      <c r="Q193" s="11"/>
    </row>
    <row r="194" spans="6:17" x14ac:dyDescent="0.25">
      <c r="F194" s="9"/>
      <c r="K194" s="10"/>
      <c r="Q194" s="11"/>
    </row>
    <row r="195" spans="6:17" x14ac:dyDescent="0.25">
      <c r="F195" s="9"/>
      <c r="K195" s="10"/>
      <c r="Q195" s="11"/>
    </row>
    <row r="196" spans="6:17" x14ac:dyDescent="0.25">
      <c r="F196" s="9"/>
      <c r="K196" s="10"/>
      <c r="Q196" s="11"/>
    </row>
    <row r="197" spans="6:17" x14ac:dyDescent="0.25">
      <c r="F197" s="9"/>
      <c r="K197" s="10"/>
      <c r="Q197" s="11"/>
    </row>
    <row r="198" spans="6:17" x14ac:dyDescent="0.25">
      <c r="F198" s="9"/>
      <c r="K198" s="10"/>
      <c r="Q198" s="11"/>
    </row>
    <row r="199" spans="6:17" x14ac:dyDescent="0.25">
      <c r="F199" s="9"/>
      <c r="K199" s="10"/>
      <c r="Q199" s="11"/>
    </row>
    <row r="200" spans="6:17" x14ac:dyDescent="0.25">
      <c r="F200" s="9"/>
      <c r="K200" s="10"/>
      <c r="Q200" s="11"/>
    </row>
    <row r="201" spans="6:17" x14ac:dyDescent="0.25">
      <c r="F201" s="9"/>
      <c r="K201" s="10"/>
      <c r="Q201" s="11"/>
    </row>
    <row r="202" spans="6:17" x14ac:dyDescent="0.25">
      <c r="F202" s="9"/>
      <c r="K202" s="10"/>
      <c r="Q202" s="11"/>
    </row>
    <row r="203" spans="6:17" x14ac:dyDescent="0.25">
      <c r="F203" s="9"/>
      <c r="K203" s="10"/>
      <c r="Q203" s="11"/>
    </row>
    <row r="204" spans="6:17" x14ac:dyDescent="0.25">
      <c r="F204" s="9"/>
      <c r="K204" s="10"/>
      <c r="Q204" s="11"/>
    </row>
    <row r="205" spans="6:17" x14ac:dyDescent="0.25">
      <c r="F205" s="9"/>
      <c r="K205" s="10"/>
      <c r="Q205" s="11"/>
    </row>
    <row r="206" spans="6:17" x14ac:dyDescent="0.25">
      <c r="F206" s="9"/>
      <c r="K206" s="10"/>
      <c r="Q206" s="11"/>
    </row>
    <row r="207" spans="6:17" x14ac:dyDescent="0.25">
      <c r="F207" s="9"/>
      <c r="K207" s="10"/>
      <c r="Q207" s="11"/>
    </row>
    <row r="208" spans="6:17" x14ac:dyDescent="0.25">
      <c r="F208" s="9"/>
      <c r="K208" s="10"/>
      <c r="Q208" s="11"/>
    </row>
    <row r="209" spans="6:17" x14ac:dyDescent="0.25">
      <c r="F209" s="9"/>
      <c r="K209" s="10"/>
      <c r="Q209" s="11"/>
    </row>
    <row r="210" spans="6:17" x14ac:dyDescent="0.25">
      <c r="F210" s="9"/>
      <c r="K210" s="10"/>
      <c r="Q210" s="11"/>
    </row>
    <row r="211" spans="6:17" x14ac:dyDescent="0.25">
      <c r="F211" s="9"/>
      <c r="K211" s="10"/>
      <c r="Q211" s="11"/>
    </row>
    <row r="212" spans="6:17" x14ac:dyDescent="0.25">
      <c r="F212" s="9"/>
      <c r="K212" s="10"/>
      <c r="Q212" s="11"/>
    </row>
    <row r="213" spans="6:17" x14ac:dyDescent="0.25">
      <c r="F213" s="9"/>
      <c r="K213" s="10"/>
      <c r="Q213" s="11"/>
    </row>
    <row r="214" spans="6:17" x14ac:dyDescent="0.25">
      <c r="F214" s="9"/>
      <c r="K214" s="10"/>
      <c r="Q214" s="11"/>
    </row>
    <row r="215" spans="6:17" x14ac:dyDescent="0.25">
      <c r="F215" s="9"/>
      <c r="K215" s="10"/>
      <c r="Q215" s="11"/>
    </row>
    <row r="216" spans="6:17" x14ac:dyDescent="0.25">
      <c r="F216" s="9"/>
      <c r="K216" s="10"/>
      <c r="Q216" s="11"/>
    </row>
    <row r="217" spans="6:17" x14ac:dyDescent="0.25">
      <c r="F217" s="9"/>
      <c r="K217" s="10"/>
      <c r="Q217" s="11"/>
    </row>
    <row r="218" spans="6:17" x14ac:dyDescent="0.25">
      <c r="F218" s="9"/>
      <c r="K218" s="10"/>
      <c r="Q218" s="11"/>
    </row>
    <row r="219" spans="6:17" x14ac:dyDescent="0.25">
      <c r="F219" s="9"/>
      <c r="K219" s="10"/>
      <c r="Q219" s="11"/>
    </row>
    <row r="220" spans="6:17" x14ac:dyDescent="0.25">
      <c r="F220" s="9"/>
      <c r="K220" s="10"/>
      <c r="Q220" s="11"/>
    </row>
    <row r="221" spans="6:17" x14ac:dyDescent="0.25">
      <c r="F221" s="9"/>
      <c r="K221" s="10"/>
      <c r="Q221" s="11"/>
    </row>
    <row r="222" spans="6:17" x14ac:dyDescent="0.25">
      <c r="F222" s="9"/>
      <c r="K222" s="10"/>
      <c r="Q222" s="11"/>
    </row>
    <row r="223" spans="6:17" x14ac:dyDescent="0.25">
      <c r="F223" s="9"/>
      <c r="K223" s="10"/>
      <c r="Q223" s="11"/>
    </row>
    <row r="224" spans="6:17" x14ac:dyDescent="0.25">
      <c r="F224" s="9"/>
      <c r="K224" s="10"/>
      <c r="Q224" s="11"/>
    </row>
    <row r="225" spans="6:17" x14ac:dyDescent="0.25">
      <c r="F225" s="9"/>
      <c r="K225" s="10"/>
      <c r="Q225" s="11"/>
    </row>
    <row r="226" spans="6:17" x14ac:dyDescent="0.25">
      <c r="F226" s="9"/>
      <c r="K226" s="10"/>
      <c r="Q226" s="11"/>
    </row>
    <row r="227" spans="6:17" x14ac:dyDescent="0.25">
      <c r="F227" s="9"/>
      <c r="K227" s="10"/>
      <c r="Q227" s="11"/>
    </row>
    <row r="228" spans="6:17" x14ac:dyDescent="0.25">
      <c r="F228" s="9"/>
      <c r="K228" s="10"/>
      <c r="Q228" s="11"/>
    </row>
    <row r="229" spans="6:17" x14ac:dyDescent="0.25">
      <c r="F229" s="9"/>
      <c r="K229" s="10"/>
      <c r="Q229" s="11"/>
    </row>
    <row r="230" spans="6:17" x14ac:dyDescent="0.25">
      <c r="F230" s="9"/>
      <c r="K230" s="10"/>
      <c r="Q230" s="11"/>
    </row>
    <row r="231" spans="6:17" x14ac:dyDescent="0.25">
      <c r="F231" s="9"/>
      <c r="K231" s="10"/>
      <c r="Q231" s="11"/>
    </row>
    <row r="232" spans="6:17" x14ac:dyDescent="0.25">
      <c r="F232" s="9"/>
      <c r="K232" s="10"/>
      <c r="Q232" s="11"/>
    </row>
    <row r="233" spans="6:17" x14ac:dyDescent="0.25">
      <c r="F233" s="9"/>
      <c r="K233" s="10"/>
      <c r="Q233" s="11"/>
    </row>
    <row r="234" spans="6:17" x14ac:dyDescent="0.25">
      <c r="F234" s="9"/>
      <c r="K234" s="10"/>
      <c r="Q234" s="11"/>
    </row>
    <row r="235" spans="6:17" x14ac:dyDescent="0.25">
      <c r="F235" s="9"/>
      <c r="K235" s="10"/>
      <c r="Q235" s="11"/>
    </row>
    <row r="236" spans="6:17" x14ac:dyDescent="0.25">
      <c r="F236" s="9"/>
      <c r="K236" s="10"/>
      <c r="Q236" s="11"/>
    </row>
    <row r="237" spans="6:17" x14ac:dyDescent="0.25">
      <c r="F237" s="9"/>
      <c r="K237" s="10"/>
      <c r="Q237" s="11"/>
    </row>
    <row r="238" spans="6:17" x14ac:dyDescent="0.25">
      <c r="F238" s="9"/>
      <c r="K238" s="10"/>
      <c r="Q238" s="11"/>
    </row>
    <row r="239" spans="6:17" x14ac:dyDescent="0.25">
      <c r="F239" s="9"/>
      <c r="K239" s="10"/>
      <c r="Q239" s="11"/>
    </row>
    <row r="240" spans="6:17" x14ac:dyDescent="0.25">
      <c r="F240" s="9"/>
      <c r="K240" s="10"/>
      <c r="Q240" s="11"/>
    </row>
    <row r="241" spans="6:17" x14ac:dyDescent="0.25">
      <c r="F241" s="9"/>
      <c r="K241" s="10"/>
      <c r="Q241" s="11"/>
    </row>
    <row r="242" spans="6:17" x14ac:dyDescent="0.25">
      <c r="F242" s="9"/>
      <c r="K242" s="10"/>
      <c r="Q242" s="11"/>
    </row>
    <row r="243" spans="6:17" x14ac:dyDescent="0.25">
      <c r="F243" s="9"/>
      <c r="K243" s="10"/>
      <c r="Q243" s="11"/>
    </row>
    <row r="244" spans="6:17" x14ac:dyDescent="0.25">
      <c r="F244" s="9"/>
      <c r="K244" s="10"/>
      <c r="Q244" s="11"/>
    </row>
    <row r="245" spans="6:17" x14ac:dyDescent="0.25">
      <c r="F245" s="9"/>
      <c r="K245" s="10"/>
      <c r="Q245" s="11"/>
    </row>
    <row r="246" spans="6:17" x14ac:dyDescent="0.25">
      <c r="F246" s="9"/>
      <c r="K246" s="10"/>
      <c r="Q246" s="11"/>
    </row>
    <row r="247" spans="6:17" x14ac:dyDescent="0.25">
      <c r="F247" s="9"/>
      <c r="K247" s="10"/>
      <c r="Q247" s="11"/>
    </row>
    <row r="248" spans="6:17" x14ac:dyDescent="0.25">
      <c r="F248" s="9"/>
      <c r="K248" s="10"/>
      <c r="Q248" s="11"/>
    </row>
    <row r="249" spans="6:17" x14ac:dyDescent="0.25">
      <c r="F249" s="9"/>
      <c r="K249" s="10"/>
      <c r="Q249" s="11"/>
    </row>
    <row r="250" spans="6:17" x14ac:dyDescent="0.25">
      <c r="F250" s="9"/>
      <c r="K250" s="10"/>
      <c r="Q250" s="11"/>
    </row>
    <row r="251" spans="6:17" x14ac:dyDescent="0.25">
      <c r="F251" s="9"/>
      <c r="K251" s="10"/>
      <c r="Q251" s="11"/>
    </row>
    <row r="252" spans="6:17" x14ac:dyDescent="0.25">
      <c r="F252" s="9"/>
      <c r="K252" s="10"/>
      <c r="Q252" s="11"/>
    </row>
    <row r="253" spans="6:17" x14ac:dyDescent="0.25">
      <c r="F253" s="9"/>
      <c r="K253" s="10"/>
      <c r="Q253" s="11"/>
    </row>
    <row r="254" spans="6:17" x14ac:dyDescent="0.25">
      <c r="F254" s="9"/>
      <c r="K254" s="10"/>
      <c r="Q254" s="11"/>
    </row>
    <row r="255" spans="6:17" x14ac:dyDescent="0.25">
      <c r="F255" s="9"/>
      <c r="K255" s="10"/>
      <c r="Q255" s="11"/>
    </row>
    <row r="256" spans="6:17" x14ac:dyDescent="0.25">
      <c r="F256" s="9"/>
      <c r="K256" s="10"/>
      <c r="Q256" s="11"/>
    </row>
    <row r="257" spans="6:17" x14ac:dyDescent="0.25">
      <c r="F257" s="9"/>
      <c r="K257" s="10"/>
      <c r="Q257" s="11"/>
    </row>
    <row r="258" spans="6:17" x14ac:dyDescent="0.25">
      <c r="F258" s="9"/>
      <c r="K258" s="10"/>
      <c r="Q258" s="11"/>
    </row>
    <row r="259" spans="6:17" x14ac:dyDescent="0.25">
      <c r="F259" s="9"/>
      <c r="K259" s="10"/>
      <c r="Q259" s="11"/>
    </row>
    <row r="260" spans="6:17" x14ac:dyDescent="0.25">
      <c r="F260" s="9"/>
      <c r="K260" s="10"/>
      <c r="Q260" s="11"/>
    </row>
    <row r="261" spans="6:17" x14ac:dyDescent="0.25">
      <c r="F261" s="9"/>
      <c r="K261" s="10"/>
      <c r="Q261" s="11"/>
    </row>
    <row r="262" spans="6:17" x14ac:dyDescent="0.25">
      <c r="F262" s="9"/>
      <c r="K262" s="10"/>
      <c r="Q262" s="11"/>
    </row>
    <row r="263" spans="6:17" x14ac:dyDescent="0.25">
      <c r="F263" s="9"/>
      <c r="K263" s="10"/>
      <c r="Q263" s="11"/>
    </row>
    <row r="264" spans="6:17" x14ac:dyDescent="0.25">
      <c r="F264" s="9"/>
      <c r="K264" s="10"/>
      <c r="Q264" s="11"/>
    </row>
    <row r="265" spans="6:17" x14ac:dyDescent="0.25">
      <c r="F265" s="9"/>
      <c r="K265" s="10"/>
      <c r="Q265" s="11"/>
    </row>
    <row r="266" spans="6:17" x14ac:dyDescent="0.25">
      <c r="F266" s="9"/>
      <c r="K266" s="10"/>
      <c r="Q266" s="11"/>
    </row>
    <row r="267" spans="6:17" x14ac:dyDescent="0.25">
      <c r="F267" s="9"/>
      <c r="K267" s="10"/>
      <c r="Q267" s="11"/>
    </row>
    <row r="268" spans="6:17" x14ac:dyDescent="0.25">
      <c r="F268" s="9"/>
      <c r="K268" s="10"/>
      <c r="Q268" s="11"/>
    </row>
    <row r="269" spans="6:17" x14ac:dyDescent="0.25">
      <c r="F269" s="9"/>
      <c r="K269" s="10"/>
      <c r="Q269" s="11"/>
    </row>
    <row r="270" spans="6:17" x14ac:dyDescent="0.25">
      <c r="F270" s="9"/>
      <c r="K270" s="10"/>
      <c r="Q270" s="11"/>
    </row>
    <row r="271" spans="6:17" x14ac:dyDescent="0.25">
      <c r="F271" s="9"/>
      <c r="K271" s="10"/>
      <c r="Q271" s="11"/>
    </row>
    <row r="272" spans="6:17" x14ac:dyDescent="0.25">
      <c r="F272" s="9"/>
      <c r="K272" s="10"/>
      <c r="Q272" s="11"/>
    </row>
    <row r="273" spans="6:17" x14ac:dyDescent="0.25">
      <c r="F273" s="9"/>
      <c r="K273" s="10"/>
      <c r="Q273" s="11"/>
    </row>
    <row r="274" spans="6:17" x14ac:dyDescent="0.25">
      <c r="F274" s="9"/>
      <c r="K274" s="10"/>
      <c r="Q274" s="11"/>
    </row>
    <row r="275" spans="6:17" x14ac:dyDescent="0.25">
      <c r="F275" s="9"/>
      <c r="K275" s="10"/>
      <c r="Q275" s="11"/>
    </row>
    <row r="276" spans="6:17" x14ac:dyDescent="0.25">
      <c r="F276" s="9"/>
      <c r="K276" s="10"/>
      <c r="Q276" s="11"/>
    </row>
    <row r="277" spans="6:17" x14ac:dyDescent="0.25">
      <c r="F277" s="9"/>
      <c r="K277" s="10"/>
      <c r="Q277" s="11"/>
    </row>
    <row r="278" spans="6:17" x14ac:dyDescent="0.25">
      <c r="F278" s="9"/>
      <c r="K278" s="10"/>
      <c r="Q278" s="11"/>
    </row>
    <row r="279" spans="6:17" x14ac:dyDescent="0.25">
      <c r="F279" s="9"/>
      <c r="K279" s="10"/>
      <c r="Q279" s="11"/>
    </row>
    <row r="280" spans="6:17" x14ac:dyDescent="0.25">
      <c r="F280" s="9"/>
      <c r="K280" s="10"/>
      <c r="Q280" s="11"/>
    </row>
    <row r="281" spans="6:17" x14ac:dyDescent="0.25">
      <c r="F281" s="9"/>
      <c r="K281" s="10"/>
      <c r="Q281" s="11"/>
    </row>
    <row r="282" spans="6:17" x14ac:dyDescent="0.25">
      <c r="F282" s="9"/>
      <c r="K282" s="10"/>
      <c r="Q282" s="11"/>
    </row>
    <row r="283" spans="6:17" x14ac:dyDescent="0.25">
      <c r="F283" s="9"/>
      <c r="K283" s="10"/>
      <c r="Q283" s="11"/>
    </row>
    <row r="284" spans="6:17" x14ac:dyDescent="0.25">
      <c r="F284" s="9"/>
      <c r="K284" s="10"/>
      <c r="Q284" s="11"/>
    </row>
    <row r="285" spans="6:17" x14ac:dyDescent="0.25">
      <c r="F285" s="9"/>
      <c r="K285" s="10"/>
      <c r="Q285" s="11"/>
    </row>
    <row r="286" spans="6:17" x14ac:dyDescent="0.25">
      <c r="F286" s="9"/>
      <c r="K286" s="10"/>
      <c r="Q286" s="11"/>
    </row>
    <row r="287" spans="6:17" x14ac:dyDescent="0.25">
      <c r="F287" s="9"/>
      <c r="K287" s="10"/>
      <c r="Q287" s="11"/>
    </row>
    <row r="288" spans="6:17" x14ac:dyDescent="0.25">
      <c r="F288" s="9"/>
      <c r="K288" s="10"/>
      <c r="Q288" s="11"/>
    </row>
    <row r="289" spans="6:17" x14ac:dyDescent="0.25">
      <c r="F289" s="9"/>
      <c r="K289" s="10"/>
      <c r="Q289" s="11"/>
    </row>
    <row r="290" spans="6:17" x14ac:dyDescent="0.25">
      <c r="F290" s="9"/>
      <c r="K290" s="10"/>
      <c r="Q290" s="11"/>
    </row>
    <row r="291" spans="6:17" x14ac:dyDescent="0.25">
      <c r="F291" s="9"/>
      <c r="K291" s="10"/>
      <c r="Q291" s="11"/>
    </row>
    <row r="292" spans="6:17" x14ac:dyDescent="0.25">
      <c r="F292" s="9"/>
      <c r="K292" s="10"/>
      <c r="Q292" s="11"/>
    </row>
    <row r="293" spans="6:17" x14ac:dyDescent="0.25">
      <c r="F293" s="9"/>
      <c r="K293" s="10"/>
      <c r="Q293" s="11"/>
    </row>
    <row r="294" spans="6:17" x14ac:dyDescent="0.25">
      <c r="F294" s="9"/>
      <c r="K294" s="10"/>
      <c r="Q294" s="11"/>
    </row>
    <row r="295" spans="6:17" x14ac:dyDescent="0.25">
      <c r="F295" s="9"/>
      <c r="K295" s="10"/>
      <c r="Q295" s="11"/>
    </row>
    <row r="296" spans="6:17" x14ac:dyDescent="0.25">
      <c r="F296" s="9"/>
      <c r="K296" s="10"/>
      <c r="Q296" s="11"/>
    </row>
    <row r="297" spans="6:17" x14ac:dyDescent="0.25">
      <c r="F297" s="9"/>
      <c r="K297" s="10"/>
      <c r="Q297" s="11"/>
    </row>
    <row r="298" spans="6:17" x14ac:dyDescent="0.25">
      <c r="F298" s="9"/>
      <c r="K298" s="10"/>
      <c r="Q298" s="11"/>
    </row>
    <row r="299" spans="6:17" x14ac:dyDescent="0.25">
      <c r="F299" s="9"/>
      <c r="K299" s="10"/>
      <c r="Q299" s="11"/>
    </row>
    <row r="300" spans="6:17" x14ac:dyDescent="0.25">
      <c r="F300" s="9"/>
      <c r="K300" s="10"/>
      <c r="Q300" s="11"/>
    </row>
    <row r="301" spans="6:17" x14ac:dyDescent="0.25">
      <c r="F301" s="9"/>
      <c r="K301" s="10"/>
      <c r="Q301" s="11"/>
    </row>
    <row r="302" spans="6:17" x14ac:dyDescent="0.25">
      <c r="F302" s="9"/>
      <c r="K302" s="10"/>
      <c r="Q302" s="11"/>
    </row>
    <row r="303" spans="6:17" x14ac:dyDescent="0.25">
      <c r="F303" s="9"/>
      <c r="K303" s="10"/>
      <c r="Q303" s="11"/>
    </row>
    <row r="304" spans="6:17" x14ac:dyDescent="0.25">
      <c r="F304" s="9"/>
      <c r="K304" s="10"/>
      <c r="Q304" s="11"/>
    </row>
    <row r="305" spans="6:17" x14ac:dyDescent="0.25">
      <c r="F305" s="9"/>
      <c r="K305" s="10"/>
      <c r="Q305" s="11"/>
    </row>
    <row r="306" spans="6:17" x14ac:dyDescent="0.25">
      <c r="F306" s="9"/>
      <c r="K306" s="10"/>
      <c r="Q306" s="11"/>
    </row>
    <row r="307" spans="6:17" x14ac:dyDescent="0.25">
      <c r="F307" s="9"/>
      <c r="K307" s="10"/>
      <c r="Q307" s="11"/>
    </row>
    <row r="308" spans="6:17" x14ac:dyDescent="0.25">
      <c r="F308" s="9"/>
      <c r="K308" s="10"/>
      <c r="Q308" s="11"/>
    </row>
    <row r="309" spans="6:17" x14ac:dyDescent="0.25">
      <c r="F309" s="9"/>
      <c r="K309" s="10"/>
      <c r="Q309" s="11"/>
    </row>
    <row r="310" spans="6:17" x14ac:dyDescent="0.25">
      <c r="F310" s="9"/>
      <c r="K310" s="10"/>
      <c r="Q310" s="11"/>
    </row>
    <row r="311" spans="6:17" x14ac:dyDescent="0.25">
      <c r="F311" s="9"/>
      <c r="K311" s="10"/>
      <c r="Q311" s="11"/>
    </row>
    <row r="312" spans="6:17" x14ac:dyDescent="0.25">
      <c r="F312" s="9"/>
      <c r="K312" s="10"/>
      <c r="Q312" s="11"/>
    </row>
    <row r="313" spans="6:17" x14ac:dyDescent="0.25">
      <c r="F313" s="9"/>
      <c r="K313" s="10"/>
      <c r="Q313" s="11"/>
    </row>
    <row r="314" spans="6:17" x14ac:dyDescent="0.25">
      <c r="F314" s="9"/>
      <c r="K314" s="10"/>
      <c r="Q314" s="11"/>
    </row>
    <row r="315" spans="6:17" x14ac:dyDescent="0.25">
      <c r="F315" s="9"/>
      <c r="K315" s="10"/>
      <c r="Q315" s="11"/>
    </row>
    <row r="316" spans="6:17" x14ac:dyDescent="0.25">
      <c r="F316" s="9"/>
      <c r="K316" s="10"/>
      <c r="Q316" s="11"/>
    </row>
    <row r="317" spans="6:17" x14ac:dyDescent="0.25">
      <c r="F317" s="9"/>
      <c r="K317" s="10"/>
      <c r="Q317" s="11"/>
    </row>
    <row r="318" spans="6:17" x14ac:dyDescent="0.25">
      <c r="F318" s="9"/>
      <c r="K318" s="10"/>
      <c r="Q318" s="11"/>
    </row>
    <row r="319" spans="6:17" x14ac:dyDescent="0.25">
      <c r="F319" s="9"/>
      <c r="K319" s="10"/>
      <c r="Q319" s="11"/>
    </row>
    <row r="320" spans="6:17" x14ac:dyDescent="0.25">
      <c r="F320" s="9"/>
      <c r="K320" s="10"/>
      <c r="Q320" s="11"/>
    </row>
    <row r="321" spans="6:17" x14ac:dyDescent="0.25">
      <c r="F321" s="9"/>
      <c r="K321" s="10"/>
      <c r="Q321" s="11"/>
    </row>
    <row r="322" spans="6:17" x14ac:dyDescent="0.25">
      <c r="F322" s="9"/>
      <c r="K322" s="10"/>
      <c r="Q322" s="11"/>
    </row>
    <row r="323" spans="6:17" x14ac:dyDescent="0.25">
      <c r="F323" s="9"/>
      <c r="K323" s="10"/>
      <c r="Q323" s="11"/>
    </row>
    <row r="324" spans="6:17" x14ac:dyDescent="0.25">
      <c r="F324" s="9"/>
      <c r="K324" s="10"/>
      <c r="Q324" s="11"/>
    </row>
    <row r="325" spans="6:17" x14ac:dyDescent="0.25">
      <c r="F325" s="9"/>
      <c r="K325" s="10"/>
      <c r="Q325" s="11"/>
    </row>
    <row r="326" spans="6:17" x14ac:dyDescent="0.25">
      <c r="F326" s="9"/>
      <c r="K326" s="10"/>
      <c r="Q326" s="11"/>
    </row>
    <row r="327" spans="6:17" x14ac:dyDescent="0.25">
      <c r="F327" s="9"/>
      <c r="K327" s="10"/>
      <c r="Q327" s="11"/>
    </row>
    <row r="328" spans="6:17" x14ac:dyDescent="0.25">
      <c r="F328" s="9"/>
      <c r="K328" s="10"/>
      <c r="Q328" s="11"/>
    </row>
    <row r="329" spans="6:17" x14ac:dyDescent="0.25">
      <c r="F329" s="9"/>
      <c r="K329" s="10"/>
      <c r="Q329" s="11"/>
    </row>
    <row r="330" spans="6:17" x14ac:dyDescent="0.25">
      <c r="F330" s="9"/>
      <c r="K330" s="10"/>
      <c r="Q330" s="11"/>
    </row>
    <row r="331" spans="6:17" x14ac:dyDescent="0.25">
      <c r="F331" s="9"/>
      <c r="K331" s="10"/>
      <c r="Q331" s="11"/>
    </row>
    <row r="332" spans="6:17" x14ac:dyDescent="0.25">
      <c r="F332" s="9"/>
      <c r="K332" s="10"/>
      <c r="Q332" s="11"/>
    </row>
    <row r="333" spans="6:17" x14ac:dyDescent="0.25">
      <c r="F333" s="9"/>
      <c r="K333" s="10"/>
      <c r="Q333" s="11"/>
    </row>
    <row r="334" spans="6:17" x14ac:dyDescent="0.25">
      <c r="F334" s="9"/>
      <c r="K334" s="10"/>
      <c r="Q334" s="11"/>
    </row>
    <row r="335" spans="6:17" x14ac:dyDescent="0.25">
      <c r="F335" s="9"/>
      <c r="K335" s="10"/>
      <c r="Q335" s="11"/>
    </row>
    <row r="336" spans="6:17" x14ac:dyDescent="0.25">
      <c r="F336" s="9"/>
      <c r="K336" s="10"/>
      <c r="Q336" s="11"/>
    </row>
    <row r="337" spans="6:17" x14ac:dyDescent="0.25">
      <c r="F337" s="9"/>
      <c r="K337" s="10"/>
      <c r="Q337" s="11"/>
    </row>
    <row r="338" spans="6:17" x14ac:dyDescent="0.25">
      <c r="F338" s="9"/>
      <c r="K338" s="10"/>
      <c r="Q338" s="11"/>
    </row>
    <row r="339" spans="6:17" x14ac:dyDescent="0.25">
      <c r="F339" s="9"/>
      <c r="K339" s="10"/>
      <c r="Q339" s="11"/>
    </row>
    <row r="340" spans="6:17" x14ac:dyDescent="0.25">
      <c r="F340" s="9"/>
      <c r="K340" s="10"/>
      <c r="Q340" s="11"/>
    </row>
    <row r="341" spans="6:17" x14ac:dyDescent="0.25">
      <c r="F341" s="9"/>
      <c r="K341" s="10"/>
      <c r="Q341" s="11"/>
    </row>
    <row r="342" spans="6:17" x14ac:dyDescent="0.25">
      <c r="F342" s="9"/>
      <c r="K342" s="10"/>
      <c r="Q342" s="11"/>
    </row>
    <row r="343" spans="6:17" x14ac:dyDescent="0.25">
      <c r="F343" s="9"/>
      <c r="K343" s="10"/>
      <c r="Q343" s="11"/>
    </row>
    <row r="344" spans="6:17" x14ac:dyDescent="0.25">
      <c r="F344" s="9"/>
      <c r="K344" s="10"/>
      <c r="Q344" s="11"/>
    </row>
    <row r="345" spans="6:17" x14ac:dyDescent="0.25">
      <c r="F345" s="9"/>
      <c r="K345" s="10"/>
      <c r="Q345" s="11"/>
    </row>
    <row r="346" spans="6:17" x14ac:dyDescent="0.25">
      <c r="F346" s="9"/>
      <c r="K346" s="10"/>
      <c r="Q346" s="11"/>
    </row>
    <row r="347" spans="6:17" x14ac:dyDescent="0.25">
      <c r="F347" s="9"/>
      <c r="K347" s="10"/>
      <c r="Q347" s="11"/>
    </row>
    <row r="348" spans="6:17" x14ac:dyDescent="0.25">
      <c r="F348" s="9"/>
      <c r="K348" s="10"/>
      <c r="Q348" s="11"/>
    </row>
    <row r="349" spans="6:17" x14ac:dyDescent="0.25">
      <c r="F349" s="9"/>
      <c r="K349" s="10"/>
      <c r="Q349" s="11"/>
    </row>
    <row r="350" spans="6:17" x14ac:dyDescent="0.25">
      <c r="F350" s="9"/>
      <c r="K350" s="10"/>
      <c r="Q350" s="11"/>
    </row>
    <row r="351" spans="6:17" x14ac:dyDescent="0.25">
      <c r="F351" s="9"/>
      <c r="K351" s="10"/>
      <c r="Q351" s="11"/>
    </row>
    <row r="352" spans="6:17" x14ac:dyDescent="0.25">
      <c r="F352" s="9"/>
      <c r="K352" s="10"/>
      <c r="Q352" s="11"/>
    </row>
    <row r="353" spans="6:17" x14ac:dyDescent="0.25">
      <c r="F353" s="9"/>
      <c r="K353" s="10"/>
      <c r="Q353" s="11"/>
    </row>
    <row r="354" spans="6:17" x14ac:dyDescent="0.25">
      <c r="F354" s="9"/>
      <c r="K354" s="10"/>
      <c r="Q354" s="11"/>
    </row>
    <row r="355" spans="6:17" x14ac:dyDescent="0.25">
      <c r="F355" s="9"/>
      <c r="K355" s="10"/>
      <c r="Q355" s="11"/>
    </row>
    <row r="356" spans="6:17" x14ac:dyDescent="0.25">
      <c r="F356" s="9"/>
      <c r="K356" s="10"/>
      <c r="Q356" s="11"/>
    </row>
    <row r="357" spans="6:17" x14ac:dyDescent="0.25">
      <c r="F357" s="9"/>
      <c r="K357" s="10"/>
      <c r="Q357" s="11"/>
    </row>
    <row r="358" spans="6:17" x14ac:dyDescent="0.25">
      <c r="F358" s="9"/>
      <c r="K358" s="10"/>
      <c r="Q358" s="11"/>
    </row>
    <row r="359" spans="6:17" x14ac:dyDescent="0.25">
      <c r="F359" s="9"/>
      <c r="K359" s="10"/>
      <c r="Q359" s="11"/>
    </row>
    <row r="360" spans="6:17" x14ac:dyDescent="0.25">
      <c r="F360" s="9"/>
      <c r="K360" s="10"/>
      <c r="Q360" s="11"/>
    </row>
    <row r="361" spans="6:17" x14ac:dyDescent="0.25">
      <c r="F361" s="9"/>
      <c r="K361" s="10"/>
      <c r="Q361" s="11"/>
    </row>
    <row r="362" spans="6:17" x14ac:dyDescent="0.25">
      <c r="F362" s="9"/>
      <c r="K362" s="10"/>
      <c r="Q362" s="11"/>
    </row>
    <row r="363" spans="6:17" x14ac:dyDescent="0.25">
      <c r="F363" s="9"/>
      <c r="K363" s="10"/>
      <c r="Q363" s="11"/>
    </row>
    <row r="364" spans="6:17" x14ac:dyDescent="0.25">
      <c r="F364" s="9"/>
      <c r="K364" s="10"/>
      <c r="Q364" s="11"/>
    </row>
    <row r="365" spans="6:17" x14ac:dyDescent="0.25">
      <c r="F365" s="9"/>
      <c r="K365" s="10"/>
      <c r="Q365" s="11"/>
    </row>
    <row r="366" spans="6:17" x14ac:dyDescent="0.25">
      <c r="F366" s="9"/>
      <c r="K366" s="10"/>
      <c r="Q366" s="11"/>
    </row>
    <row r="367" spans="6:17" x14ac:dyDescent="0.25">
      <c r="F367" s="9"/>
      <c r="K367" s="10"/>
      <c r="Q367" s="11"/>
    </row>
    <row r="368" spans="6:17" x14ac:dyDescent="0.25">
      <c r="F368" s="9"/>
      <c r="K368" s="10"/>
      <c r="Q368" s="11"/>
    </row>
    <row r="369" spans="6:17" x14ac:dyDescent="0.25">
      <c r="F369" s="9"/>
      <c r="K369" s="10"/>
      <c r="Q369" s="11"/>
    </row>
    <row r="370" spans="6:17" x14ac:dyDescent="0.25">
      <c r="F370" s="9"/>
      <c r="K370" s="10"/>
      <c r="Q370" s="11"/>
    </row>
    <row r="371" spans="6:17" x14ac:dyDescent="0.25">
      <c r="F371" s="9"/>
      <c r="K371" s="10"/>
      <c r="Q371" s="11"/>
    </row>
    <row r="372" spans="6:17" x14ac:dyDescent="0.25">
      <c r="F372" s="9"/>
      <c r="K372" s="10"/>
      <c r="Q372" s="11"/>
    </row>
    <row r="373" spans="6:17" x14ac:dyDescent="0.25">
      <c r="F373" s="9"/>
      <c r="K373" s="10"/>
      <c r="Q373" s="11"/>
    </row>
    <row r="374" spans="6:17" x14ac:dyDescent="0.25">
      <c r="F374" s="9"/>
      <c r="K374" s="10"/>
      <c r="Q374" s="11"/>
    </row>
    <row r="375" spans="6:17" x14ac:dyDescent="0.25">
      <c r="F375" s="9"/>
      <c r="K375" s="10"/>
      <c r="Q375" s="11"/>
    </row>
    <row r="376" spans="6:17" x14ac:dyDescent="0.25">
      <c r="F376" s="9"/>
      <c r="K376" s="10"/>
      <c r="Q376" s="11"/>
    </row>
    <row r="377" spans="6:17" x14ac:dyDescent="0.25">
      <c r="F377" s="9"/>
      <c r="K377" s="10"/>
      <c r="Q377" s="11"/>
    </row>
    <row r="378" spans="6:17" x14ac:dyDescent="0.25">
      <c r="F378" s="9"/>
      <c r="K378" s="10"/>
      <c r="Q378" s="11"/>
    </row>
    <row r="379" spans="6:17" x14ac:dyDescent="0.25">
      <c r="F379" s="9"/>
      <c r="K379" s="10"/>
      <c r="Q379" s="11"/>
    </row>
    <row r="380" spans="6:17" x14ac:dyDescent="0.25">
      <c r="F380" s="9"/>
      <c r="K380" s="10"/>
      <c r="Q380" s="11"/>
    </row>
    <row r="381" spans="6:17" x14ac:dyDescent="0.25">
      <c r="F381" s="9"/>
      <c r="K381" s="10"/>
      <c r="Q381" s="11"/>
    </row>
    <row r="382" spans="6:17" x14ac:dyDescent="0.25">
      <c r="F382" s="9"/>
      <c r="K382" s="10"/>
      <c r="Q382" s="11"/>
    </row>
    <row r="383" spans="6:17" x14ac:dyDescent="0.25">
      <c r="F383" s="9"/>
      <c r="K383" s="10"/>
      <c r="Q383" s="11"/>
    </row>
    <row r="384" spans="6:17" x14ac:dyDescent="0.25">
      <c r="F384" s="9"/>
      <c r="K384" s="10"/>
      <c r="Q384" s="11"/>
    </row>
    <row r="385" spans="6:17" x14ac:dyDescent="0.25">
      <c r="F385" s="9"/>
      <c r="K385" s="10"/>
      <c r="Q385" s="11"/>
    </row>
    <row r="386" spans="6:17" x14ac:dyDescent="0.25">
      <c r="F386" s="9"/>
      <c r="K386" s="10"/>
      <c r="Q386" s="11"/>
    </row>
    <row r="387" spans="6:17" x14ac:dyDescent="0.25">
      <c r="F387" s="9"/>
      <c r="K387" s="10"/>
      <c r="Q387" s="11"/>
    </row>
    <row r="388" spans="6:17" x14ac:dyDescent="0.25">
      <c r="F388" s="9"/>
      <c r="K388" s="10"/>
      <c r="Q388" s="11"/>
    </row>
    <row r="389" spans="6:17" x14ac:dyDescent="0.25">
      <c r="F389" s="9"/>
      <c r="K389" s="10"/>
      <c r="Q389" s="11"/>
    </row>
    <row r="390" spans="6:17" x14ac:dyDescent="0.25">
      <c r="F390" s="9"/>
      <c r="K390" s="10"/>
      <c r="Q390" s="11"/>
    </row>
    <row r="391" spans="6:17" x14ac:dyDescent="0.25">
      <c r="F391" s="9"/>
      <c r="K391" s="10"/>
      <c r="Q391" s="11"/>
    </row>
    <row r="392" spans="6:17" x14ac:dyDescent="0.25">
      <c r="F392" s="9"/>
      <c r="K392" s="10"/>
      <c r="Q392" s="11"/>
    </row>
    <row r="393" spans="6:17" x14ac:dyDescent="0.25">
      <c r="F393" s="9"/>
      <c r="K393" s="10"/>
      <c r="Q393" s="11"/>
    </row>
    <row r="394" spans="6:17" x14ac:dyDescent="0.25">
      <c r="F394" s="9"/>
      <c r="K394" s="10"/>
      <c r="Q394" s="11"/>
    </row>
    <row r="395" spans="6:17" x14ac:dyDescent="0.25">
      <c r="F395" s="9"/>
      <c r="K395" s="10"/>
      <c r="Q395" s="11"/>
    </row>
    <row r="396" spans="6:17" x14ac:dyDescent="0.25">
      <c r="F396" s="9"/>
      <c r="K396" s="10"/>
      <c r="Q396" s="11"/>
    </row>
    <row r="397" spans="6:17" x14ac:dyDescent="0.25">
      <c r="F397" s="9"/>
      <c r="K397" s="10"/>
      <c r="Q397" s="11"/>
    </row>
    <row r="398" spans="6:17" x14ac:dyDescent="0.25">
      <c r="F398" s="9"/>
      <c r="K398" s="10"/>
      <c r="Q398" s="11"/>
    </row>
    <row r="399" spans="6:17" x14ac:dyDescent="0.25">
      <c r="F399" s="9"/>
      <c r="K399" s="10"/>
      <c r="Q399" s="11"/>
    </row>
    <row r="400" spans="6:17" x14ac:dyDescent="0.25">
      <c r="F400" s="9"/>
      <c r="K400" s="10"/>
      <c r="Q400" s="11"/>
    </row>
    <row r="401" spans="6:17" x14ac:dyDescent="0.25">
      <c r="F401" s="9"/>
      <c r="K401" s="10"/>
      <c r="Q401" s="11"/>
    </row>
    <row r="402" spans="6:17" x14ac:dyDescent="0.25">
      <c r="F402" s="9"/>
      <c r="K402" s="10"/>
      <c r="Q402" s="11"/>
    </row>
    <row r="403" spans="6:17" x14ac:dyDescent="0.25">
      <c r="F403" s="9"/>
      <c r="K403" s="10"/>
      <c r="Q403" s="11"/>
    </row>
    <row r="404" spans="6:17" x14ac:dyDescent="0.25">
      <c r="F404" s="9"/>
      <c r="K404" s="10"/>
      <c r="Q404" s="11"/>
    </row>
    <row r="405" spans="6:17" x14ac:dyDescent="0.25">
      <c r="F405" s="9"/>
      <c r="K405" s="10"/>
      <c r="Q405" s="11"/>
    </row>
    <row r="406" spans="6:17" x14ac:dyDescent="0.25">
      <c r="F406" s="9"/>
      <c r="K406" s="10"/>
      <c r="Q406" s="11"/>
    </row>
    <row r="407" spans="6:17" x14ac:dyDescent="0.25">
      <c r="F407" s="9"/>
      <c r="K407" s="10"/>
      <c r="Q407" s="11"/>
    </row>
    <row r="408" spans="6:17" x14ac:dyDescent="0.25">
      <c r="F408" s="9"/>
      <c r="K408" s="10"/>
      <c r="Q408" s="11"/>
    </row>
    <row r="409" spans="6:17" x14ac:dyDescent="0.25">
      <c r="F409" s="9"/>
      <c r="K409" s="10"/>
      <c r="Q409" s="11"/>
    </row>
    <row r="410" spans="6:17" x14ac:dyDescent="0.25">
      <c r="F410" s="9"/>
      <c r="K410" s="10"/>
      <c r="Q410" s="11"/>
    </row>
    <row r="411" spans="6:17" x14ac:dyDescent="0.25">
      <c r="F411" s="9"/>
      <c r="K411" s="10"/>
      <c r="Q411" s="11"/>
    </row>
    <row r="412" spans="6:17" x14ac:dyDescent="0.25">
      <c r="F412" s="9"/>
      <c r="K412" s="10"/>
      <c r="Q412" s="11"/>
    </row>
    <row r="413" spans="6:17" x14ac:dyDescent="0.25">
      <c r="F413" s="9"/>
      <c r="K413" s="10"/>
      <c r="Q413" s="11"/>
    </row>
    <row r="414" spans="6:17" x14ac:dyDescent="0.25">
      <c r="F414" s="9"/>
      <c r="K414" s="10"/>
      <c r="Q414" s="11"/>
    </row>
    <row r="415" spans="6:17" x14ac:dyDescent="0.25">
      <c r="F415" s="9"/>
      <c r="K415" s="10"/>
      <c r="Q415" s="11"/>
    </row>
    <row r="416" spans="6:17" x14ac:dyDescent="0.25">
      <c r="F416" s="9"/>
      <c r="K416" s="10"/>
      <c r="Q416" s="11"/>
    </row>
    <row r="417" spans="6:17" x14ac:dyDescent="0.25">
      <c r="F417" s="9"/>
      <c r="K417" s="10"/>
      <c r="Q417" s="11"/>
    </row>
    <row r="418" spans="6:17" x14ac:dyDescent="0.25">
      <c r="F418" s="9"/>
      <c r="K418" s="10"/>
      <c r="Q418" s="11"/>
    </row>
    <row r="419" spans="6:17" x14ac:dyDescent="0.25">
      <c r="F419" s="9"/>
      <c r="K419" s="10"/>
      <c r="Q419" s="11"/>
    </row>
    <row r="420" spans="6:17" x14ac:dyDescent="0.25">
      <c r="F420" s="9"/>
      <c r="K420" s="10"/>
      <c r="Q420" s="11"/>
    </row>
    <row r="421" spans="6:17" x14ac:dyDescent="0.25">
      <c r="F421" s="9"/>
      <c r="K421" s="10"/>
      <c r="Q421" s="11"/>
    </row>
    <row r="422" spans="6:17" x14ac:dyDescent="0.25">
      <c r="F422" s="9"/>
      <c r="K422" s="10"/>
      <c r="Q422" s="11"/>
    </row>
    <row r="423" spans="6:17" x14ac:dyDescent="0.25">
      <c r="F423" s="9"/>
      <c r="K423" s="10"/>
      <c r="Q423" s="11"/>
    </row>
    <row r="424" spans="6:17" x14ac:dyDescent="0.25">
      <c r="F424" s="9"/>
      <c r="K424" s="10"/>
      <c r="Q424" s="11"/>
    </row>
    <row r="425" spans="6:17" x14ac:dyDescent="0.25">
      <c r="F425" s="9"/>
      <c r="K425" s="10"/>
      <c r="Q425" s="11"/>
    </row>
    <row r="426" spans="6:17" x14ac:dyDescent="0.25">
      <c r="F426" s="9"/>
      <c r="K426" s="10"/>
      <c r="Q426" s="11"/>
    </row>
    <row r="427" spans="6:17" x14ac:dyDescent="0.25">
      <c r="F427" s="9"/>
      <c r="K427" s="10"/>
      <c r="Q427" s="11"/>
    </row>
    <row r="428" spans="6:17" x14ac:dyDescent="0.25">
      <c r="F428" s="9"/>
      <c r="K428" s="10"/>
      <c r="Q428" s="11"/>
    </row>
    <row r="429" spans="6:17" x14ac:dyDescent="0.25">
      <c r="F429" s="9"/>
      <c r="K429" s="10"/>
      <c r="Q429" s="11"/>
    </row>
    <row r="430" spans="6:17" x14ac:dyDescent="0.25">
      <c r="F430" s="9"/>
      <c r="K430" s="10"/>
      <c r="Q430" s="11"/>
    </row>
    <row r="431" spans="6:17" x14ac:dyDescent="0.25">
      <c r="F431" s="9"/>
      <c r="K431" s="10"/>
      <c r="Q431" s="11"/>
    </row>
    <row r="432" spans="6:17" x14ac:dyDescent="0.25">
      <c r="F432" s="9"/>
      <c r="K432" s="10"/>
      <c r="Q432" s="11"/>
    </row>
    <row r="433" spans="6:17" x14ac:dyDescent="0.25">
      <c r="F433" s="9"/>
      <c r="K433" s="10"/>
      <c r="Q433" s="11"/>
    </row>
    <row r="434" spans="6:17" x14ac:dyDescent="0.25">
      <c r="F434" s="9"/>
      <c r="K434" s="10"/>
      <c r="Q434" s="11"/>
    </row>
    <row r="435" spans="6:17" x14ac:dyDescent="0.25">
      <c r="F435" s="9"/>
      <c r="K435" s="10"/>
      <c r="Q435" s="11"/>
    </row>
    <row r="436" spans="6:17" x14ac:dyDescent="0.25">
      <c r="F436" s="9"/>
      <c r="K436" s="10"/>
      <c r="Q436" s="11"/>
    </row>
    <row r="437" spans="6:17" x14ac:dyDescent="0.25">
      <c r="F437" s="9"/>
      <c r="K437" s="10"/>
      <c r="Q437" s="11"/>
    </row>
    <row r="438" spans="6:17" x14ac:dyDescent="0.25">
      <c r="F438" s="9"/>
      <c r="K438" s="10"/>
      <c r="Q438" s="11"/>
    </row>
    <row r="439" spans="6:17" x14ac:dyDescent="0.25">
      <c r="F439" s="9"/>
      <c r="K439" s="10"/>
      <c r="Q439" s="11"/>
    </row>
    <row r="440" spans="6:17" x14ac:dyDescent="0.25">
      <c r="F440" s="9"/>
      <c r="K440" s="10"/>
      <c r="Q440" s="11"/>
    </row>
    <row r="441" spans="6:17" x14ac:dyDescent="0.25">
      <c r="F441" s="9"/>
      <c r="K441" s="10"/>
      <c r="Q441" s="11"/>
    </row>
    <row r="442" spans="6:17" x14ac:dyDescent="0.25">
      <c r="F442" s="9"/>
      <c r="K442" s="10"/>
      <c r="Q442" s="11"/>
    </row>
    <row r="443" spans="6:17" x14ac:dyDescent="0.25">
      <c r="F443" s="9"/>
      <c r="K443" s="10"/>
      <c r="Q443" s="11"/>
    </row>
    <row r="444" spans="6:17" x14ac:dyDescent="0.25">
      <c r="F444" s="9"/>
      <c r="K444" s="10"/>
      <c r="Q444" s="11"/>
    </row>
    <row r="445" spans="6:17" x14ac:dyDescent="0.25">
      <c r="F445" s="9"/>
      <c r="K445" s="10"/>
      <c r="Q445" s="11"/>
    </row>
    <row r="446" spans="6:17" x14ac:dyDescent="0.25">
      <c r="F446" s="9"/>
      <c r="K446" s="10"/>
      <c r="Q446" s="11"/>
    </row>
    <row r="447" spans="6:17" x14ac:dyDescent="0.25">
      <c r="F447" s="9"/>
      <c r="K447" s="10"/>
      <c r="Q447" s="11"/>
    </row>
    <row r="448" spans="6:17" x14ac:dyDescent="0.25">
      <c r="F448" s="9"/>
      <c r="K448" s="10"/>
      <c r="Q448" s="11"/>
    </row>
    <row r="449" spans="6:17" x14ac:dyDescent="0.25">
      <c r="F449" s="9"/>
      <c r="K449" s="10"/>
      <c r="Q449" s="11"/>
    </row>
    <row r="450" spans="6:17" x14ac:dyDescent="0.25">
      <c r="F450" s="9"/>
      <c r="K450" s="10"/>
      <c r="Q450" s="11"/>
    </row>
    <row r="451" spans="6:17" x14ac:dyDescent="0.25">
      <c r="F451" s="9"/>
      <c r="K451" s="10"/>
      <c r="Q451" s="11"/>
    </row>
    <row r="452" spans="6:17" x14ac:dyDescent="0.25">
      <c r="F452" s="9"/>
      <c r="K452" s="10"/>
      <c r="Q452" s="11"/>
    </row>
    <row r="453" spans="6:17" x14ac:dyDescent="0.25">
      <c r="F453" s="9"/>
      <c r="K453" s="10"/>
      <c r="Q453" s="11"/>
    </row>
    <row r="454" spans="6:17" x14ac:dyDescent="0.25">
      <c r="F454" s="9"/>
      <c r="K454" s="10"/>
      <c r="Q454" s="11"/>
    </row>
    <row r="455" spans="6:17" x14ac:dyDescent="0.25">
      <c r="F455" s="9"/>
      <c r="K455" s="10"/>
      <c r="Q455" s="11"/>
    </row>
    <row r="456" spans="6:17" x14ac:dyDescent="0.25">
      <c r="F456" s="9"/>
      <c r="K456" s="10"/>
      <c r="Q456" s="11"/>
    </row>
    <row r="457" spans="6:17" x14ac:dyDescent="0.25">
      <c r="F457" s="9"/>
      <c r="K457" s="10"/>
      <c r="Q457" s="11"/>
    </row>
    <row r="458" spans="6:17" x14ac:dyDescent="0.25">
      <c r="F458" s="9"/>
      <c r="K458" s="10"/>
      <c r="Q458" s="11"/>
    </row>
    <row r="459" spans="6:17" x14ac:dyDescent="0.25">
      <c r="F459" s="9"/>
      <c r="K459" s="10"/>
      <c r="Q459" s="11"/>
    </row>
    <row r="460" spans="6:17" x14ac:dyDescent="0.25">
      <c r="F460" s="9"/>
      <c r="K460" s="10"/>
      <c r="Q460" s="11"/>
    </row>
    <row r="461" spans="6:17" x14ac:dyDescent="0.25">
      <c r="F461" s="9"/>
      <c r="K461" s="10"/>
      <c r="Q461" s="11"/>
    </row>
    <row r="462" spans="6:17" x14ac:dyDescent="0.25">
      <c r="F462" s="9"/>
      <c r="K462" s="10"/>
      <c r="Q462" s="11"/>
    </row>
    <row r="463" spans="6:17" x14ac:dyDescent="0.25">
      <c r="F463" s="9"/>
      <c r="K463" s="10"/>
      <c r="Q463" s="11"/>
    </row>
    <row r="464" spans="6:17" x14ac:dyDescent="0.25">
      <c r="F464" s="9"/>
      <c r="K464" s="10"/>
      <c r="Q464" s="11"/>
    </row>
    <row r="465" spans="6:17" x14ac:dyDescent="0.25">
      <c r="F465" s="9"/>
      <c r="K465" s="10"/>
      <c r="Q465" s="11"/>
    </row>
    <row r="466" spans="6:17" x14ac:dyDescent="0.25">
      <c r="F466" s="9"/>
      <c r="K466" s="10"/>
      <c r="Q466" s="11"/>
    </row>
    <row r="467" spans="6:17" x14ac:dyDescent="0.25">
      <c r="F467" s="9"/>
      <c r="K467" s="10"/>
      <c r="Q467" s="11"/>
    </row>
    <row r="468" spans="6:17" x14ac:dyDescent="0.25">
      <c r="F468" s="9"/>
      <c r="K468" s="10"/>
      <c r="Q468" s="11"/>
    </row>
    <row r="469" spans="6:17" x14ac:dyDescent="0.25">
      <c r="F469" s="9"/>
      <c r="K469" s="10"/>
      <c r="Q469" s="11"/>
    </row>
    <row r="470" spans="6:17" x14ac:dyDescent="0.25">
      <c r="F470" s="9"/>
      <c r="K470" s="10"/>
      <c r="Q470" s="11"/>
    </row>
    <row r="471" spans="6:17" x14ac:dyDescent="0.25">
      <c r="F471" s="9"/>
      <c r="K471" s="10"/>
      <c r="Q471" s="11"/>
    </row>
    <row r="472" spans="6:17" x14ac:dyDescent="0.25">
      <c r="F472" s="9"/>
      <c r="K472" s="10"/>
      <c r="Q472" s="11"/>
    </row>
    <row r="473" spans="6:17" x14ac:dyDescent="0.25">
      <c r="F473" s="9"/>
      <c r="K473" s="10"/>
      <c r="Q473" s="11"/>
    </row>
    <row r="474" spans="6:17" x14ac:dyDescent="0.25">
      <c r="F474" s="9"/>
      <c r="K474" s="10"/>
      <c r="Q474" s="11"/>
    </row>
    <row r="475" spans="6:17" x14ac:dyDescent="0.25">
      <c r="F475" s="9"/>
      <c r="K475" s="10"/>
      <c r="Q475" s="11"/>
    </row>
    <row r="476" spans="6:17" x14ac:dyDescent="0.25">
      <c r="F476" s="9"/>
      <c r="K476" s="10"/>
      <c r="Q476" s="11"/>
    </row>
    <row r="477" spans="6:17" x14ac:dyDescent="0.25">
      <c r="F477" s="9"/>
      <c r="K477" s="10"/>
      <c r="Q477" s="11"/>
    </row>
    <row r="478" spans="6:17" x14ac:dyDescent="0.25">
      <c r="F478" s="9"/>
      <c r="K478" s="10"/>
      <c r="Q478" s="11"/>
    </row>
    <row r="479" spans="6:17" x14ac:dyDescent="0.25">
      <c r="F479" s="9"/>
      <c r="K479" s="10"/>
      <c r="Q479" s="11"/>
    </row>
    <row r="480" spans="6:17" x14ac:dyDescent="0.25">
      <c r="F480" s="9"/>
      <c r="K480" s="10"/>
      <c r="Q480" s="11"/>
    </row>
    <row r="481" spans="6:17" x14ac:dyDescent="0.25">
      <c r="F481" s="9"/>
      <c r="K481" s="10"/>
      <c r="Q481" s="11"/>
    </row>
    <row r="482" spans="6:17" x14ac:dyDescent="0.25">
      <c r="F482" s="9"/>
      <c r="K482" s="10"/>
      <c r="Q482" s="11"/>
    </row>
    <row r="483" spans="6:17" x14ac:dyDescent="0.25">
      <c r="F483" s="9"/>
      <c r="K483" s="10"/>
      <c r="Q483" s="11"/>
    </row>
    <row r="484" spans="6:17" x14ac:dyDescent="0.25">
      <c r="F484" s="9"/>
      <c r="K484" s="10"/>
      <c r="Q484" s="11"/>
    </row>
    <row r="485" spans="6:17" x14ac:dyDescent="0.25">
      <c r="F485" s="9"/>
      <c r="K485" s="10"/>
      <c r="Q485" s="11"/>
    </row>
    <row r="486" spans="6:17" x14ac:dyDescent="0.25">
      <c r="F486" s="9"/>
      <c r="K486" s="10"/>
      <c r="Q486" s="11"/>
    </row>
    <row r="487" spans="6:17" x14ac:dyDescent="0.25">
      <c r="F487" s="9"/>
      <c r="K487" s="10"/>
      <c r="Q487" s="11"/>
    </row>
    <row r="488" spans="6:17" x14ac:dyDescent="0.25">
      <c r="F488" s="9"/>
      <c r="K488" s="10"/>
      <c r="Q488" s="11"/>
    </row>
    <row r="489" spans="6:17" x14ac:dyDescent="0.25">
      <c r="F489" s="9"/>
      <c r="K489" s="10"/>
      <c r="Q489" s="11"/>
    </row>
    <row r="490" spans="6:17" x14ac:dyDescent="0.25">
      <c r="F490" s="9"/>
      <c r="K490" s="10"/>
      <c r="Q490" s="11"/>
    </row>
    <row r="491" spans="6:17" x14ac:dyDescent="0.25">
      <c r="F491" s="9"/>
      <c r="K491" s="10"/>
      <c r="Q491" s="11"/>
    </row>
    <row r="492" spans="6:17" x14ac:dyDescent="0.25">
      <c r="F492" s="9"/>
      <c r="K492" s="10"/>
      <c r="Q492" s="11"/>
    </row>
    <row r="493" spans="6:17" x14ac:dyDescent="0.25">
      <c r="F493" s="9"/>
      <c r="K493" s="10"/>
      <c r="Q493" s="11"/>
    </row>
    <row r="494" spans="6:17" x14ac:dyDescent="0.25">
      <c r="F494" s="9"/>
      <c r="K494" s="10"/>
      <c r="Q494" s="11"/>
    </row>
    <row r="495" spans="6:17" x14ac:dyDescent="0.25">
      <c r="F495" s="9"/>
      <c r="K495" s="10"/>
      <c r="Q495" s="11"/>
    </row>
    <row r="496" spans="6:17" x14ac:dyDescent="0.25">
      <c r="F496" s="9"/>
      <c r="K496" s="10"/>
      <c r="Q496" s="11"/>
    </row>
    <row r="497" spans="6:17" x14ac:dyDescent="0.25">
      <c r="F497" s="9"/>
      <c r="K497" s="10"/>
      <c r="Q497" s="11"/>
    </row>
    <row r="498" spans="6:17" x14ac:dyDescent="0.25">
      <c r="F498" s="9"/>
      <c r="K498" s="10"/>
      <c r="Q498" s="11"/>
    </row>
    <row r="499" spans="6:17" x14ac:dyDescent="0.25">
      <c r="F499" s="9"/>
      <c r="K499" s="10"/>
      <c r="Q499" s="11"/>
    </row>
    <row r="500" spans="6:17" x14ac:dyDescent="0.25">
      <c r="F500" s="9"/>
      <c r="K500" s="10"/>
      <c r="Q500" s="11"/>
    </row>
    <row r="501" spans="6:17" x14ac:dyDescent="0.25">
      <c r="F501" s="9"/>
      <c r="K501" s="10"/>
      <c r="Q501" s="11"/>
    </row>
    <row r="502" spans="6:17" x14ac:dyDescent="0.25">
      <c r="F502" s="9"/>
      <c r="K502" s="10"/>
      <c r="Q502" s="11"/>
    </row>
    <row r="503" spans="6:17" x14ac:dyDescent="0.25">
      <c r="F503" s="9"/>
      <c r="K503" s="10"/>
      <c r="Q503" s="11"/>
    </row>
    <row r="504" spans="6:17" x14ac:dyDescent="0.25">
      <c r="F504" s="9"/>
      <c r="K504" s="10"/>
      <c r="Q504" s="11"/>
    </row>
    <row r="505" spans="6:17" x14ac:dyDescent="0.25">
      <c r="F505" s="9"/>
      <c r="K505" s="10"/>
      <c r="Q505" s="11"/>
    </row>
    <row r="506" spans="6:17" x14ac:dyDescent="0.25">
      <c r="F506" s="9"/>
      <c r="K506" s="10"/>
      <c r="Q506" s="11"/>
    </row>
    <row r="507" spans="6:17" x14ac:dyDescent="0.25">
      <c r="F507" s="9"/>
      <c r="K507" s="10"/>
      <c r="Q507" s="11"/>
    </row>
    <row r="508" spans="6:17" x14ac:dyDescent="0.25">
      <c r="F508" s="9"/>
      <c r="K508" s="10"/>
      <c r="Q508" s="11"/>
    </row>
    <row r="509" spans="6:17" x14ac:dyDescent="0.25">
      <c r="F509" s="9"/>
      <c r="K509" s="10"/>
      <c r="Q509" s="11"/>
    </row>
    <row r="510" spans="6:17" x14ac:dyDescent="0.25">
      <c r="F510" s="9"/>
      <c r="K510" s="10"/>
      <c r="Q510" s="11"/>
    </row>
    <row r="511" spans="6:17" x14ac:dyDescent="0.25">
      <c r="F511" s="9"/>
      <c r="K511" s="10"/>
      <c r="Q511" s="11"/>
    </row>
    <row r="512" spans="6:17" x14ac:dyDescent="0.25">
      <c r="F512" s="9"/>
      <c r="K512" s="10"/>
      <c r="Q512" s="11"/>
    </row>
    <row r="513" spans="6:17" x14ac:dyDescent="0.25">
      <c r="F513" s="9"/>
      <c r="K513" s="10"/>
      <c r="Q513" s="11"/>
    </row>
    <row r="514" spans="6:17" x14ac:dyDescent="0.25">
      <c r="F514" s="9"/>
      <c r="K514" s="10"/>
      <c r="Q514" s="11"/>
    </row>
    <row r="515" spans="6:17" x14ac:dyDescent="0.25">
      <c r="F515" s="9"/>
      <c r="K515" s="10"/>
      <c r="Q515" s="11"/>
    </row>
    <row r="516" spans="6:17" x14ac:dyDescent="0.25">
      <c r="F516" s="9"/>
      <c r="K516" s="10"/>
      <c r="Q516" s="11"/>
    </row>
    <row r="517" spans="6:17" x14ac:dyDescent="0.25">
      <c r="F517" s="9"/>
      <c r="K517" s="10"/>
      <c r="Q517" s="11"/>
    </row>
    <row r="518" spans="6:17" x14ac:dyDescent="0.25">
      <c r="F518" s="9"/>
      <c r="K518" s="10"/>
      <c r="Q518" s="11"/>
    </row>
    <row r="519" spans="6:17" x14ac:dyDescent="0.25">
      <c r="F519" s="9"/>
      <c r="K519" s="10"/>
      <c r="Q519" s="11"/>
    </row>
    <row r="520" spans="6:17" x14ac:dyDescent="0.25">
      <c r="F520" s="9"/>
      <c r="K520" s="10"/>
      <c r="Q520" s="11"/>
    </row>
    <row r="521" spans="6:17" x14ac:dyDescent="0.25">
      <c r="F521" s="9"/>
      <c r="K521" s="10"/>
      <c r="Q521" s="11"/>
    </row>
    <row r="522" spans="6:17" x14ac:dyDescent="0.25">
      <c r="F522" s="9"/>
      <c r="K522" s="10"/>
      <c r="Q522" s="11"/>
    </row>
    <row r="523" spans="6:17" x14ac:dyDescent="0.25">
      <c r="F523" s="9"/>
      <c r="K523" s="10"/>
      <c r="Q523" s="11"/>
    </row>
    <row r="524" spans="6:17" x14ac:dyDescent="0.25">
      <c r="F524" s="9"/>
      <c r="K524" s="10"/>
      <c r="Q524" s="11"/>
    </row>
    <row r="525" spans="6:17" x14ac:dyDescent="0.25">
      <c r="F525" s="9"/>
      <c r="K525" s="10"/>
      <c r="Q525" s="11"/>
    </row>
    <row r="526" spans="6:17" x14ac:dyDescent="0.25">
      <c r="F526" s="9"/>
      <c r="K526" s="10"/>
      <c r="Q526" s="11"/>
    </row>
    <row r="527" spans="6:17" x14ac:dyDescent="0.25">
      <c r="F527" s="9"/>
      <c r="K527" s="10"/>
      <c r="Q527" s="11"/>
    </row>
    <row r="528" spans="6:17" x14ac:dyDescent="0.25">
      <c r="F528" s="9"/>
      <c r="K528" s="10"/>
      <c r="Q528" s="11"/>
    </row>
    <row r="529" spans="6:17" x14ac:dyDescent="0.25">
      <c r="F529" s="9"/>
      <c r="K529" s="10"/>
      <c r="Q529" s="11"/>
    </row>
    <row r="530" spans="6:17" x14ac:dyDescent="0.25">
      <c r="F530" s="9"/>
      <c r="K530" s="10"/>
      <c r="Q530" s="11"/>
    </row>
    <row r="531" spans="6:17" x14ac:dyDescent="0.25">
      <c r="F531" s="9"/>
      <c r="K531" s="10"/>
      <c r="Q531" s="11"/>
    </row>
    <row r="532" spans="6:17" x14ac:dyDescent="0.25">
      <c r="F532" s="9"/>
      <c r="K532" s="10"/>
      <c r="Q532" s="11"/>
    </row>
    <row r="533" spans="6:17" x14ac:dyDescent="0.25">
      <c r="F533" s="9"/>
      <c r="K533" s="10"/>
      <c r="Q533" s="11"/>
    </row>
    <row r="534" spans="6:17" x14ac:dyDescent="0.25">
      <c r="F534" s="9"/>
      <c r="K534" s="10"/>
      <c r="Q534" s="11"/>
    </row>
    <row r="535" spans="6:17" x14ac:dyDescent="0.25">
      <c r="F535" s="9"/>
      <c r="K535" s="10"/>
      <c r="Q535" s="11"/>
    </row>
    <row r="536" spans="6:17" x14ac:dyDescent="0.25">
      <c r="F536" s="9"/>
      <c r="K536" s="10"/>
      <c r="Q536" s="11"/>
    </row>
    <row r="537" spans="6:17" x14ac:dyDescent="0.25">
      <c r="F537" s="9"/>
      <c r="K537" s="10"/>
      <c r="Q537" s="11"/>
    </row>
    <row r="538" spans="6:17" x14ac:dyDescent="0.25">
      <c r="F538" s="9"/>
      <c r="K538" s="10"/>
      <c r="Q538" s="11"/>
    </row>
    <row r="539" spans="6:17" x14ac:dyDescent="0.25">
      <c r="F539" s="9"/>
      <c r="K539" s="10"/>
      <c r="Q539" s="11"/>
    </row>
    <row r="540" spans="6:17" x14ac:dyDescent="0.25">
      <c r="F540" s="9"/>
      <c r="K540" s="10"/>
      <c r="Q540" s="11"/>
    </row>
    <row r="541" spans="6:17" x14ac:dyDescent="0.25">
      <c r="F541" s="9"/>
      <c r="K541" s="10"/>
      <c r="Q541" s="11"/>
    </row>
    <row r="542" spans="6:17" x14ac:dyDescent="0.25">
      <c r="F542" s="9"/>
      <c r="K542" s="10"/>
      <c r="Q542" s="11"/>
    </row>
    <row r="543" spans="6:17" x14ac:dyDescent="0.25">
      <c r="F543" s="9"/>
      <c r="K543" s="10"/>
      <c r="Q543" s="11"/>
    </row>
    <row r="544" spans="6:17" x14ac:dyDescent="0.25">
      <c r="F544" s="9"/>
      <c r="K544" s="10"/>
      <c r="Q544" s="11"/>
    </row>
    <row r="545" spans="6:17" x14ac:dyDescent="0.25">
      <c r="F545" s="9"/>
      <c r="K545" s="10"/>
      <c r="Q545" s="11"/>
    </row>
    <row r="546" spans="6:17" x14ac:dyDescent="0.25">
      <c r="F546" s="9"/>
      <c r="K546" s="10"/>
      <c r="Q546" s="11"/>
    </row>
    <row r="547" spans="6:17" x14ac:dyDescent="0.25">
      <c r="F547" s="9"/>
      <c r="K547" s="10"/>
      <c r="Q547" s="11"/>
    </row>
    <row r="548" spans="6:17" x14ac:dyDescent="0.25">
      <c r="F548" s="9"/>
      <c r="K548" s="10"/>
      <c r="Q548" s="11"/>
    </row>
    <row r="549" spans="6:17" x14ac:dyDescent="0.25">
      <c r="F549" s="9"/>
      <c r="K549" s="10"/>
      <c r="Q549" s="11"/>
    </row>
    <row r="550" spans="6:17" x14ac:dyDescent="0.25">
      <c r="F550" s="9"/>
      <c r="K550" s="10"/>
      <c r="Q550" s="11"/>
    </row>
    <row r="551" spans="6:17" x14ac:dyDescent="0.25">
      <c r="F551" s="9"/>
      <c r="K551" s="10"/>
      <c r="Q551" s="11"/>
    </row>
    <row r="552" spans="6:17" x14ac:dyDescent="0.25">
      <c r="F552" s="9"/>
      <c r="K552" s="10"/>
      <c r="Q552" s="11"/>
    </row>
    <row r="553" spans="6:17" x14ac:dyDescent="0.25">
      <c r="F553" s="9"/>
      <c r="K553" s="10"/>
      <c r="Q553" s="11"/>
    </row>
    <row r="554" spans="6:17" x14ac:dyDescent="0.25">
      <c r="F554" s="9"/>
      <c r="K554" s="10"/>
      <c r="Q554" s="11"/>
    </row>
    <row r="555" spans="6:17" x14ac:dyDescent="0.25">
      <c r="F555" s="9"/>
      <c r="K555" s="10"/>
      <c r="Q555" s="11"/>
    </row>
    <row r="556" spans="6:17" x14ac:dyDescent="0.25">
      <c r="F556" s="9"/>
      <c r="K556" s="10"/>
      <c r="Q556" s="11"/>
    </row>
    <row r="557" spans="6:17" x14ac:dyDescent="0.25">
      <c r="F557" s="9"/>
      <c r="K557" s="10"/>
      <c r="Q557" s="11"/>
    </row>
    <row r="558" spans="6:17" x14ac:dyDescent="0.25">
      <c r="F558" s="9"/>
      <c r="K558" s="10"/>
      <c r="Q558" s="11"/>
    </row>
    <row r="559" spans="6:17" x14ac:dyDescent="0.25">
      <c r="F559" s="9"/>
      <c r="K559" s="10"/>
      <c r="Q559" s="11"/>
    </row>
    <row r="560" spans="6:17" x14ac:dyDescent="0.25">
      <c r="F560" s="9"/>
      <c r="K560" s="10"/>
      <c r="Q560" s="11"/>
    </row>
    <row r="561" spans="6:17" x14ac:dyDescent="0.25">
      <c r="F561" s="9"/>
      <c r="K561" s="10"/>
      <c r="Q561" s="11"/>
    </row>
    <row r="562" spans="6:17" x14ac:dyDescent="0.25">
      <c r="F562" s="9"/>
      <c r="K562" s="10"/>
      <c r="Q562" s="11"/>
    </row>
    <row r="563" spans="6:17" x14ac:dyDescent="0.25">
      <c r="F563" s="9"/>
      <c r="K563" s="10"/>
      <c r="Q563" s="11"/>
    </row>
    <row r="564" spans="6:17" x14ac:dyDescent="0.25">
      <c r="F564" s="9"/>
      <c r="K564" s="10"/>
      <c r="Q564" s="11"/>
    </row>
    <row r="565" spans="6:17" x14ac:dyDescent="0.25">
      <c r="F565" s="9"/>
      <c r="K565" s="10"/>
      <c r="Q565" s="11"/>
    </row>
    <row r="566" spans="6:17" x14ac:dyDescent="0.25">
      <c r="F566" s="9"/>
      <c r="K566" s="10"/>
      <c r="Q566" s="11"/>
    </row>
    <row r="567" spans="6:17" x14ac:dyDescent="0.25">
      <c r="F567" s="9"/>
      <c r="K567" s="10"/>
      <c r="Q567" s="11"/>
    </row>
    <row r="568" spans="6:17" x14ac:dyDescent="0.25">
      <c r="F568" s="9"/>
      <c r="K568" s="10"/>
      <c r="Q568" s="11"/>
    </row>
    <row r="569" spans="6:17" x14ac:dyDescent="0.25">
      <c r="F569" s="9"/>
      <c r="K569" s="10"/>
      <c r="Q569" s="11"/>
    </row>
    <row r="570" spans="6:17" x14ac:dyDescent="0.25">
      <c r="F570" s="9"/>
      <c r="K570" s="10"/>
      <c r="Q570" s="11"/>
    </row>
    <row r="571" spans="6:17" x14ac:dyDescent="0.25">
      <c r="F571" s="9"/>
      <c r="K571" s="10"/>
      <c r="Q571" s="11"/>
    </row>
    <row r="572" spans="6:17" x14ac:dyDescent="0.25">
      <c r="F572" s="9"/>
      <c r="K572" s="10"/>
      <c r="Q572" s="11"/>
    </row>
    <row r="573" spans="6:17" x14ac:dyDescent="0.25">
      <c r="F573" s="9"/>
      <c r="K573" s="10"/>
      <c r="Q573" s="11"/>
    </row>
    <row r="574" spans="6:17" x14ac:dyDescent="0.25">
      <c r="F574" s="9"/>
      <c r="K574" s="10"/>
      <c r="Q574" s="11"/>
    </row>
    <row r="575" spans="6:17" x14ac:dyDescent="0.25">
      <c r="F575" s="9"/>
      <c r="K575" s="10"/>
      <c r="Q575" s="11"/>
    </row>
    <row r="576" spans="6:17" x14ac:dyDescent="0.25">
      <c r="F576" s="9"/>
      <c r="K576" s="10"/>
      <c r="Q576" s="11"/>
    </row>
    <row r="577" spans="6:17" x14ac:dyDescent="0.25">
      <c r="F577" s="9"/>
      <c r="K577" s="10"/>
      <c r="Q577" s="11"/>
    </row>
    <row r="578" spans="6:17" x14ac:dyDescent="0.25">
      <c r="F578" s="9"/>
      <c r="K578" s="10"/>
      <c r="Q578" s="11"/>
    </row>
    <row r="579" spans="6:17" x14ac:dyDescent="0.25">
      <c r="F579" s="9"/>
      <c r="K579" s="10"/>
      <c r="Q579" s="11"/>
    </row>
    <row r="580" spans="6:17" x14ac:dyDescent="0.25">
      <c r="F580" s="9"/>
      <c r="K580" s="10"/>
      <c r="Q580" s="11"/>
    </row>
    <row r="581" spans="6:17" x14ac:dyDescent="0.25">
      <c r="F581" s="9"/>
      <c r="K581" s="10"/>
      <c r="Q581" s="11"/>
    </row>
    <row r="582" spans="6:17" x14ac:dyDescent="0.25">
      <c r="F582" s="9"/>
      <c r="K582" s="10"/>
      <c r="Q582" s="11"/>
    </row>
    <row r="583" spans="6:17" x14ac:dyDescent="0.25">
      <c r="F583" s="9"/>
      <c r="K583" s="10"/>
      <c r="Q583" s="11"/>
    </row>
    <row r="584" spans="6:17" x14ac:dyDescent="0.25">
      <c r="F584" s="9"/>
      <c r="K584" s="10"/>
      <c r="Q584" s="11"/>
    </row>
    <row r="585" spans="6:17" x14ac:dyDescent="0.25">
      <c r="F585" s="9"/>
      <c r="K585" s="10"/>
      <c r="Q585" s="11"/>
    </row>
    <row r="586" spans="6:17" x14ac:dyDescent="0.25">
      <c r="F586" s="9"/>
      <c r="K586" s="10"/>
      <c r="Q586" s="11"/>
    </row>
    <row r="587" spans="6:17" x14ac:dyDescent="0.25">
      <c r="F587" s="9"/>
      <c r="K587" s="10"/>
      <c r="Q587" s="11"/>
    </row>
    <row r="588" spans="6:17" x14ac:dyDescent="0.25">
      <c r="F588" s="9"/>
      <c r="K588" s="10"/>
      <c r="Q588" s="11"/>
    </row>
    <row r="589" spans="6:17" x14ac:dyDescent="0.25">
      <c r="F589" s="9"/>
      <c r="K589" s="10"/>
      <c r="Q589" s="11"/>
    </row>
    <row r="590" spans="6:17" x14ac:dyDescent="0.25">
      <c r="F590" s="9"/>
      <c r="K590" s="10"/>
      <c r="Q590" s="11"/>
    </row>
    <row r="591" spans="6:17" x14ac:dyDescent="0.25">
      <c r="F591" s="9"/>
      <c r="K591" s="10"/>
      <c r="Q591" s="11"/>
    </row>
    <row r="592" spans="6:17" x14ac:dyDescent="0.25">
      <c r="F592" s="9"/>
      <c r="K592" s="10"/>
      <c r="Q592" s="11"/>
    </row>
    <row r="593" spans="6:17" x14ac:dyDescent="0.25">
      <c r="F593" s="9"/>
      <c r="K593" s="10"/>
      <c r="Q593" s="11"/>
    </row>
    <row r="594" spans="6:17" x14ac:dyDescent="0.25">
      <c r="F594" s="9"/>
      <c r="K594" s="10"/>
      <c r="Q594" s="11"/>
    </row>
    <row r="595" spans="6:17" x14ac:dyDescent="0.25">
      <c r="F595" s="9"/>
      <c r="K595" s="10"/>
      <c r="Q595" s="11"/>
    </row>
    <row r="596" spans="6:17" x14ac:dyDescent="0.25">
      <c r="F596" s="9"/>
      <c r="K596" s="10"/>
      <c r="Q596" s="11"/>
    </row>
    <row r="597" spans="6:17" x14ac:dyDescent="0.25">
      <c r="F597" s="9"/>
      <c r="K597" s="10"/>
      <c r="Q597" s="11"/>
    </row>
    <row r="598" spans="6:17" x14ac:dyDescent="0.25">
      <c r="F598" s="9"/>
      <c r="K598" s="10"/>
      <c r="Q598" s="11"/>
    </row>
    <row r="599" spans="6:17" x14ac:dyDescent="0.25">
      <c r="F599" s="9"/>
      <c r="K599" s="10"/>
      <c r="Q599" s="11"/>
    </row>
    <row r="600" spans="6:17" x14ac:dyDescent="0.25">
      <c r="F600" s="9"/>
      <c r="K600" s="10"/>
      <c r="Q600" s="11"/>
    </row>
    <row r="601" spans="6:17" x14ac:dyDescent="0.25">
      <c r="F601" s="9"/>
      <c r="K601" s="10"/>
      <c r="Q601" s="11"/>
    </row>
    <row r="602" spans="6:17" x14ac:dyDescent="0.25">
      <c r="F602" s="9"/>
      <c r="K602" s="10"/>
      <c r="Q602" s="11"/>
    </row>
    <row r="603" spans="6:17" x14ac:dyDescent="0.25">
      <c r="F603" s="9"/>
      <c r="K603" s="10"/>
      <c r="Q603" s="11"/>
    </row>
    <row r="604" spans="6:17" x14ac:dyDescent="0.25">
      <c r="F604" s="9"/>
      <c r="K604" s="10"/>
      <c r="Q604" s="11"/>
    </row>
    <row r="605" spans="6:17" x14ac:dyDescent="0.25">
      <c r="F605" s="9"/>
      <c r="K605" s="10"/>
      <c r="Q605" s="11"/>
    </row>
    <row r="606" spans="6:17" x14ac:dyDescent="0.25">
      <c r="F606" s="9"/>
      <c r="K606" s="10"/>
      <c r="Q606" s="11"/>
    </row>
    <row r="607" spans="6:17" x14ac:dyDescent="0.25">
      <c r="F607" s="9"/>
      <c r="K607" s="10"/>
      <c r="Q607" s="11"/>
    </row>
    <row r="608" spans="6:17" x14ac:dyDescent="0.25">
      <c r="F608" s="9"/>
      <c r="K608" s="10"/>
      <c r="Q608" s="11"/>
    </row>
    <row r="609" spans="6:17" x14ac:dyDescent="0.25">
      <c r="F609" s="9"/>
      <c r="K609" s="10"/>
      <c r="Q609" s="11"/>
    </row>
    <row r="610" spans="6:17" x14ac:dyDescent="0.25">
      <c r="F610" s="9"/>
      <c r="K610" s="10"/>
      <c r="Q610" s="11"/>
    </row>
    <row r="611" spans="6:17" x14ac:dyDescent="0.25">
      <c r="F611" s="9"/>
      <c r="K611" s="10"/>
      <c r="Q611" s="11"/>
    </row>
    <row r="612" spans="6:17" x14ac:dyDescent="0.25">
      <c r="F612" s="9"/>
      <c r="K612" s="10"/>
      <c r="Q612" s="11"/>
    </row>
    <row r="613" spans="6:17" x14ac:dyDescent="0.25">
      <c r="F613" s="9"/>
      <c r="K613" s="10"/>
      <c r="Q613" s="11"/>
    </row>
    <row r="614" spans="6:17" x14ac:dyDescent="0.25">
      <c r="F614" s="9"/>
      <c r="K614" s="10"/>
      <c r="Q614" s="11"/>
    </row>
    <row r="615" spans="6:17" x14ac:dyDescent="0.25">
      <c r="F615" s="9"/>
      <c r="K615" s="10"/>
      <c r="Q615" s="11"/>
    </row>
    <row r="616" spans="6:17" x14ac:dyDescent="0.25">
      <c r="F616" s="9"/>
      <c r="K616" s="10"/>
      <c r="Q616" s="11"/>
    </row>
    <row r="617" spans="6:17" x14ac:dyDescent="0.25">
      <c r="F617" s="9"/>
      <c r="K617" s="10"/>
      <c r="Q617" s="11"/>
    </row>
    <row r="618" spans="6:17" x14ac:dyDescent="0.25">
      <c r="F618" s="9"/>
      <c r="K618" s="10"/>
      <c r="Q618" s="11"/>
    </row>
    <row r="619" spans="6:17" x14ac:dyDescent="0.25">
      <c r="F619" s="9"/>
      <c r="K619" s="10"/>
      <c r="Q619" s="11"/>
    </row>
    <row r="620" spans="6:17" x14ac:dyDescent="0.25">
      <c r="F620" s="9"/>
      <c r="K620" s="10"/>
      <c r="Q620" s="11"/>
    </row>
    <row r="621" spans="6:17" x14ac:dyDescent="0.25">
      <c r="F621" s="9"/>
      <c r="K621" s="10"/>
      <c r="Q621" s="11"/>
    </row>
    <row r="622" spans="6:17" x14ac:dyDescent="0.25">
      <c r="F622" s="9"/>
      <c r="K622" s="10"/>
      <c r="Q622" s="11"/>
    </row>
    <row r="623" spans="6:17" x14ac:dyDescent="0.25">
      <c r="F623" s="9"/>
      <c r="K623" s="10"/>
      <c r="Q623" s="11"/>
    </row>
    <row r="624" spans="6:17" x14ac:dyDescent="0.25">
      <c r="F624" s="9"/>
      <c r="K624" s="10"/>
      <c r="Q624" s="11"/>
    </row>
    <row r="625" spans="6:17" x14ac:dyDescent="0.25">
      <c r="F625" s="9"/>
      <c r="K625" s="10"/>
      <c r="Q625" s="11"/>
    </row>
    <row r="626" spans="6:17" x14ac:dyDescent="0.25">
      <c r="F626" s="9"/>
      <c r="K626" s="10"/>
      <c r="Q626" s="11"/>
    </row>
    <row r="627" spans="6:17" x14ac:dyDescent="0.25">
      <c r="F627" s="9"/>
      <c r="K627" s="10"/>
      <c r="Q627" s="11"/>
    </row>
    <row r="628" spans="6:17" x14ac:dyDescent="0.25">
      <c r="F628" s="9"/>
      <c r="K628" s="10"/>
      <c r="Q628" s="11"/>
    </row>
    <row r="629" spans="6:17" x14ac:dyDescent="0.25">
      <c r="F629" s="9"/>
      <c r="K629" s="10"/>
      <c r="Q629" s="11"/>
    </row>
    <row r="630" spans="6:17" x14ac:dyDescent="0.25">
      <c r="F630" s="9"/>
      <c r="K630" s="10"/>
      <c r="Q630" s="11"/>
    </row>
    <row r="631" spans="6:17" x14ac:dyDescent="0.25">
      <c r="F631" s="9"/>
      <c r="K631" s="10"/>
      <c r="Q631" s="11"/>
    </row>
    <row r="632" spans="6:17" x14ac:dyDescent="0.25">
      <c r="F632" s="9"/>
      <c r="K632" s="10"/>
      <c r="Q632" s="11"/>
    </row>
    <row r="633" spans="6:17" x14ac:dyDescent="0.25">
      <c r="F633" s="9"/>
      <c r="K633" s="10"/>
      <c r="Q633" s="11"/>
    </row>
    <row r="634" spans="6:17" x14ac:dyDescent="0.25">
      <c r="F634" s="9"/>
      <c r="K634" s="10"/>
      <c r="Q634" s="11"/>
    </row>
    <row r="635" spans="6:17" x14ac:dyDescent="0.25">
      <c r="F635" s="9"/>
      <c r="K635" s="10"/>
      <c r="Q635" s="11"/>
    </row>
    <row r="636" spans="6:17" x14ac:dyDescent="0.25">
      <c r="F636" s="9"/>
      <c r="K636" s="10"/>
      <c r="Q636" s="11"/>
    </row>
    <row r="637" spans="6:17" x14ac:dyDescent="0.25">
      <c r="F637" s="9"/>
      <c r="K637" s="10"/>
      <c r="Q637" s="11"/>
    </row>
    <row r="638" spans="6:17" x14ac:dyDescent="0.25">
      <c r="F638" s="9"/>
      <c r="K638" s="10"/>
      <c r="Q638" s="11"/>
    </row>
    <row r="639" spans="6:17" x14ac:dyDescent="0.25">
      <c r="F639" s="9"/>
      <c r="K639" s="10"/>
      <c r="Q639" s="11"/>
    </row>
    <row r="640" spans="6:17" x14ac:dyDescent="0.25">
      <c r="F640" s="9"/>
      <c r="K640" s="10"/>
      <c r="Q640" s="11"/>
    </row>
    <row r="641" spans="6:17" x14ac:dyDescent="0.25">
      <c r="F641" s="9"/>
      <c r="K641" s="10"/>
      <c r="Q641" s="11"/>
    </row>
    <row r="642" spans="6:17" x14ac:dyDescent="0.25">
      <c r="F642" s="9"/>
      <c r="K642" s="10"/>
      <c r="Q642" s="11"/>
    </row>
    <row r="643" spans="6:17" x14ac:dyDescent="0.25">
      <c r="F643" s="9"/>
      <c r="K643" s="10"/>
      <c r="Q643" s="11"/>
    </row>
    <row r="644" spans="6:17" x14ac:dyDescent="0.25">
      <c r="F644" s="9"/>
      <c r="K644" s="10"/>
      <c r="Q644" s="11"/>
    </row>
    <row r="645" spans="6:17" x14ac:dyDescent="0.25">
      <c r="F645" s="9"/>
      <c r="K645" s="10"/>
      <c r="Q645" s="11"/>
    </row>
    <row r="646" spans="6:17" x14ac:dyDescent="0.25">
      <c r="F646" s="9"/>
      <c r="K646" s="10"/>
      <c r="Q646" s="11"/>
    </row>
    <row r="647" spans="6:17" x14ac:dyDescent="0.25">
      <c r="F647" s="9"/>
      <c r="K647" s="10"/>
      <c r="Q647" s="11"/>
    </row>
    <row r="648" spans="6:17" x14ac:dyDescent="0.25">
      <c r="F648" s="9"/>
      <c r="K648" s="10"/>
      <c r="Q648" s="11"/>
    </row>
    <row r="649" spans="6:17" x14ac:dyDescent="0.25">
      <c r="F649" s="9"/>
      <c r="K649" s="10"/>
      <c r="Q649" s="11"/>
    </row>
    <row r="650" spans="6:17" x14ac:dyDescent="0.25">
      <c r="F650" s="9"/>
      <c r="K650" s="10"/>
      <c r="Q650" s="11"/>
    </row>
    <row r="651" spans="6:17" x14ac:dyDescent="0.25">
      <c r="F651" s="9"/>
      <c r="K651" s="10"/>
      <c r="Q651" s="11"/>
    </row>
    <row r="652" spans="6:17" x14ac:dyDescent="0.25">
      <c r="F652" s="9"/>
      <c r="K652" s="10"/>
      <c r="Q652" s="11"/>
    </row>
    <row r="653" spans="6:17" x14ac:dyDescent="0.25">
      <c r="F653" s="9"/>
      <c r="K653" s="10"/>
      <c r="Q653" s="11"/>
    </row>
    <row r="654" spans="6:17" x14ac:dyDescent="0.25">
      <c r="F654" s="9"/>
      <c r="K654" s="10"/>
      <c r="Q654" s="11"/>
    </row>
    <row r="655" spans="6:17" x14ac:dyDescent="0.25">
      <c r="F655" s="9"/>
      <c r="K655" s="10"/>
      <c r="Q655" s="11"/>
    </row>
    <row r="656" spans="6:17" x14ac:dyDescent="0.25">
      <c r="F656" s="9"/>
      <c r="K656" s="10"/>
      <c r="Q656" s="11"/>
    </row>
    <row r="657" spans="6:17" x14ac:dyDescent="0.25">
      <c r="F657" s="9"/>
      <c r="K657" s="10"/>
      <c r="Q657" s="11"/>
    </row>
    <row r="658" spans="6:17" x14ac:dyDescent="0.25">
      <c r="F658" s="9"/>
      <c r="K658" s="10"/>
      <c r="Q658" s="11"/>
    </row>
    <row r="659" spans="6:17" x14ac:dyDescent="0.25">
      <c r="F659" s="9"/>
      <c r="K659" s="10"/>
      <c r="Q659" s="11"/>
    </row>
    <row r="660" spans="6:17" x14ac:dyDescent="0.25">
      <c r="F660" s="9"/>
      <c r="K660" s="10"/>
      <c r="Q660" s="11"/>
    </row>
    <row r="661" spans="6:17" x14ac:dyDescent="0.25">
      <c r="F661" s="9"/>
      <c r="K661" s="10"/>
      <c r="Q661" s="11"/>
    </row>
    <row r="662" spans="6:17" x14ac:dyDescent="0.25">
      <c r="F662" s="9"/>
      <c r="K662" s="10"/>
      <c r="Q662" s="11"/>
    </row>
    <row r="663" spans="6:17" x14ac:dyDescent="0.25">
      <c r="F663" s="9"/>
      <c r="K663" s="10"/>
      <c r="Q663" s="11"/>
    </row>
    <row r="664" spans="6:17" x14ac:dyDescent="0.25">
      <c r="F664" s="9"/>
      <c r="K664" s="10"/>
      <c r="Q664" s="11"/>
    </row>
    <row r="665" spans="6:17" x14ac:dyDescent="0.25">
      <c r="F665" s="9"/>
      <c r="K665" s="10"/>
      <c r="Q665" s="11"/>
    </row>
    <row r="666" spans="6:17" x14ac:dyDescent="0.25">
      <c r="F666" s="9"/>
      <c r="K666" s="10"/>
      <c r="Q666" s="11"/>
    </row>
    <row r="667" spans="6:17" x14ac:dyDescent="0.25">
      <c r="F667" s="9"/>
      <c r="K667" s="10"/>
      <c r="Q667" s="11"/>
    </row>
    <row r="668" spans="6:17" x14ac:dyDescent="0.25">
      <c r="F668" s="9"/>
      <c r="K668" s="10"/>
      <c r="Q668" s="11"/>
    </row>
    <row r="669" spans="6:17" x14ac:dyDescent="0.25">
      <c r="F669" s="9"/>
      <c r="K669" s="10"/>
      <c r="Q669" s="11"/>
    </row>
    <row r="670" spans="6:17" x14ac:dyDescent="0.25">
      <c r="F670" s="9"/>
      <c r="K670" s="10"/>
      <c r="Q670" s="11"/>
    </row>
    <row r="671" spans="6:17" x14ac:dyDescent="0.25">
      <c r="F671" s="9"/>
      <c r="K671" s="10"/>
      <c r="Q671" s="11"/>
    </row>
    <row r="672" spans="6:17" x14ac:dyDescent="0.25">
      <c r="F672" s="9"/>
      <c r="K672" s="10"/>
      <c r="Q672" s="11"/>
    </row>
    <row r="673" spans="3:17" x14ac:dyDescent="0.25">
      <c r="F673" s="9"/>
      <c r="K673" s="10"/>
      <c r="Q673" s="11"/>
    </row>
    <row r="674" spans="3:17" x14ac:dyDescent="0.25">
      <c r="F674" s="9"/>
      <c r="K674" s="10"/>
      <c r="Q674" s="11"/>
    </row>
    <row r="675" spans="3:17" x14ac:dyDescent="0.25">
      <c r="F675" s="9"/>
      <c r="K675" s="10"/>
      <c r="Q675" s="11"/>
    </row>
    <row r="676" spans="3:17" x14ac:dyDescent="0.25">
      <c r="F676" s="9"/>
      <c r="K676" s="10"/>
      <c r="Q676" s="11"/>
    </row>
    <row r="677" spans="3:17" x14ac:dyDescent="0.25">
      <c r="F677" s="9"/>
      <c r="K677" s="10"/>
      <c r="Q677" s="11"/>
    </row>
    <row r="678" spans="3:17" x14ac:dyDescent="0.25">
      <c r="F678" s="9"/>
      <c r="K678" s="10"/>
      <c r="Q678" s="11"/>
    </row>
    <row r="679" spans="3:17" x14ac:dyDescent="0.25">
      <c r="F679" s="9"/>
      <c r="K679" s="10"/>
      <c r="Q679" s="11"/>
    </row>
    <row r="680" spans="3:17" x14ac:dyDescent="0.25">
      <c r="F680" s="9"/>
      <c r="K680" s="10"/>
      <c r="Q680" s="11"/>
    </row>
    <row r="681" spans="3:17" x14ac:dyDescent="0.25">
      <c r="F681" s="9"/>
      <c r="K681" s="10"/>
      <c r="Q681" s="11"/>
    </row>
    <row r="682" spans="3:17" x14ac:dyDescent="0.25">
      <c r="F682" s="9"/>
      <c r="K682" s="10"/>
      <c r="Q682" s="11"/>
    </row>
    <row r="683" spans="3:17" x14ac:dyDescent="0.25">
      <c r="F683" s="9"/>
      <c r="K683" s="10"/>
      <c r="Q683" s="11"/>
    </row>
    <row r="684" spans="3:17" x14ac:dyDescent="0.25">
      <c r="F684" s="9"/>
      <c r="K684" s="10"/>
      <c r="Q684" s="11"/>
    </row>
    <row r="685" spans="3:17" x14ac:dyDescent="0.25">
      <c r="F685" s="9"/>
      <c r="K685" s="10"/>
      <c r="Q685" s="11"/>
    </row>
    <row r="686" spans="3:17" x14ac:dyDescent="0.25">
      <c r="C686" s="8"/>
      <c r="F686" s="9"/>
      <c r="K686" s="10"/>
      <c r="Q686" s="11"/>
    </row>
    <row r="687" spans="3:17" x14ac:dyDescent="0.25">
      <c r="C687" s="8"/>
      <c r="F687" s="9"/>
      <c r="K687" s="10"/>
      <c r="Q687" s="11"/>
    </row>
    <row r="688" spans="3:17" x14ac:dyDescent="0.25">
      <c r="F688" s="9"/>
      <c r="K688" s="10"/>
      <c r="Q688" s="11"/>
    </row>
    <row r="689" spans="3:17" x14ac:dyDescent="0.25">
      <c r="F689" s="9"/>
      <c r="K689" s="10"/>
      <c r="Q689" s="11"/>
    </row>
    <row r="690" spans="3:17" x14ac:dyDescent="0.25">
      <c r="F690" s="9"/>
      <c r="K690" s="10"/>
      <c r="Q690" s="11"/>
    </row>
    <row r="691" spans="3:17" x14ac:dyDescent="0.25">
      <c r="F691" s="9"/>
      <c r="K691" s="10"/>
      <c r="Q691" s="11"/>
    </row>
    <row r="692" spans="3:17" x14ac:dyDescent="0.25">
      <c r="F692" s="9"/>
      <c r="K692" s="10"/>
      <c r="Q692" s="11"/>
    </row>
    <row r="693" spans="3:17" x14ac:dyDescent="0.25">
      <c r="F693" s="9"/>
      <c r="K693" s="10"/>
      <c r="Q693" s="11"/>
    </row>
    <row r="694" spans="3:17" x14ac:dyDescent="0.25">
      <c r="F694" s="9"/>
      <c r="K694" s="10"/>
      <c r="Q694" s="11"/>
    </row>
    <row r="695" spans="3:17" x14ac:dyDescent="0.25">
      <c r="F695" s="9"/>
      <c r="K695" s="10"/>
      <c r="Q695" s="11"/>
    </row>
    <row r="696" spans="3:17" x14ac:dyDescent="0.25">
      <c r="F696" s="9"/>
      <c r="K696" s="10"/>
      <c r="Q696" s="11"/>
    </row>
    <row r="697" spans="3:17" x14ac:dyDescent="0.25">
      <c r="C697" s="8"/>
      <c r="F697" s="9"/>
      <c r="K697" s="10"/>
      <c r="Q697" s="11"/>
    </row>
    <row r="698" spans="3:17" x14ac:dyDescent="0.25">
      <c r="C698" s="8"/>
      <c r="F698" s="9"/>
      <c r="K698" s="10"/>
      <c r="Q698" s="11"/>
    </row>
    <row r="699" spans="3:17" x14ac:dyDescent="0.25">
      <c r="F699" s="9"/>
      <c r="K699" s="10"/>
      <c r="Q699" s="11"/>
    </row>
    <row r="700" spans="3:17" x14ac:dyDescent="0.25">
      <c r="F700" s="9"/>
      <c r="K700" s="10"/>
      <c r="Q700" s="11"/>
    </row>
    <row r="701" spans="3:17" x14ac:dyDescent="0.25">
      <c r="F701" s="9"/>
      <c r="K701" s="10"/>
      <c r="Q701" s="11"/>
    </row>
    <row r="702" spans="3:17" x14ac:dyDescent="0.25">
      <c r="F702" s="9"/>
      <c r="K702" s="10"/>
      <c r="Q702" s="11"/>
    </row>
    <row r="703" spans="3:17" x14ac:dyDescent="0.25">
      <c r="F703" s="9"/>
      <c r="K703" s="10"/>
      <c r="Q703" s="11"/>
    </row>
    <row r="704" spans="3:17" x14ac:dyDescent="0.25">
      <c r="F704" s="9"/>
      <c r="K704" s="10"/>
      <c r="Q704" s="11"/>
    </row>
    <row r="705" spans="6:17" x14ac:dyDescent="0.25">
      <c r="F705" s="9"/>
      <c r="K705" s="10"/>
      <c r="Q705" s="11"/>
    </row>
    <row r="706" spans="6:17" x14ac:dyDescent="0.25">
      <c r="F706" s="9"/>
      <c r="K706" s="10"/>
      <c r="Q706" s="11"/>
    </row>
    <row r="707" spans="6:17" x14ac:dyDescent="0.25">
      <c r="F707" s="9"/>
      <c r="K707" s="10"/>
      <c r="Q707" s="11"/>
    </row>
    <row r="708" spans="6:17" x14ac:dyDescent="0.25">
      <c r="F708" s="9"/>
      <c r="K708" s="10"/>
      <c r="Q708" s="11"/>
    </row>
    <row r="709" spans="6:17" x14ac:dyDescent="0.25">
      <c r="F709" s="9"/>
      <c r="K709" s="10"/>
      <c r="Q709" s="11"/>
    </row>
    <row r="710" spans="6:17" x14ac:dyDescent="0.25">
      <c r="F710" s="9"/>
      <c r="K710" s="10"/>
      <c r="Q710" s="11"/>
    </row>
    <row r="711" spans="6:17" x14ac:dyDescent="0.25">
      <c r="F711" s="9"/>
      <c r="K711" s="10"/>
      <c r="Q711" s="11"/>
    </row>
    <row r="712" spans="6:17" x14ac:dyDescent="0.25">
      <c r="F712" s="9"/>
      <c r="K712" s="10"/>
      <c r="Q712" s="11"/>
    </row>
    <row r="713" spans="6:17" x14ac:dyDescent="0.25">
      <c r="F713" s="9"/>
      <c r="K713" s="10"/>
      <c r="Q713" s="11"/>
    </row>
    <row r="714" spans="6:17" x14ac:dyDescent="0.25">
      <c r="F714" s="9"/>
      <c r="K714" s="10"/>
      <c r="Q714" s="11"/>
    </row>
    <row r="715" spans="6:17" x14ac:dyDescent="0.25">
      <c r="F715" s="9"/>
      <c r="K715" s="10"/>
      <c r="Q715" s="11"/>
    </row>
    <row r="716" spans="6:17" x14ac:dyDescent="0.25">
      <c r="F716" s="9"/>
      <c r="K716" s="10"/>
      <c r="Q716" s="11"/>
    </row>
    <row r="717" spans="6:17" x14ac:dyDescent="0.25">
      <c r="F717" s="9"/>
      <c r="K717" s="10"/>
      <c r="Q717" s="11"/>
    </row>
    <row r="718" spans="6:17" x14ac:dyDescent="0.25">
      <c r="F718" s="9"/>
      <c r="K718" s="10"/>
      <c r="Q718" s="11"/>
    </row>
    <row r="719" spans="6:17" x14ac:dyDescent="0.25">
      <c r="F719" s="9"/>
      <c r="K719" s="10"/>
      <c r="Q719" s="11"/>
    </row>
    <row r="720" spans="6:17" x14ac:dyDescent="0.25">
      <c r="F720" s="9"/>
      <c r="K720" s="10"/>
      <c r="Q720" s="11"/>
    </row>
    <row r="721" spans="6:17" x14ac:dyDescent="0.25">
      <c r="F721" s="9"/>
      <c r="K721" s="10"/>
      <c r="Q721" s="11"/>
    </row>
    <row r="722" spans="6:17" x14ac:dyDescent="0.25">
      <c r="F722" s="9"/>
      <c r="K722" s="10"/>
      <c r="Q722" s="11"/>
    </row>
    <row r="723" spans="6:17" x14ac:dyDescent="0.25">
      <c r="F723" s="9"/>
      <c r="K723" s="10"/>
      <c r="Q723" s="11"/>
    </row>
  </sheetData>
  <sheetProtection password="8FB5" formatCells="0" formatColumns="0" formatRows="0" insertColumns="0" insertRows="0" insertHyperlinks="0" deleteColumns="0" deleteRows="0" sort="0" autoFilter="0" pivotTables="0"/>
  <autoFilter ref="A2:AC72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4" t="s">
        <v>99</v>
      </c>
      <c r="B1" s="4" t="s">
        <v>100</v>
      </c>
    </row>
    <row r="2" spans="1:2" x14ac:dyDescent="0.25">
      <c r="A2" t="s">
        <v>101</v>
      </c>
      <c r="B2" t="s">
        <v>102</v>
      </c>
    </row>
    <row r="3" spans="1:2" x14ac:dyDescent="0.25">
      <c r="A3" t="s">
        <v>103</v>
      </c>
      <c r="B3" t="s">
        <v>102</v>
      </c>
    </row>
    <row r="4" spans="1:2" x14ac:dyDescent="0.25">
      <c r="A4" t="s">
        <v>104</v>
      </c>
      <c r="B4" t="s">
        <v>102</v>
      </c>
    </row>
    <row r="5" spans="1:2" x14ac:dyDescent="0.25">
      <c r="A5" t="s">
        <v>105</v>
      </c>
      <c r="B5" t="s">
        <v>102</v>
      </c>
    </row>
    <row r="6" spans="1:2" x14ac:dyDescent="0.25">
      <c r="A6" t="s">
        <v>106</v>
      </c>
      <c r="B6" t="s">
        <v>102</v>
      </c>
    </row>
    <row r="7" spans="1:2" x14ac:dyDescent="0.25">
      <c r="A7" t="s">
        <v>107</v>
      </c>
      <c r="B7" t="s">
        <v>102</v>
      </c>
    </row>
    <row r="8" spans="1:2" x14ac:dyDescent="0.25">
      <c r="A8" t="s">
        <v>108</v>
      </c>
      <c r="B8" t="s">
        <v>102</v>
      </c>
    </row>
    <row r="9" spans="1:2" x14ac:dyDescent="0.25">
      <c r="A9" t="s">
        <v>109</v>
      </c>
      <c r="B9" t="s">
        <v>102</v>
      </c>
    </row>
    <row r="10" spans="1:2" x14ac:dyDescent="0.25">
      <c r="A10" t="s">
        <v>110</v>
      </c>
      <c r="B10" t="s">
        <v>102</v>
      </c>
    </row>
    <row r="11" spans="1:2" x14ac:dyDescent="0.25">
      <c r="A11" t="s">
        <v>111</v>
      </c>
      <c r="B11" t="s">
        <v>102</v>
      </c>
    </row>
    <row r="12" spans="1:2" x14ac:dyDescent="0.25">
      <c r="A12" t="s">
        <v>112</v>
      </c>
      <c r="B12" t="s">
        <v>102</v>
      </c>
    </row>
    <row r="13" spans="1:2" x14ac:dyDescent="0.25">
      <c r="A13" t="s">
        <v>113</v>
      </c>
      <c r="B13" t="s">
        <v>102</v>
      </c>
    </row>
    <row r="14" spans="1:2" x14ac:dyDescent="0.25">
      <c r="A14" t="s">
        <v>114</v>
      </c>
      <c r="B14" t="s">
        <v>102</v>
      </c>
    </row>
    <row r="15" spans="1:2" x14ac:dyDescent="0.25">
      <c r="A15" t="s">
        <v>115</v>
      </c>
      <c r="B15" t="s">
        <v>102</v>
      </c>
    </row>
    <row r="16" spans="1:2" x14ac:dyDescent="0.25">
      <c r="A16" t="s">
        <v>116</v>
      </c>
      <c r="B16" t="s">
        <v>102</v>
      </c>
    </row>
    <row r="17" spans="1:2" x14ac:dyDescent="0.25">
      <c r="A17" t="s">
        <v>117</v>
      </c>
      <c r="B17" t="s">
        <v>102</v>
      </c>
    </row>
    <row r="18" spans="1:2" x14ac:dyDescent="0.25">
      <c r="A18" t="s">
        <v>118</v>
      </c>
      <c r="B18" t="s">
        <v>102</v>
      </c>
    </row>
    <row r="19" spans="1:2" x14ac:dyDescent="0.25">
      <c r="A19" t="s">
        <v>119</v>
      </c>
      <c r="B19" t="s">
        <v>102</v>
      </c>
    </row>
    <row r="20" spans="1:2" x14ac:dyDescent="0.25">
      <c r="A20" t="s">
        <v>120</v>
      </c>
      <c r="B20" t="s">
        <v>102</v>
      </c>
    </row>
    <row r="21" spans="1:2" x14ac:dyDescent="0.25">
      <c r="A21" t="s">
        <v>121</v>
      </c>
      <c r="B21" t="s">
        <v>102</v>
      </c>
    </row>
    <row r="22" spans="1:2" x14ac:dyDescent="0.25">
      <c r="A22" t="s">
        <v>122</v>
      </c>
      <c r="B22" t="s">
        <v>102</v>
      </c>
    </row>
    <row r="23" spans="1:2" x14ac:dyDescent="0.25">
      <c r="A23" t="s">
        <v>123</v>
      </c>
      <c r="B23" t="s">
        <v>102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4" t="s">
        <v>124</v>
      </c>
      <c r="B1" s="4" t="s">
        <v>3</v>
      </c>
      <c r="C1" s="4" t="s">
        <v>100</v>
      </c>
    </row>
    <row r="2" spans="1:3" x14ac:dyDescent="0.25">
      <c r="A2" t="s">
        <v>125</v>
      </c>
      <c r="B2" t="s">
        <v>126</v>
      </c>
      <c r="C2" t="s">
        <v>102</v>
      </c>
    </row>
    <row r="3" spans="1:3" x14ac:dyDescent="0.25">
      <c r="A3" t="s">
        <v>127</v>
      </c>
      <c r="B3" t="s">
        <v>128</v>
      </c>
      <c r="C3" t="s">
        <v>102</v>
      </c>
    </row>
    <row r="4" spans="1:3" x14ac:dyDescent="0.25">
      <c r="A4" t="s">
        <v>129</v>
      </c>
      <c r="B4" t="s">
        <v>130</v>
      </c>
      <c r="C4" t="s">
        <v>102</v>
      </c>
    </row>
    <row r="5" spans="1:3" x14ac:dyDescent="0.25">
      <c r="A5" t="s">
        <v>131</v>
      </c>
      <c r="B5" t="s">
        <v>132</v>
      </c>
      <c r="C5" t="s">
        <v>102</v>
      </c>
    </row>
    <row r="6" spans="1:3" x14ac:dyDescent="0.25">
      <c r="A6" t="s">
        <v>133</v>
      </c>
      <c r="B6" t="s">
        <v>134</v>
      </c>
      <c r="C6" t="s">
        <v>102</v>
      </c>
    </row>
    <row r="7" spans="1:3" x14ac:dyDescent="0.25">
      <c r="A7" t="s">
        <v>135</v>
      </c>
      <c r="B7" t="s">
        <v>136</v>
      </c>
      <c r="C7" t="s">
        <v>102</v>
      </c>
    </row>
    <row r="8" spans="1:3" x14ac:dyDescent="0.25">
      <c r="A8" t="s">
        <v>137</v>
      </c>
      <c r="B8" t="s">
        <v>138</v>
      </c>
      <c r="C8" t="s">
        <v>102</v>
      </c>
    </row>
    <row r="9" spans="1:3" x14ac:dyDescent="0.25">
      <c r="A9" t="s">
        <v>139</v>
      </c>
      <c r="B9" t="s">
        <v>140</v>
      </c>
      <c r="C9" t="s">
        <v>102</v>
      </c>
    </row>
    <row r="10" spans="1:3" x14ac:dyDescent="0.25">
      <c r="A10" t="s">
        <v>141</v>
      </c>
      <c r="B10" t="s">
        <v>142</v>
      </c>
      <c r="C10" t="s">
        <v>102</v>
      </c>
    </row>
    <row r="11" spans="1:3" x14ac:dyDescent="0.25">
      <c r="A11" t="s">
        <v>143</v>
      </c>
      <c r="B11" t="s">
        <v>144</v>
      </c>
      <c r="C11" t="s">
        <v>102</v>
      </c>
    </row>
    <row r="12" spans="1:3" x14ac:dyDescent="0.25">
      <c r="A12" t="s">
        <v>145</v>
      </c>
      <c r="B12" t="s">
        <v>146</v>
      </c>
      <c r="C12" t="s">
        <v>102</v>
      </c>
    </row>
    <row r="13" spans="1:3" x14ac:dyDescent="0.25">
      <c r="A13" t="s">
        <v>147</v>
      </c>
      <c r="B13" t="s">
        <v>30</v>
      </c>
      <c r="C13" t="s">
        <v>102</v>
      </c>
    </row>
    <row r="14" spans="1:3" x14ac:dyDescent="0.25">
      <c r="A14" t="s">
        <v>148</v>
      </c>
      <c r="B14" t="s">
        <v>149</v>
      </c>
      <c r="C14" t="s">
        <v>102</v>
      </c>
    </row>
    <row r="15" spans="1:3" x14ac:dyDescent="0.25">
      <c r="A15" t="s">
        <v>150</v>
      </c>
      <c r="B15" t="s">
        <v>151</v>
      </c>
      <c r="C15" t="s">
        <v>102</v>
      </c>
    </row>
    <row r="16" spans="1:3" x14ac:dyDescent="0.25">
      <c r="A16" t="s">
        <v>152</v>
      </c>
      <c r="B16" t="s">
        <v>153</v>
      </c>
      <c r="C16" t="s">
        <v>102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B1" sqref="B1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4" t="s">
        <v>154</v>
      </c>
      <c r="B1" s="4" t="s">
        <v>155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100</v>
      </c>
    </row>
    <row r="2" spans="1:7" x14ac:dyDescent="0.25">
      <c r="A2" s="16" t="s">
        <v>160</v>
      </c>
      <c r="B2" s="16" t="s">
        <v>161</v>
      </c>
      <c r="C2" s="16" t="s">
        <v>125</v>
      </c>
      <c r="D2" s="16" t="s">
        <v>101</v>
      </c>
      <c r="E2" s="16" t="s">
        <v>162</v>
      </c>
      <c r="F2" s="16" t="s">
        <v>163</v>
      </c>
      <c r="G2" s="16" t="s">
        <v>102</v>
      </c>
    </row>
    <row r="3" spans="1:7" x14ac:dyDescent="0.25">
      <c r="A3" s="16" t="s">
        <v>164</v>
      </c>
      <c r="B3" s="16" t="s">
        <v>165</v>
      </c>
      <c r="C3" s="16" t="s">
        <v>125</v>
      </c>
      <c r="D3" s="16" t="s">
        <v>104</v>
      </c>
      <c r="E3" s="16" t="s">
        <v>162</v>
      </c>
      <c r="F3" s="16" t="s">
        <v>163</v>
      </c>
      <c r="G3" s="16" t="s">
        <v>102</v>
      </c>
    </row>
    <row r="4" spans="1:7" x14ac:dyDescent="0.25">
      <c r="A4" s="16" t="s">
        <v>166</v>
      </c>
      <c r="B4" s="16" t="s">
        <v>167</v>
      </c>
      <c r="C4" s="16" t="s">
        <v>125</v>
      </c>
      <c r="D4" s="16" t="s">
        <v>105</v>
      </c>
      <c r="E4" s="16" t="s">
        <v>162</v>
      </c>
      <c r="F4" s="16" t="s">
        <v>163</v>
      </c>
      <c r="G4" s="16" t="s">
        <v>102</v>
      </c>
    </row>
    <row r="5" spans="1:7" x14ac:dyDescent="0.25">
      <c r="A5" s="16" t="s">
        <v>168</v>
      </c>
      <c r="B5" s="16" t="s">
        <v>169</v>
      </c>
      <c r="C5" s="16" t="s">
        <v>125</v>
      </c>
      <c r="D5" s="16" t="s">
        <v>106</v>
      </c>
      <c r="E5" s="16" t="s">
        <v>162</v>
      </c>
      <c r="F5" s="16" t="s">
        <v>170</v>
      </c>
      <c r="G5" s="16" t="s">
        <v>102</v>
      </c>
    </row>
    <row r="6" spans="1:7" x14ac:dyDescent="0.25">
      <c r="A6" s="16" t="s">
        <v>171</v>
      </c>
      <c r="B6" s="16" t="s">
        <v>172</v>
      </c>
      <c r="C6" s="16" t="s">
        <v>125</v>
      </c>
      <c r="D6" s="16" t="s">
        <v>107</v>
      </c>
      <c r="E6" s="16" t="s">
        <v>162</v>
      </c>
      <c r="F6" s="16" t="s">
        <v>163</v>
      </c>
      <c r="G6" s="16" t="s">
        <v>102</v>
      </c>
    </row>
    <row r="7" spans="1:7" x14ac:dyDescent="0.25">
      <c r="A7" s="16" t="s">
        <v>173</v>
      </c>
      <c r="B7" s="16" t="s">
        <v>174</v>
      </c>
      <c r="C7" s="16" t="s">
        <v>125</v>
      </c>
      <c r="D7" s="16" t="s">
        <v>108</v>
      </c>
      <c r="E7" s="16" t="s">
        <v>162</v>
      </c>
      <c r="F7" s="16" t="s">
        <v>163</v>
      </c>
      <c r="G7" s="16" t="s">
        <v>102</v>
      </c>
    </row>
    <row r="8" spans="1:7" x14ac:dyDescent="0.25">
      <c r="A8" s="16" t="s">
        <v>175</v>
      </c>
      <c r="B8" s="16" t="s">
        <v>176</v>
      </c>
      <c r="C8" s="16" t="s">
        <v>125</v>
      </c>
      <c r="D8" s="16" t="s">
        <v>109</v>
      </c>
      <c r="E8" s="16" t="s">
        <v>162</v>
      </c>
      <c r="F8" s="16" t="s">
        <v>163</v>
      </c>
      <c r="G8" s="16" t="s">
        <v>102</v>
      </c>
    </row>
    <row r="9" spans="1:7" x14ac:dyDescent="0.25">
      <c r="A9" s="16" t="s">
        <v>177</v>
      </c>
      <c r="B9" s="16" t="s">
        <v>178</v>
      </c>
      <c r="C9" s="16" t="s">
        <v>125</v>
      </c>
      <c r="D9" s="16" t="s">
        <v>110</v>
      </c>
      <c r="E9" s="16" t="s">
        <v>162</v>
      </c>
      <c r="F9" s="16" t="s">
        <v>163</v>
      </c>
      <c r="G9" s="16" t="s">
        <v>102</v>
      </c>
    </row>
    <row r="10" spans="1:7" x14ac:dyDescent="0.25">
      <c r="A10" s="16" t="s">
        <v>179</v>
      </c>
      <c r="B10" s="16" t="s">
        <v>180</v>
      </c>
      <c r="C10" s="16" t="s">
        <v>125</v>
      </c>
      <c r="D10" s="16" t="s">
        <v>111</v>
      </c>
      <c r="E10" s="16" t="s">
        <v>162</v>
      </c>
      <c r="F10" s="16" t="s">
        <v>163</v>
      </c>
      <c r="G10" s="16" t="s">
        <v>102</v>
      </c>
    </row>
    <row r="11" spans="1:7" x14ac:dyDescent="0.25">
      <c r="A11" s="16" t="s">
        <v>181</v>
      </c>
      <c r="B11" s="16" t="s">
        <v>182</v>
      </c>
      <c r="C11" s="16" t="s">
        <v>125</v>
      </c>
      <c r="D11" s="16" t="s">
        <v>112</v>
      </c>
      <c r="E11" s="16" t="s">
        <v>162</v>
      </c>
      <c r="F11" s="16" t="s">
        <v>163</v>
      </c>
      <c r="G11" s="16" t="s">
        <v>102</v>
      </c>
    </row>
    <row r="12" spans="1:7" x14ac:dyDescent="0.25">
      <c r="A12" s="16" t="s">
        <v>183</v>
      </c>
      <c r="B12" s="16" t="s">
        <v>184</v>
      </c>
      <c r="C12" s="16" t="s">
        <v>125</v>
      </c>
      <c r="D12" s="16" t="s">
        <v>113</v>
      </c>
      <c r="E12" s="16" t="s">
        <v>162</v>
      </c>
      <c r="F12" s="16" t="s">
        <v>163</v>
      </c>
      <c r="G12" s="16" t="s">
        <v>102</v>
      </c>
    </row>
    <row r="13" spans="1:7" x14ac:dyDescent="0.25">
      <c r="A13" s="16" t="s">
        <v>185</v>
      </c>
      <c r="B13" s="16" t="s">
        <v>186</v>
      </c>
      <c r="C13" s="16" t="s">
        <v>125</v>
      </c>
      <c r="D13" s="16" t="s">
        <v>114</v>
      </c>
      <c r="E13" s="16" t="s">
        <v>162</v>
      </c>
      <c r="F13" s="16" t="s">
        <v>163</v>
      </c>
      <c r="G13" s="16" t="s">
        <v>102</v>
      </c>
    </row>
    <row r="14" spans="1:7" x14ac:dyDescent="0.25">
      <c r="A14" s="16" t="s">
        <v>187</v>
      </c>
      <c r="B14" s="16" t="s">
        <v>188</v>
      </c>
      <c r="C14" s="16" t="s">
        <v>125</v>
      </c>
      <c r="D14" s="16" t="s">
        <v>115</v>
      </c>
      <c r="E14" s="16" t="s">
        <v>162</v>
      </c>
      <c r="F14" s="16" t="s">
        <v>163</v>
      </c>
      <c r="G14" s="16" t="s">
        <v>102</v>
      </c>
    </row>
    <row r="15" spans="1:7" x14ac:dyDescent="0.25">
      <c r="A15" s="16" t="s">
        <v>189</v>
      </c>
      <c r="B15" s="16" t="s">
        <v>190</v>
      </c>
      <c r="C15" s="16" t="s">
        <v>125</v>
      </c>
      <c r="D15" s="16" t="s">
        <v>116</v>
      </c>
      <c r="E15" s="16" t="s">
        <v>162</v>
      </c>
      <c r="F15" s="16" t="s">
        <v>163</v>
      </c>
      <c r="G15" s="16" t="s">
        <v>102</v>
      </c>
    </row>
    <row r="16" spans="1:7" x14ac:dyDescent="0.25">
      <c r="A16" s="16" t="s">
        <v>191</v>
      </c>
      <c r="B16" s="16" t="s">
        <v>192</v>
      </c>
      <c r="C16" s="16" t="s">
        <v>125</v>
      </c>
      <c r="D16" s="16" t="s">
        <v>117</v>
      </c>
      <c r="E16" s="16" t="s">
        <v>162</v>
      </c>
      <c r="F16" s="16" t="s">
        <v>163</v>
      </c>
      <c r="G16" s="16" t="s">
        <v>102</v>
      </c>
    </row>
    <row r="17" spans="1:7" x14ac:dyDescent="0.25">
      <c r="A17" s="16" t="s">
        <v>193</v>
      </c>
      <c r="B17" s="16" t="s">
        <v>194</v>
      </c>
      <c r="C17" s="16" t="s">
        <v>125</v>
      </c>
      <c r="D17" s="16" t="s">
        <v>118</v>
      </c>
      <c r="E17" s="16" t="s">
        <v>162</v>
      </c>
      <c r="F17" s="16" t="s">
        <v>163</v>
      </c>
      <c r="G17" s="16" t="s">
        <v>102</v>
      </c>
    </row>
    <row r="18" spans="1:7" x14ac:dyDescent="0.25">
      <c r="A18" s="16" t="s">
        <v>195</v>
      </c>
      <c r="B18" s="16" t="s">
        <v>196</v>
      </c>
      <c r="C18" s="16" t="s">
        <v>125</v>
      </c>
      <c r="D18" s="16" t="s">
        <v>119</v>
      </c>
      <c r="E18" s="16" t="s">
        <v>162</v>
      </c>
      <c r="F18" s="16" t="s">
        <v>163</v>
      </c>
      <c r="G18" s="16" t="s">
        <v>102</v>
      </c>
    </row>
    <row r="19" spans="1:7" x14ac:dyDescent="0.25">
      <c r="A19" s="16" t="s">
        <v>197</v>
      </c>
      <c r="B19" s="16" t="s">
        <v>198</v>
      </c>
      <c r="C19" s="16" t="s">
        <v>125</v>
      </c>
      <c r="D19" s="16" t="s">
        <v>120</v>
      </c>
      <c r="E19" s="16" t="s">
        <v>162</v>
      </c>
      <c r="F19" s="16" t="s">
        <v>163</v>
      </c>
      <c r="G19" s="16" t="s">
        <v>102</v>
      </c>
    </row>
    <row r="20" spans="1:7" x14ac:dyDescent="0.25">
      <c r="A20" s="16" t="s">
        <v>199</v>
      </c>
      <c r="B20" s="16" t="s">
        <v>200</v>
      </c>
      <c r="C20" s="16" t="s">
        <v>125</v>
      </c>
      <c r="D20" s="16" t="s">
        <v>121</v>
      </c>
      <c r="E20" s="16" t="s">
        <v>162</v>
      </c>
      <c r="F20" s="16" t="s">
        <v>163</v>
      </c>
      <c r="G20" s="16" t="s">
        <v>102</v>
      </c>
    </row>
    <row r="21" spans="1:7" x14ac:dyDescent="0.25">
      <c r="A21" s="16" t="s">
        <v>201</v>
      </c>
      <c r="B21" s="16" t="s">
        <v>202</v>
      </c>
      <c r="C21" s="16" t="s">
        <v>125</v>
      </c>
      <c r="D21" s="16" t="s">
        <v>122</v>
      </c>
      <c r="E21" s="16" t="s">
        <v>162</v>
      </c>
      <c r="F21" s="16" t="s">
        <v>163</v>
      </c>
      <c r="G21" s="16" t="s">
        <v>102</v>
      </c>
    </row>
    <row r="22" spans="1:7" x14ac:dyDescent="0.25">
      <c r="A22" s="16" t="s">
        <v>203</v>
      </c>
      <c r="B22" s="16" t="s">
        <v>204</v>
      </c>
      <c r="C22" s="16" t="s">
        <v>125</v>
      </c>
      <c r="D22" s="16" t="s">
        <v>103</v>
      </c>
      <c r="E22" s="16" t="s">
        <v>162</v>
      </c>
      <c r="F22" s="16" t="s">
        <v>170</v>
      </c>
      <c r="G22" s="16" t="s">
        <v>102</v>
      </c>
    </row>
    <row r="23" spans="1:7" x14ac:dyDescent="0.25">
      <c r="A23" s="16" t="s">
        <v>205</v>
      </c>
      <c r="B23" s="16" t="s">
        <v>161</v>
      </c>
      <c r="C23" s="16" t="s">
        <v>127</v>
      </c>
      <c r="D23" s="16" t="s">
        <v>101</v>
      </c>
      <c r="E23" s="16" t="s">
        <v>162</v>
      </c>
      <c r="F23" s="16" t="s">
        <v>163</v>
      </c>
      <c r="G23" s="16" t="s">
        <v>102</v>
      </c>
    </row>
    <row r="24" spans="1:7" x14ac:dyDescent="0.25">
      <c r="A24" s="16" t="s">
        <v>206</v>
      </c>
      <c r="B24" s="16" t="s">
        <v>161</v>
      </c>
      <c r="C24" s="16" t="s">
        <v>127</v>
      </c>
      <c r="D24" s="16" t="s">
        <v>101</v>
      </c>
      <c r="E24" s="16" t="s">
        <v>162</v>
      </c>
      <c r="F24" s="16" t="s">
        <v>170</v>
      </c>
      <c r="G24" s="16" t="s">
        <v>102</v>
      </c>
    </row>
    <row r="25" spans="1:7" x14ac:dyDescent="0.25">
      <c r="A25" s="16" t="s">
        <v>207</v>
      </c>
      <c r="B25" s="16" t="s">
        <v>165</v>
      </c>
      <c r="C25" s="16" t="s">
        <v>127</v>
      </c>
      <c r="D25" s="16" t="s">
        <v>104</v>
      </c>
      <c r="E25" s="16" t="s">
        <v>162</v>
      </c>
      <c r="F25" s="16" t="s">
        <v>163</v>
      </c>
      <c r="G25" s="16" t="s">
        <v>102</v>
      </c>
    </row>
    <row r="26" spans="1:7" x14ac:dyDescent="0.25">
      <c r="A26" s="16" t="s">
        <v>208</v>
      </c>
      <c r="B26" s="16" t="s">
        <v>165</v>
      </c>
      <c r="C26" s="16" t="s">
        <v>127</v>
      </c>
      <c r="D26" s="16" t="s">
        <v>104</v>
      </c>
      <c r="E26" s="16" t="s">
        <v>162</v>
      </c>
      <c r="F26" s="16" t="s">
        <v>170</v>
      </c>
      <c r="G26" s="16" t="s">
        <v>102</v>
      </c>
    </row>
    <row r="27" spans="1:7" x14ac:dyDescent="0.25">
      <c r="A27" s="16" t="s">
        <v>209</v>
      </c>
      <c r="B27" s="16" t="s">
        <v>167</v>
      </c>
      <c r="C27" s="16" t="s">
        <v>127</v>
      </c>
      <c r="D27" s="16" t="s">
        <v>105</v>
      </c>
      <c r="E27" s="16" t="s">
        <v>162</v>
      </c>
      <c r="F27" s="16" t="s">
        <v>163</v>
      </c>
      <c r="G27" s="16" t="s">
        <v>102</v>
      </c>
    </row>
    <row r="28" spans="1:7" x14ac:dyDescent="0.25">
      <c r="A28" s="16" t="s">
        <v>210</v>
      </c>
      <c r="B28" s="16" t="s">
        <v>167</v>
      </c>
      <c r="C28" s="16" t="s">
        <v>127</v>
      </c>
      <c r="D28" s="16" t="s">
        <v>105</v>
      </c>
      <c r="E28" s="16" t="s">
        <v>162</v>
      </c>
      <c r="F28" s="16" t="s">
        <v>170</v>
      </c>
      <c r="G28" s="16" t="s">
        <v>102</v>
      </c>
    </row>
    <row r="29" spans="1:7" x14ac:dyDescent="0.25">
      <c r="A29" s="16" t="s">
        <v>211</v>
      </c>
      <c r="B29" s="16" t="s">
        <v>169</v>
      </c>
      <c r="C29" s="16" t="s">
        <v>127</v>
      </c>
      <c r="D29" s="16" t="s">
        <v>106</v>
      </c>
      <c r="E29" s="16" t="s">
        <v>162</v>
      </c>
      <c r="F29" s="16" t="s">
        <v>170</v>
      </c>
      <c r="G29" s="16" t="s">
        <v>102</v>
      </c>
    </row>
    <row r="30" spans="1:7" x14ac:dyDescent="0.25">
      <c r="A30" s="16" t="s">
        <v>212</v>
      </c>
      <c r="B30" s="16" t="s">
        <v>169</v>
      </c>
      <c r="C30" s="16" t="s">
        <v>127</v>
      </c>
      <c r="D30" s="16" t="s">
        <v>106</v>
      </c>
      <c r="E30" s="16" t="s">
        <v>162</v>
      </c>
      <c r="F30" s="16" t="s">
        <v>170</v>
      </c>
      <c r="G30" s="16" t="s">
        <v>102</v>
      </c>
    </row>
    <row r="31" spans="1:7" x14ac:dyDescent="0.25">
      <c r="A31" s="16" t="s">
        <v>213</v>
      </c>
      <c r="B31" s="16" t="s">
        <v>172</v>
      </c>
      <c r="C31" s="16" t="s">
        <v>127</v>
      </c>
      <c r="D31" s="16" t="s">
        <v>107</v>
      </c>
      <c r="E31" s="16" t="s">
        <v>162</v>
      </c>
      <c r="F31" s="16" t="s">
        <v>163</v>
      </c>
      <c r="G31" s="16" t="s">
        <v>102</v>
      </c>
    </row>
    <row r="32" spans="1:7" x14ac:dyDescent="0.25">
      <c r="A32" s="16" t="s">
        <v>214</v>
      </c>
      <c r="B32" s="16" t="s">
        <v>172</v>
      </c>
      <c r="C32" s="16" t="s">
        <v>127</v>
      </c>
      <c r="D32" s="16" t="s">
        <v>107</v>
      </c>
      <c r="E32" s="16" t="s">
        <v>162</v>
      </c>
      <c r="F32" s="16" t="s">
        <v>170</v>
      </c>
      <c r="G32" s="16" t="s">
        <v>102</v>
      </c>
    </row>
    <row r="33" spans="1:7" x14ac:dyDescent="0.25">
      <c r="A33" s="16" t="s">
        <v>215</v>
      </c>
      <c r="B33" s="16" t="s">
        <v>174</v>
      </c>
      <c r="C33" s="16" t="s">
        <v>127</v>
      </c>
      <c r="D33" s="16" t="s">
        <v>108</v>
      </c>
      <c r="E33" s="16" t="s">
        <v>162</v>
      </c>
      <c r="F33" s="16" t="s">
        <v>163</v>
      </c>
      <c r="G33" s="16" t="s">
        <v>102</v>
      </c>
    </row>
    <row r="34" spans="1:7" x14ac:dyDescent="0.25">
      <c r="A34" s="16" t="s">
        <v>216</v>
      </c>
      <c r="B34" s="16" t="s">
        <v>174</v>
      </c>
      <c r="C34" s="16" t="s">
        <v>127</v>
      </c>
      <c r="D34" s="16" t="s">
        <v>108</v>
      </c>
      <c r="E34" s="16" t="s">
        <v>162</v>
      </c>
      <c r="F34" s="16" t="s">
        <v>170</v>
      </c>
      <c r="G34" s="16" t="s">
        <v>102</v>
      </c>
    </row>
    <row r="35" spans="1:7" x14ac:dyDescent="0.25">
      <c r="A35" s="16" t="s">
        <v>217</v>
      </c>
      <c r="B35" s="16" t="s">
        <v>176</v>
      </c>
      <c r="C35" s="16" t="s">
        <v>127</v>
      </c>
      <c r="D35" s="16" t="s">
        <v>109</v>
      </c>
      <c r="E35" s="16" t="s">
        <v>162</v>
      </c>
      <c r="F35" s="16" t="s">
        <v>163</v>
      </c>
      <c r="G35" s="16" t="s">
        <v>102</v>
      </c>
    </row>
    <row r="36" spans="1:7" x14ac:dyDescent="0.25">
      <c r="A36" s="16" t="s">
        <v>218</v>
      </c>
      <c r="B36" s="16" t="s">
        <v>176</v>
      </c>
      <c r="C36" s="16" t="s">
        <v>127</v>
      </c>
      <c r="D36" s="16" t="s">
        <v>109</v>
      </c>
      <c r="E36" s="16" t="s">
        <v>162</v>
      </c>
      <c r="F36" s="16" t="s">
        <v>170</v>
      </c>
      <c r="G36" s="16" t="s">
        <v>102</v>
      </c>
    </row>
    <row r="37" spans="1:7" x14ac:dyDescent="0.25">
      <c r="A37" s="16" t="s">
        <v>219</v>
      </c>
      <c r="B37" s="16" t="s">
        <v>178</v>
      </c>
      <c r="C37" s="16" t="s">
        <v>127</v>
      </c>
      <c r="D37" s="16" t="s">
        <v>110</v>
      </c>
      <c r="E37" s="16" t="s">
        <v>162</v>
      </c>
      <c r="F37" s="16" t="s">
        <v>163</v>
      </c>
      <c r="G37" s="16" t="s">
        <v>102</v>
      </c>
    </row>
    <row r="38" spans="1:7" x14ac:dyDescent="0.25">
      <c r="A38" s="16" t="s">
        <v>220</v>
      </c>
      <c r="B38" s="16" t="s">
        <v>178</v>
      </c>
      <c r="C38" s="16" t="s">
        <v>127</v>
      </c>
      <c r="D38" s="16" t="s">
        <v>110</v>
      </c>
      <c r="E38" s="16" t="s">
        <v>162</v>
      </c>
      <c r="F38" s="16" t="s">
        <v>170</v>
      </c>
      <c r="G38" s="16" t="s">
        <v>102</v>
      </c>
    </row>
    <row r="39" spans="1:7" x14ac:dyDescent="0.25">
      <c r="A39" s="16" t="s">
        <v>221</v>
      </c>
      <c r="B39" s="16" t="s">
        <v>180</v>
      </c>
      <c r="C39" s="16" t="s">
        <v>127</v>
      </c>
      <c r="D39" s="16" t="s">
        <v>111</v>
      </c>
      <c r="E39" s="16" t="s">
        <v>162</v>
      </c>
      <c r="F39" s="16" t="s">
        <v>163</v>
      </c>
      <c r="G39" s="16" t="s">
        <v>102</v>
      </c>
    </row>
    <row r="40" spans="1:7" x14ac:dyDescent="0.25">
      <c r="A40" s="16" t="s">
        <v>222</v>
      </c>
      <c r="B40" s="16" t="s">
        <v>180</v>
      </c>
      <c r="C40" s="16" t="s">
        <v>127</v>
      </c>
      <c r="D40" s="16" t="s">
        <v>111</v>
      </c>
      <c r="E40" s="16" t="s">
        <v>162</v>
      </c>
      <c r="F40" s="16" t="s">
        <v>170</v>
      </c>
      <c r="G40" s="16" t="s">
        <v>102</v>
      </c>
    </row>
    <row r="41" spans="1:7" x14ac:dyDescent="0.25">
      <c r="A41" s="16" t="s">
        <v>223</v>
      </c>
      <c r="B41" s="16" t="s">
        <v>182</v>
      </c>
      <c r="C41" s="16" t="s">
        <v>127</v>
      </c>
      <c r="D41" s="16" t="s">
        <v>112</v>
      </c>
      <c r="E41" s="16" t="s">
        <v>162</v>
      </c>
      <c r="F41" s="16" t="s">
        <v>163</v>
      </c>
      <c r="G41" s="16" t="s">
        <v>102</v>
      </c>
    </row>
    <row r="42" spans="1:7" x14ac:dyDescent="0.25">
      <c r="A42" s="16" t="s">
        <v>224</v>
      </c>
      <c r="B42" s="16" t="s">
        <v>182</v>
      </c>
      <c r="C42" s="16" t="s">
        <v>127</v>
      </c>
      <c r="D42" s="16" t="s">
        <v>112</v>
      </c>
      <c r="E42" s="16" t="s">
        <v>162</v>
      </c>
      <c r="F42" s="16" t="s">
        <v>170</v>
      </c>
      <c r="G42" s="16" t="s">
        <v>102</v>
      </c>
    </row>
    <row r="43" spans="1:7" x14ac:dyDescent="0.25">
      <c r="A43" s="16" t="s">
        <v>225</v>
      </c>
      <c r="B43" s="16" t="s">
        <v>184</v>
      </c>
      <c r="C43" s="16" t="s">
        <v>127</v>
      </c>
      <c r="D43" s="16" t="s">
        <v>113</v>
      </c>
      <c r="E43" s="16" t="s">
        <v>162</v>
      </c>
      <c r="F43" s="16" t="s">
        <v>163</v>
      </c>
      <c r="G43" s="16" t="s">
        <v>102</v>
      </c>
    </row>
    <row r="44" spans="1:7" x14ac:dyDescent="0.25">
      <c r="A44" s="16" t="s">
        <v>226</v>
      </c>
      <c r="B44" s="16" t="s">
        <v>184</v>
      </c>
      <c r="C44" s="16" t="s">
        <v>127</v>
      </c>
      <c r="D44" s="16" t="s">
        <v>113</v>
      </c>
      <c r="E44" s="16" t="s">
        <v>162</v>
      </c>
      <c r="F44" s="16" t="s">
        <v>170</v>
      </c>
      <c r="G44" s="16" t="s">
        <v>102</v>
      </c>
    </row>
    <row r="45" spans="1:7" x14ac:dyDescent="0.25">
      <c r="A45" s="16" t="s">
        <v>227</v>
      </c>
      <c r="B45" s="16" t="s">
        <v>186</v>
      </c>
      <c r="C45" s="16" t="s">
        <v>127</v>
      </c>
      <c r="D45" s="16" t="s">
        <v>114</v>
      </c>
      <c r="E45" s="16" t="s">
        <v>162</v>
      </c>
      <c r="F45" s="16" t="s">
        <v>163</v>
      </c>
      <c r="G45" s="16" t="s">
        <v>102</v>
      </c>
    </row>
    <row r="46" spans="1:7" x14ac:dyDescent="0.25">
      <c r="A46" s="16" t="s">
        <v>228</v>
      </c>
      <c r="B46" s="16" t="s">
        <v>186</v>
      </c>
      <c r="C46" s="16" t="s">
        <v>127</v>
      </c>
      <c r="D46" s="16" t="s">
        <v>114</v>
      </c>
      <c r="E46" s="16" t="s">
        <v>162</v>
      </c>
      <c r="F46" s="16" t="s">
        <v>170</v>
      </c>
      <c r="G46" s="16" t="s">
        <v>102</v>
      </c>
    </row>
    <row r="47" spans="1:7" x14ac:dyDescent="0.25">
      <c r="A47" s="16" t="s">
        <v>229</v>
      </c>
      <c r="B47" s="16" t="s">
        <v>188</v>
      </c>
      <c r="C47" s="16" t="s">
        <v>127</v>
      </c>
      <c r="D47" s="16" t="s">
        <v>115</v>
      </c>
      <c r="E47" s="16" t="s">
        <v>162</v>
      </c>
      <c r="F47" s="16" t="s">
        <v>163</v>
      </c>
      <c r="G47" s="16" t="s">
        <v>102</v>
      </c>
    </row>
    <row r="48" spans="1:7" x14ac:dyDescent="0.25">
      <c r="A48" s="16" t="s">
        <v>230</v>
      </c>
      <c r="B48" s="16" t="s">
        <v>188</v>
      </c>
      <c r="C48" s="16" t="s">
        <v>127</v>
      </c>
      <c r="D48" s="16" t="s">
        <v>115</v>
      </c>
      <c r="E48" s="16" t="s">
        <v>162</v>
      </c>
      <c r="F48" s="16" t="s">
        <v>170</v>
      </c>
      <c r="G48" s="16" t="s">
        <v>102</v>
      </c>
    </row>
    <row r="49" spans="1:7" x14ac:dyDescent="0.25">
      <c r="A49" s="16" t="s">
        <v>231</v>
      </c>
      <c r="B49" s="16" t="s">
        <v>190</v>
      </c>
      <c r="C49" s="16" t="s">
        <v>127</v>
      </c>
      <c r="D49" s="16" t="s">
        <v>116</v>
      </c>
      <c r="E49" s="16" t="s">
        <v>162</v>
      </c>
      <c r="F49" s="16" t="s">
        <v>163</v>
      </c>
      <c r="G49" s="16" t="s">
        <v>102</v>
      </c>
    </row>
    <row r="50" spans="1:7" x14ac:dyDescent="0.25">
      <c r="A50" s="16" t="s">
        <v>232</v>
      </c>
      <c r="B50" s="16" t="s">
        <v>190</v>
      </c>
      <c r="C50" s="16" t="s">
        <v>127</v>
      </c>
      <c r="D50" s="16" t="s">
        <v>116</v>
      </c>
      <c r="E50" s="16" t="s">
        <v>162</v>
      </c>
      <c r="F50" s="16" t="s">
        <v>170</v>
      </c>
      <c r="G50" s="16" t="s">
        <v>102</v>
      </c>
    </row>
    <row r="51" spans="1:7" x14ac:dyDescent="0.25">
      <c r="A51" s="16" t="s">
        <v>233</v>
      </c>
      <c r="B51" s="16" t="s">
        <v>192</v>
      </c>
      <c r="C51" s="16" t="s">
        <v>127</v>
      </c>
      <c r="D51" s="16" t="s">
        <v>117</v>
      </c>
      <c r="E51" s="16" t="s">
        <v>162</v>
      </c>
      <c r="F51" s="16" t="s">
        <v>163</v>
      </c>
      <c r="G51" s="16" t="s">
        <v>102</v>
      </c>
    </row>
    <row r="52" spans="1:7" x14ac:dyDescent="0.25">
      <c r="A52" s="16" t="s">
        <v>234</v>
      </c>
      <c r="B52" s="16" t="s">
        <v>192</v>
      </c>
      <c r="C52" s="16" t="s">
        <v>127</v>
      </c>
      <c r="D52" s="16" t="s">
        <v>117</v>
      </c>
      <c r="E52" s="16" t="s">
        <v>162</v>
      </c>
      <c r="F52" s="16" t="s">
        <v>170</v>
      </c>
      <c r="G52" s="16" t="s">
        <v>102</v>
      </c>
    </row>
    <row r="53" spans="1:7" x14ac:dyDescent="0.25">
      <c r="A53" s="16" t="s">
        <v>235</v>
      </c>
      <c r="B53" s="16" t="s">
        <v>194</v>
      </c>
      <c r="C53" s="16" t="s">
        <v>127</v>
      </c>
      <c r="D53" s="16" t="s">
        <v>118</v>
      </c>
      <c r="E53" s="16" t="s">
        <v>162</v>
      </c>
      <c r="F53" s="16" t="s">
        <v>163</v>
      </c>
      <c r="G53" s="16" t="s">
        <v>102</v>
      </c>
    </row>
    <row r="54" spans="1:7" x14ac:dyDescent="0.25">
      <c r="A54" s="16" t="s">
        <v>236</v>
      </c>
      <c r="B54" s="16" t="s">
        <v>194</v>
      </c>
      <c r="C54" s="16" t="s">
        <v>127</v>
      </c>
      <c r="D54" s="16" t="s">
        <v>118</v>
      </c>
      <c r="E54" s="16" t="s">
        <v>162</v>
      </c>
      <c r="F54" s="16" t="s">
        <v>170</v>
      </c>
      <c r="G54" s="16" t="s">
        <v>102</v>
      </c>
    </row>
    <row r="55" spans="1:7" x14ac:dyDescent="0.25">
      <c r="A55" s="16" t="s">
        <v>237</v>
      </c>
      <c r="B55" s="16" t="s">
        <v>196</v>
      </c>
      <c r="C55" s="16" t="s">
        <v>127</v>
      </c>
      <c r="D55" s="16" t="s">
        <v>119</v>
      </c>
      <c r="E55" s="16" t="s">
        <v>162</v>
      </c>
      <c r="F55" s="16" t="s">
        <v>163</v>
      </c>
      <c r="G55" s="16" t="s">
        <v>102</v>
      </c>
    </row>
    <row r="56" spans="1:7" x14ac:dyDescent="0.25">
      <c r="A56" s="16" t="s">
        <v>238</v>
      </c>
      <c r="B56" s="16" t="s">
        <v>196</v>
      </c>
      <c r="C56" s="16" t="s">
        <v>127</v>
      </c>
      <c r="D56" s="16" t="s">
        <v>119</v>
      </c>
      <c r="E56" s="16" t="s">
        <v>162</v>
      </c>
      <c r="F56" s="16" t="s">
        <v>170</v>
      </c>
      <c r="G56" s="16" t="s">
        <v>102</v>
      </c>
    </row>
    <row r="57" spans="1:7" x14ac:dyDescent="0.25">
      <c r="A57" s="16" t="s">
        <v>239</v>
      </c>
      <c r="B57" s="16" t="s">
        <v>198</v>
      </c>
      <c r="C57" s="16" t="s">
        <v>127</v>
      </c>
      <c r="D57" s="16" t="s">
        <v>120</v>
      </c>
      <c r="E57" s="16" t="s">
        <v>162</v>
      </c>
      <c r="F57" s="16" t="s">
        <v>163</v>
      </c>
      <c r="G57" s="16" t="s">
        <v>102</v>
      </c>
    </row>
    <row r="58" spans="1:7" x14ac:dyDescent="0.25">
      <c r="A58" s="16" t="s">
        <v>240</v>
      </c>
      <c r="B58" s="16" t="s">
        <v>198</v>
      </c>
      <c r="C58" s="16" t="s">
        <v>127</v>
      </c>
      <c r="D58" s="16" t="s">
        <v>120</v>
      </c>
      <c r="E58" s="16" t="s">
        <v>162</v>
      </c>
      <c r="F58" s="16" t="s">
        <v>170</v>
      </c>
      <c r="G58" s="16" t="s">
        <v>102</v>
      </c>
    </row>
    <row r="59" spans="1:7" x14ac:dyDescent="0.25">
      <c r="A59" s="16" t="s">
        <v>241</v>
      </c>
      <c r="B59" s="16" t="s">
        <v>200</v>
      </c>
      <c r="C59" s="16" t="s">
        <v>127</v>
      </c>
      <c r="D59" s="16" t="s">
        <v>121</v>
      </c>
      <c r="E59" s="16" t="s">
        <v>162</v>
      </c>
      <c r="F59" s="16" t="s">
        <v>163</v>
      </c>
      <c r="G59" s="16" t="s">
        <v>102</v>
      </c>
    </row>
    <row r="60" spans="1:7" x14ac:dyDescent="0.25">
      <c r="A60" s="16" t="s">
        <v>242</v>
      </c>
      <c r="B60" s="16" t="s">
        <v>200</v>
      </c>
      <c r="C60" s="16" t="s">
        <v>127</v>
      </c>
      <c r="D60" s="16" t="s">
        <v>121</v>
      </c>
      <c r="E60" s="16" t="s">
        <v>162</v>
      </c>
      <c r="F60" s="16" t="s">
        <v>170</v>
      </c>
      <c r="G60" s="16" t="s">
        <v>102</v>
      </c>
    </row>
    <row r="61" spans="1:7" x14ac:dyDescent="0.25">
      <c r="A61" s="16" t="s">
        <v>243</v>
      </c>
      <c r="B61" s="16" t="s">
        <v>202</v>
      </c>
      <c r="C61" s="16" t="s">
        <v>127</v>
      </c>
      <c r="D61" s="16" t="s">
        <v>122</v>
      </c>
      <c r="E61" s="16" t="s">
        <v>162</v>
      </c>
      <c r="F61" s="16" t="s">
        <v>163</v>
      </c>
      <c r="G61" s="16" t="s">
        <v>102</v>
      </c>
    </row>
    <row r="62" spans="1:7" x14ac:dyDescent="0.25">
      <c r="A62" s="16" t="s">
        <v>244</v>
      </c>
      <c r="B62" s="16" t="s">
        <v>202</v>
      </c>
      <c r="C62" s="16" t="s">
        <v>127</v>
      </c>
      <c r="D62" s="16" t="s">
        <v>122</v>
      </c>
      <c r="E62" s="16" t="s">
        <v>162</v>
      </c>
      <c r="F62" s="16" t="s">
        <v>170</v>
      </c>
      <c r="G62" s="16" t="s">
        <v>102</v>
      </c>
    </row>
    <row r="63" spans="1:7" x14ac:dyDescent="0.25">
      <c r="A63" s="16" t="s">
        <v>245</v>
      </c>
      <c r="B63" s="16" t="s">
        <v>204</v>
      </c>
      <c r="C63" s="16" t="s">
        <v>127</v>
      </c>
      <c r="D63" s="16" t="s">
        <v>103</v>
      </c>
      <c r="E63" s="16" t="s">
        <v>162</v>
      </c>
      <c r="F63" s="16" t="s">
        <v>170</v>
      </c>
      <c r="G63" s="16" t="s">
        <v>102</v>
      </c>
    </row>
    <row r="64" spans="1:7" x14ac:dyDescent="0.25">
      <c r="A64" s="16" t="s">
        <v>246</v>
      </c>
      <c r="B64" s="16" t="s">
        <v>204</v>
      </c>
      <c r="C64" s="16" t="s">
        <v>127</v>
      </c>
      <c r="D64" s="16" t="s">
        <v>103</v>
      </c>
      <c r="E64" s="16" t="s">
        <v>162</v>
      </c>
      <c r="F64" s="16" t="s">
        <v>170</v>
      </c>
      <c r="G64" s="16" t="s">
        <v>102</v>
      </c>
    </row>
    <row r="65" spans="1:7" x14ac:dyDescent="0.25">
      <c r="A65" s="16" t="s">
        <v>247</v>
      </c>
      <c r="B65" s="16" t="s">
        <v>161</v>
      </c>
      <c r="C65" s="16" t="s">
        <v>129</v>
      </c>
      <c r="D65" s="16" t="s">
        <v>101</v>
      </c>
      <c r="E65" s="16" t="s">
        <v>162</v>
      </c>
      <c r="F65" s="16" t="s">
        <v>163</v>
      </c>
      <c r="G65" s="16" t="s">
        <v>102</v>
      </c>
    </row>
    <row r="66" spans="1:7" x14ac:dyDescent="0.25">
      <c r="A66" s="16" t="s">
        <v>248</v>
      </c>
      <c r="B66" s="16" t="s">
        <v>161</v>
      </c>
      <c r="C66" s="16" t="s">
        <v>129</v>
      </c>
      <c r="D66" s="16" t="s">
        <v>101</v>
      </c>
      <c r="E66" s="16" t="s">
        <v>162</v>
      </c>
      <c r="F66" s="16" t="s">
        <v>170</v>
      </c>
      <c r="G66" s="16" t="s">
        <v>102</v>
      </c>
    </row>
    <row r="67" spans="1:7" x14ac:dyDescent="0.25">
      <c r="A67" s="16" t="s">
        <v>249</v>
      </c>
      <c r="B67" s="16" t="s">
        <v>165</v>
      </c>
      <c r="C67" s="16" t="s">
        <v>129</v>
      </c>
      <c r="D67" s="16" t="s">
        <v>104</v>
      </c>
      <c r="E67" s="16" t="s">
        <v>162</v>
      </c>
      <c r="F67" s="16" t="s">
        <v>163</v>
      </c>
      <c r="G67" s="16" t="s">
        <v>102</v>
      </c>
    </row>
    <row r="68" spans="1:7" x14ac:dyDescent="0.25">
      <c r="A68" s="16" t="s">
        <v>250</v>
      </c>
      <c r="B68" s="16" t="s">
        <v>165</v>
      </c>
      <c r="C68" s="16" t="s">
        <v>129</v>
      </c>
      <c r="D68" s="16" t="s">
        <v>104</v>
      </c>
      <c r="E68" s="16" t="s">
        <v>162</v>
      </c>
      <c r="F68" s="16" t="s">
        <v>170</v>
      </c>
      <c r="G68" s="16" t="s">
        <v>102</v>
      </c>
    </row>
    <row r="69" spans="1:7" x14ac:dyDescent="0.25">
      <c r="A69" s="16" t="s">
        <v>251</v>
      </c>
      <c r="B69" s="16" t="s">
        <v>167</v>
      </c>
      <c r="C69" s="16" t="s">
        <v>129</v>
      </c>
      <c r="D69" s="16" t="s">
        <v>105</v>
      </c>
      <c r="E69" s="16" t="s">
        <v>162</v>
      </c>
      <c r="F69" s="16" t="s">
        <v>163</v>
      </c>
      <c r="G69" s="16" t="s">
        <v>102</v>
      </c>
    </row>
    <row r="70" spans="1:7" x14ac:dyDescent="0.25">
      <c r="A70" s="16" t="s">
        <v>252</v>
      </c>
      <c r="B70" s="16" t="s">
        <v>167</v>
      </c>
      <c r="C70" s="16" t="s">
        <v>129</v>
      </c>
      <c r="D70" s="16" t="s">
        <v>105</v>
      </c>
      <c r="E70" s="16" t="s">
        <v>162</v>
      </c>
      <c r="F70" s="16" t="s">
        <v>170</v>
      </c>
      <c r="G70" s="16" t="s">
        <v>102</v>
      </c>
    </row>
    <row r="71" spans="1:7" x14ac:dyDescent="0.25">
      <c r="A71" s="16" t="s">
        <v>253</v>
      </c>
      <c r="B71" s="16" t="s">
        <v>169</v>
      </c>
      <c r="C71" s="16" t="s">
        <v>129</v>
      </c>
      <c r="D71" s="16" t="s">
        <v>106</v>
      </c>
      <c r="E71" s="16" t="s">
        <v>162</v>
      </c>
      <c r="F71" s="16" t="s">
        <v>170</v>
      </c>
      <c r="G71" s="16" t="s">
        <v>102</v>
      </c>
    </row>
    <row r="72" spans="1:7" x14ac:dyDescent="0.25">
      <c r="A72" s="16" t="s">
        <v>254</v>
      </c>
      <c r="B72" s="16" t="s">
        <v>169</v>
      </c>
      <c r="C72" s="16" t="s">
        <v>129</v>
      </c>
      <c r="D72" s="16" t="s">
        <v>106</v>
      </c>
      <c r="E72" s="16" t="s">
        <v>162</v>
      </c>
      <c r="F72" s="16" t="s">
        <v>255</v>
      </c>
      <c r="G72" s="16" t="s">
        <v>102</v>
      </c>
    </row>
    <row r="73" spans="1:7" x14ac:dyDescent="0.25">
      <c r="A73" s="16" t="s">
        <v>256</v>
      </c>
      <c r="B73" s="16" t="s">
        <v>172</v>
      </c>
      <c r="C73" s="16" t="s">
        <v>129</v>
      </c>
      <c r="D73" s="16" t="s">
        <v>107</v>
      </c>
      <c r="E73" s="16" t="s">
        <v>162</v>
      </c>
      <c r="F73" s="16" t="s">
        <v>163</v>
      </c>
      <c r="G73" s="16" t="s">
        <v>102</v>
      </c>
    </row>
    <row r="74" spans="1:7" x14ac:dyDescent="0.25">
      <c r="A74" s="16" t="s">
        <v>257</v>
      </c>
      <c r="B74" s="16" t="s">
        <v>172</v>
      </c>
      <c r="C74" s="16" t="s">
        <v>129</v>
      </c>
      <c r="D74" s="16" t="s">
        <v>107</v>
      </c>
      <c r="E74" s="16" t="s">
        <v>162</v>
      </c>
      <c r="F74" s="16" t="s">
        <v>170</v>
      </c>
      <c r="G74" s="16" t="s">
        <v>102</v>
      </c>
    </row>
    <row r="75" spans="1:7" x14ac:dyDescent="0.25">
      <c r="A75" s="16" t="s">
        <v>258</v>
      </c>
      <c r="B75" s="16" t="s">
        <v>174</v>
      </c>
      <c r="C75" s="16" t="s">
        <v>129</v>
      </c>
      <c r="D75" s="16" t="s">
        <v>108</v>
      </c>
      <c r="E75" s="16" t="s">
        <v>162</v>
      </c>
      <c r="F75" s="16" t="s">
        <v>163</v>
      </c>
      <c r="G75" s="16" t="s">
        <v>102</v>
      </c>
    </row>
    <row r="76" spans="1:7" x14ac:dyDescent="0.25">
      <c r="A76" s="16" t="s">
        <v>259</v>
      </c>
      <c r="B76" s="16" t="s">
        <v>174</v>
      </c>
      <c r="C76" s="16" t="s">
        <v>129</v>
      </c>
      <c r="D76" s="16" t="s">
        <v>108</v>
      </c>
      <c r="E76" s="16" t="s">
        <v>162</v>
      </c>
      <c r="F76" s="16" t="s">
        <v>170</v>
      </c>
      <c r="G76" s="16" t="s">
        <v>102</v>
      </c>
    </row>
    <row r="77" spans="1:7" x14ac:dyDescent="0.25">
      <c r="A77" s="16" t="s">
        <v>260</v>
      </c>
      <c r="B77" s="16" t="s">
        <v>176</v>
      </c>
      <c r="C77" s="16" t="s">
        <v>129</v>
      </c>
      <c r="D77" s="16" t="s">
        <v>109</v>
      </c>
      <c r="E77" s="16" t="s">
        <v>162</v>
      </c>
      <c r="F77" s="16" t="s">
        <v>163</v>
      </c>
      <c r="G77" s="16" t="s">
        <v>102</v>
      </c>
    </row>
    <row r="78" spans="1:7" x14ac:dyDescent="0.25">
      <c r="A78" s="16" t="s">
        <v>261</v>
      </c>
      <c r="B78" s="16" t="s">
        <v>176</v>
      </c>
      <c r="C78" s="16" t="s">
        <v>129</v>
      </c>
      <c r="D78" s="16" t="s">
        <v>109</v>
      </c>
      <c r="E78" s="16" t="s">
        <v>162</v>
      </c>
      <c r="F78" s="16" t="s">
        <v>170</v>
      </c>
      <c r="G78" s="16" t="s">
        <v>102</v>
      </c>
    </row>
    <row r="79" spans="1:7" x14ac:dyDescent="0.25">
      <c r="A79" s="16" t="s">
        <v>262</v>
      </c>
      <c r="B79" s="16" t="s">
        <v>178</v>
      </c>
      <c r="C79" s="16" t="s">
        <v>129</v>
      </c>
      <c r="D79" s="16" t="s">
        <v>110</v>
      </c>
      <c r="E79" s="16" t="s">
        <v>162</v>
      </c>
      <c r="F79" s="16" t="s">
        <v>163</v>
      </c>
      <c r="G79" s="16" t="s">
        <v>102</v>
      </c>
    </row>
    <row r="80" spans="1:7" x14ac:dyDescent="0.25">
      <c r="A80" s="16" t="s">
        <v>263</v>
      </c>
      <c r="B80" s="16" t="s">
        <v>178</v>
      </c>
      <c r="C80" s="16" t="s">
        <v>129</v>
      </c>
      <c r="D80" s="16" t="s">
        <v>110</v>
      </c>
      <c r="E80" s="16" t="s">
        <v>162</v>
      </c>
      <c r="F80" s="16" t="s">
        <v>170</v>
      </c>
      <c r="G80" s="16" t="s">
        <v>102</v>
      </c>
    </row>
    <row r="81" spans="1:7" x14ac:dyDescent="0.25">
      <c r="A81" s="16" t="s">
        <v>264</v>
      </c>
      <c r="B81" s="16" t="s">
        <v>178</v>
      </c>
      <c r="C81" s="16" t="s">
        <v>129</v>
      </c>
      <c r="D81" s="16" t="s">
        <v>110</v>
      </c>
      <c r="E81" s="16" t="s">
        <v>162</v>
      </c>
      <c r="F81" s="16" t="s">
        <v>265</v>
      </c>
      <c r="G81" s="16" t="s">
        <v>102</v>
      </c>
    </row>
    <row r="82" spans="1:7" x14ac:dyDescent="0.25">
      <c r="A82" s="16" t="s">
        <v>266</v>
      </c>
      <c r="B82" s="16" t="s">
        <v>180</v>
      </c>
      <c r="C82" s="16" t="s">
        <v>129</v>
      </c>
      <c r="D82" s="16" t="s">
        <v>111</v>
      </c>
      <c r="E82" s="16" t="s">
        <v>162</v>
      </c>
      <c r="F82" s="16" t="s">
        <v>163</v>
      </c>
      <c r="G82" s="16" t="s">
        <v>102</v>
      </c>
    </row>
    <row r="83" spans="1:7" x14ac:dyDescent="0.25">
      <c r="A83" s="16" t="s">
        <v>267</v>
      </c>
      <c r="B83" s="16" t="s">
        <v>180</v>
      </c>
      <c r="C83" s="16" t="s">
        <v>129</v>
      </c>
      <c r="D83" s="16" t="s">
        <v>111</v>
      </c>
      <c r="E83" s="16" t="s">
        <v>162</v>
      </c>
      <c r="F83" s="16" t="s">
        <v>170</v>
      </c>
      <c r="G83" s="16" t="s">
        <v>102</v>
      </c>
    </row>
    <row r="84" spans="1:7" x14ac:dyDescent="0.25">
      <c r="A84" s="16" t="s">
        <v>268</v>
      </c>
      <c r="B84" s="16" t="s">
        <v>182</v>
      </c>
      <c r="C84" s="16" t="s">
        <v>129</v>
      </c>
      <c r="D84" s="16" t="s">
        <v>112</v>
      </c>
      <c r="E84" s="16" t="s">
        <v>162</v>
      </c>
      <c r="F84" s="16" t="s">
        <v>163</v>
      </c>
      <c r="G84" s="16" t="s">
        <v>102</v>
      </c>
    </row>
    <row r="85" spans="1:7" x14ac:dyDescent="0.25">
      <c r="A85" s="16" t="s">
        <v>269</v>
      </c>
      <c r="B85" s="16" t="s">
        <v>182</v>
      </c>
      <c r="C85" s="16" t="s">
        <v>129</v>
      </c>
      <c r="D85" s="16" t="s">
        <v>112</v>
      </c>
      <c r="E85" s="16" t="s">
        <v>162</v>
      </c>
      <c r="F85" s="16" t="s">
        <v>170</v>
      </c>
      <c r="G85" s="16" t="s">
        <v>102</v>
      </c>
    </row>
    <row r="86" spans="1:7" x14ac:dyDescent="0.25">
      <c r="A86" s="16" t="s">
        <v>270</v>
      </c>
      <c r="B86" s="16" t="s">
        <v>184</v>
      </c>
      <c r="C86" s="16" t="s">
        <v>129</v>
      </c>
      <c r="D86" s="16" t="s">
        <v>113</v>
      </c>
      <c r="E86" s="16" t="s">
        <v>162</v>
      </c>
      <c r="F86" s="16" t="s">
        <v>163</v>
      </c>
      <c r="G86" s="16" t="s">
        <v>102</v>
      </c>
    </row>
    <row r="87" spans="1:7" x14ac:dyDescent="0.25">
      <c r="A87" s="16" t="s">
        <v>271</v>
      </c>
      <c r="B87" s="16" t="s">
        <v>184</v>
      </c>
      <c r="C87" s="16" t="s">
        <v>129</v>
      </c>
      <c r="D87" s="16" t="s">
        <v>113</v>
      </c>
      <c r="E87" s="16" t="s">
        <v>162</v>
      </c>
      <c r="F87" s="16" t="s">
        <v>170</v>
      </c>
      <c r="G87" s="16" t="s">
        <v>102</v>
      </c>
    </row>
    <row r="88" spans="1:7" x14ac:dyDescent="0.25">
      <c r="A88" s="16" t="s">
        <v>272</v>
      </c>
      <c r="B88" s="16" t="s">
        <v>186</v>
      </c>
      <c r="C88" s="16" t="s">
        <v>129</v>
      </c>
      <c r="D88" s="16" t="s">
        <v>114</v>
      </c>
      <c r="E88" s="16" t="s">
        <v>162</v>
      </c>
      <c r="F88" s="16" t="s">
        <v>163</v>
      </c>
      <c r="G88" s="16" t="s">
        <v>102</v>
      </c>
    </row>
    <row r="89" spans="1:7" x14ac:dyDescent="0.25">
      <c r="A89" s="16" t="s">
        <v>273</v>
      </c>
      <c r="B89" s="16" t="s">
        <v>186</v>
      </c>
      <c r="C89" s="16" t="s">
        <v>129</v>
      </c>
      <c r="D89" s="16" t="s">
        <v>114</v>
      </c>
      <c r="E89" s="16" t="s">
        <v>162</v>
      </c>
      <c r="F89" s="16" t="s">
        <v>170</v>
      </c>
      <c r="G89" s="16" t="s">
        <v>102</v>
      </c>
    </row>
    <row r="90" spans="1:7" x14ac:dyDescent="0.25">
      <c r="A90" s="16" t="s">
        <v>274</v>
      </c>
      <c r="B90" s="16" t="s">
        <v>188</v>
      </c>
      <c r="C90" s="16" t="s">
        <v>129</v>
      </c>
      <c r="D90" s="16" t="s">
        <v>115</v>
      </c>
      <c r="E90" s="16" t="s">
        <v>162</v>
      </c>
      <c r="F90" s="16" t="s">
        <v>163</v>
      </c>
      <c r="G90" s="16" t="s">
        <v>102</v>
      </c>
    </row>
    <row r="91" spans="1:7" x14ac:dyDescent="0.25">
      <c r="A91" s="16" t="s">
        <v>275</v>
      </c>
      <c r="B91" s="16" t="s">
        <v>188</v>
      </c>
      <c r="C91" s="16" t="s">
        <v>129</v>
      </c>
      <c r="D91" s="16" t="s">
        <v>115</v>
      </c>
      <c r="E91" s="16" t="s">
        <v>162</v>
      </c>
      <c r="F91" s="16" t="s">
        <v>170</v>
      </c>
      <c r="G91" s="16" t="s">
        <v>102</v>
      </c>
    </row>
    <row r="92" spans="1:7" x14ac:dyDescent="0.25">
      <c r="A92" s="16" t="s">
        <v>276</v>
      </c>
      <c r="B92" s="16" t="s">
        <v>190</v>
      </c>
      <c r="C92" s="16" t="s">
        <v>129</v>
      </c>
      <c r="D92" s="16" t="s">
        <v>116</v>
      </c>
      <c r="E92" s="16" t="s">
        <v>162</v>
      </c>
      <c r="F92" s="16" t="s">
        <v>163</v>
      </c>
      <c r="G92" s="16" t="s">
        <v>102</v>
      </c>
    </row>
    <row r="93" spans="1:7" x14ac:dyDescent="0.25">
      <c r="A93" s="16" t="s">
        <v>277</v>
      </c>
      <c r="B93" s="16" t="s">
        <v>190</v>
      </c>
      <c r="C93" s="16" t="s">
        <v>129</v>
      </c>
      <c r="D93" s="16" t="s">
        <v>116</v>
      </c>
      <c r="E93" s="16" t="s">
        <v>162</v>
      </c>
      <c r="F93" s="16" t="s">
        <v>170</v>
      </c>
      <c r="G93" s="16" t="s">
        <v>102</v>
      </c>
    </row>
    <row r="94" spans="1:7" x14ac:dyDescent="0.25">
      <c r="A94" s="16" t="s">
        <v>278</v>
      </c>
      <c r="B94" s="16" t="s">
        <v>192</v>
      </c>
      <c r="C94" s="16" t="s">
        <v>129</v>
      </c>
      <c r="D94" s="16" t="s">
        <v>117</v>
      </c>
      <c r="E94" s="16" t="s">
        <v>162</v>
      </c>
      <c r="F94" s="16" t="s">
        <v>163</v>
      </c>
      <c r="G94" s="16" t="s">
        <v>102</v>
      </c>
    </row>
    <row r="95" spans="1:7" x14ac:dyDescent="0.25">
      <c r="A95" s="16" t="s">
        <v>279</v>
      </c>
      <c r="B95" s="16" t="s">
        <v>192</v>
      </c>
      <c r="C95" s="16" t="s">
        <v>129</v>
      </c>
      <c r="D95" s="16" t="s">
        <v>117</v>
      </c>
      <c r="E95" s="16" t="s">
        <v>162</v>
      </c>
      <c r="F95" s="16" t="s">
        <v>170</v>
      </c>
      <c r="G95" s="16" t="s">
        <v>102</v>
      </c>
    </row>
    <row r="96" spans="1:7" x14ac:dyDescent="0.25">
      <c r="A96" s="16" t="s">
        <v>280</v>
      </c>
      <c r="B96" s="16" t="s">
        <v>194</v>
      </c>
      <c r="C96" s="16" t="s">
        <v>129</v>
      </c>
      <c r="D96" s="16" t="s">
        <v>118</v>
      </c>
      <c r="E96" s="16" t="s">
        <v>162</v>
      </c>
      <c r="F96" s="16" t="s">
        <v>163</v>
      </c>
      <c r="G96" s="16" t="s">
        <v>102</v>
      </c>
    </row>
    <row r="97" spans="1:7" x14ac:dyDescent="0.25">
      <c r="A97" s="16" t="s">
        <v>281</v>
      </c>
      <c r="B97" s="16" t="s">
        <v>194</v>
      </c>
      <c r="C97" s="16" t="s">
        <v>129</v>
      </c>
      <c r="D97" s="16" t="s">
        <v>118</v>
      </c>
      <c r="E97" s="16" t="s">
        <v>162</v>
      </c>
      <c r="F97" s="16" t="s">
        <v>170</v>
      </c>
      <c r="G97" s="16" t="s">
        <v>102</v>
      </c>
    </row>
    <row r="98" spans="1:7" x14ac:dyDescent="0.25">
      <c r="A98" s="16" t="s">
        <v>282</v>
      </c>
      <c r="B98" s="16" t="s">
        <v>196</v>
      </c>
      <c r="C98" s="16" t="s">
        <v>129</v>
      </c>
      <c r="D98" s="16" t="s">
        <v>119</v>
      </c>
      <c r="E98" s="16" t="s">
        <v>162</v>
      </c>
      <c r="F98" s="16" t="s">
        <v>163</v>
      </c>
      <c r="G98" s="16" t="s">
        <v>102</v>
      </c>
    </row>
    <row r="99" spans="1:7" x14ac:dyDescent="0.25">
      <c r="A99" s="16" t="s">
        <v>283</v>
      </c>
      <c r="B99" s="16" t="s">
        <v>196</v>
      </c>
      <c r="C99" s="16" t="s">
        <v>129</v>
      </c>
      <c r="D99" s="16" t="s">
        <v>119</v>
      </c>
      <c r="E99" s="16" t="s">
        <v>162</v>
      </c>
      <c r="F99" s="16" t="s">
        <v>170</v>
      </c>
      <c r="G99" s="16" t="s">
        <v>102</v>
      </c>
    </row>
    <row r="100" spans="1:7" x14ac:dyDescent="0.25">
      <c r="A100" s="16" t="s">
        <v>284</v>
      </c>
      <c r="B100" s="16" t="s">
        <v>198</v>
      </c>
      <c r="C100" s="16" t="s">
        <v>129</v>
      </c>
      <c r="D100" s="16" t="s">
        <v>120</v>
      </c>
      <c r="E100" s="16" t="s">
        <v>162</v>
      </c>
      <c r="F100" s="16" t="s">
        <v>163</v>
      </c>
      <c r="G100" s="16" t="s">
        <v>102</v>
      </c>
    </row>
    <row r="101" spans="1:7" x14ac:dyDescent="0.25">
      <c r="A101" s="16" t="s">
        <v>285</v>
      </c>
      <c r="B101" s="16" t="s">
        <v>198</v>
      </c>
      <c r="C101" s="16" t="s">
        <v>129</v>
      </c>
      <c r="D101" s="16" t="s">
        <v>120</v>
      </c>
      <c r="E101" s="16" t="s">
        <v>162</v>
      </c>
      <c r="F101" s="16" t="s">
        <v>170</v>
      </c>
      <c r="G101" s="16" t="s">
        <v>102</v>
      </c>
    </row>
    <row r="102" spans="1:7" x14ac:dyDescent="0.25">
      <c r="A102" s="16" t="s">
        <v>286</v>
      </c>
      <c r="B102" s="16" t="s">
        <v>200</v>
      </c>
      <c r="C102" s="16" t="s">
        <v>129</v>
      </c>
      <c r="D102" s="16" t="s">
        <v>121</v>
      </c>
      <c r="E102" s="16" t="s">
        <v>162</v>
      </c>
      <c r="F102" s="16" t="s">
        <v>163</v>
      </c>
      <c r="G102" s="16" t="s">
        <v>102</v>
      </c>
    </row>
    <row r="103" spans="1:7" x14ac:dyDescent="0.25">
      <c r="A103" s="16" t="s">
        <v>287</v>
      </c>
      <c r="B103" s="16" t="s">
        <v>200</v>
      </c>
      <c r="C103" s="16" t="s">
        <v>129</v>
      </c>
      <c r="D103" s="16" t="s">
        <v>121</v>
      </c>
      <c r="E103" s="16" t="s">
        <v>162</v>
      </c>
      <c r="F103" s="16" t="s">
        <v>170</v>
      </c>
      <c r="G103" s="16" t="s">
        <v>102</v>
      </c>
    </row>
    <row r="104" spans="1:7" x14ac:dyDescent="0.25">
      <c r="A104" s="16" t="s">
        <v>288</v>
      </c>
      <c r="B104" s="16" t="s">
        <v>202</v>
      </c>
      <c r="C104" s="16" t="s">
        <v>129</v>
      </c>
      <c r="D104" s="16" t="s">
        <v>122</v>
      </c>
      <c r="E104" s="16" t="s">
        <v>162</v>
      </c>
      <c r="F104" s="16" t="s">
        <v>163</v>
      </c>
      <c r="G104" s="16" t="s">
        <v>102</v>
      </c>
    </row>
    <row r="105" spans="1:7" x14ac:dyDescent="0.25">
      <c r="A105" s="16" t="s">
        <v>289</v>
      </c>
      <c r="B105" s="16" t="s">
        <v>202</v>
      </c>
      <c r="C105" s="16" t="s">
        <v>129</v>
      </c>
      <c r="D105" s="16" t="s">
        <v>122</v>
      </c>
      <c r="E105" s="16" t="s">
        <v>162</v>
      </c>
      <c r="F105" s="16" t="s">
        <v>170</v>
      </c>
      <c r="G105" s="16" t="s">
        <v>102</v>
      </c>
    </row>
    <row r="106" spans="1:7" x14ac:dyDescent="0.25">
      <c r="A106" s="16" t="s">
        <v>290</v>
      </c>
      <c r="B106" s="16" t="s">
        <v>204</v>
      </c>
      <c r="C106" s="16" t="s">
        <v>129</v>
      </c>
      <c r="D106" s="16" t="s">
        <v>103</v>
      </c>
      <c r="E106" s="16" t="s">
        <v>162</v>
      </c>
      <c r="F106" s="16" t="s">
        <v>170</v>
      </c>
      <c r="G106" s="16" t="s">
        <v>102</v>
      </c>
    </row>
    <row r="107" spans="1:7" x14ac:dyDescent="0.25">
      <c r="A107" s="16" t="s">
        <v>291</v>
      </c>
      <c r="B107" s="16" t="s">
        <v>161</v>
      </c>
      <c r="C107" s="16" t="s">
        <v>131</v>
      </c>
      <c r="D107" s="16" t="s">
        <v>101</v>
      </c>
      <c r="E107" s="16" t="s">
        <v>162</v>
      </c>
      <c r="F107" s="16" t="s">
        <v>163</v>
      </c>
      <c r="G107" s="16" t="s">
        <v>102</v>
      </c>
    </row>
    <row r="108" spans="1:7" x14ac:dyDescent="0.25">
      <c r="A108" s="16" t="s">
        <v>292</v>
      </c>
      <c r="B108" s="16" t="s">
        <v>161</v>
      </c>
      <c r="C108" s="16" t="s">
        <v>131</v>
      </c>
      <c r="D108" s="16" t="s">
        <v>101</v>
      </c>
      <c r="E108" s="16" t="s">
        <v>162</v>
      </c>
      <c r="F108" s="16" t="s">
        <v>163</v>
      </c>
      <c r="G108" s="16" t="s">
        <v>102</v>
      </c>
    </row>
    <row r="109" spans="1:7" x14ac:dyDescent="0.25">
      <c r="A109" s="16" t="s">
        <v>293</v>
      </c>
      <c r="B109" s="16" t="s">
        <v>165</v>
      </c>
      <c r="C109" s="16" t="s">
        <v>131</v>
      </c>
      <c r="D109" s="16" t="s">
        <v>104</v>
      </c>
      <c r="E109" s="16" t="s">
        <v>162</v>
      </c>
      <c r="F109" s="16" t="s">
        <v>163</v>
      </c>
      <c r="G109" s="16" t="s">
        <v>102</v>
      </c>
    </row>
    <row r="110" spans="1:7" x14ac:dyDescent="0.25">
      <c r="A110" s="16" t="s">
        <v>294</v>
      </c>
      <c r="B110" s="16" t="s">
        <v>165</v>
      </c>
      <c r="C110" s="16" t="s">
        <v>131</v>
      </c>
      <c r="D110" s="16" t="s">
        <v>104</v>
      </c>
      <c r="E110" s="16" t="s">
        <v>162</v>
      </c>
      <c r="F110" s="16" t="s">
        <v>163</v>
      </c>
      <c r="G110" s="16" t="s">
        <v>102</v>
      </c>
    </row>
    <row r="111" spans="1:7" x14ac:dyDescent="0.25">
      <c r="A111" s="16" t="s">
        <v>295</v>
      </c>
      <c r="B111" s="16" t="s">
        <v>167</v>
      </c>
      <c r="C111" s="16" t="s">
        <v>131</v>
      </c>
      <c r="D111" s="16" t="s">
        <v>105</v>
      </c>
      <c r="E111" s="16" t="s">
        <v>162</v>
      </c>
      <c r="F111" s="16" t="s">
        <v>163</v>
      </c>
      <c r="G111" s="16" t="s">
        <v>102</v>
      </c>
    </row>
    <row r="112" spans="1:7" x14ac:dyDescent="0.25">
      <c r="A112" s="16" t="s">
        <v>296</v>
      </c>
      <c r="B112" s="16" t="s">
        <v>167</v>
      </c>
      <c r="C112" s="16" t="s">
        <v>131</v>
      </c>
      <c r="D112" s="16" t="s">
        <v>105</v>
      </c>
      <c r="E112" s="16" t="s">
        <v>162</v>
      </c>
      <c r="F112" s="16" t="s">
        <v>163</v>
      </c>
      <c r="G112" s="16" t="s">
        <v>102</v>
      </c>
    </row>
    <row r="113" spans="1:7" x14ac:dyDescent="0.25">
      <c r="A113" s="16" t="s">
        <v>297</v>
      </c>
      <c r="B113" s="16" t="s">
        <v>172</v>
      </c>
      <c r="C113" s="16" t="s">
        <v>131</v>
      </c>
      <c r="D113" s="16" t="s">
        <v>107</v>
      </c>
      <c r="E113" s="16" t="s">
        <v>162</v>
      </c>
      <c r="F113" s="16" t="s">
        <v>163</v>
      </c>
      <c r="G113" s="16" t="s">
        <v>102</v>
      </c>
    </row>
    <row r="114" spans="1:7" x14ac:dyDescent="0.25">
      <c r="A114" s="16" t="s">
        <v>298</v>
      </c>
      <c r="B114" s="16" t="s">
        <v>172</v>
      </c>
      <c r="C114" s="16" t="s">
        <v>131</v>
      </c>
      <c r="D114" s="16" t="s">
        <v>107</v>
      </c>
      <c r="E114" s="16" t="s">
        <v>162</v>
      </c>
      <c r="F114" s="16" t="s">
        <v>163</v>
      </c>
      <c r="G114" s="16" t="s">
        <v>102</v>
      </c>
    </row>
    <row r="115" spans="1:7" x14ac:dyDescent="0.25">
      <c r="A115" s="16" t="s">
        <v>299</v>
      </c>
      <c r="B115" s="16" t="s">
        <v>174</v>
      </c>
      <c r="C115" s="16" t="s">
        <v>131</v>
      </c>
      <c r="D115" s="16" t="s">
        <v>108</v>
      </c>
      <c r="E115" s="16" t="s">
        <v>162</v>
      </c>
      <c r="F115" s="16" t="s">
        <v>163</v>
      </c>
      <c r="G115" s="16" t="s">
        <v>102</v>
      </c>
    </row>
    <row r="116" spans="1:7" x14ac:dyDescent="0.25">
      <c r="A116" s="16" t="s">
        <v>300</v>
      </c>
      <c r="B116" s="16" t="s">
        <v>174</v>
      </c>
      <c r="C116" s="16" t="s">
        <v>131</v>
      </c>
      <c r="D116" s="16" t="s">
        <v>108</v>
      </c>
      <c r="E116" s="16" t="s">
        <v>162</v>
      </c>
      <c r="F116" s="16" t="s">
        <v>163</v>
      </c>
      <c r="G116" s="16" t="s">
        <v>102</v>
      </c>
    </row>
    <row r="117" spans="1:7" x14ac:dyDescent="0.25">
      <c r="A117" s="16" t="s">
        <v>301</v>
      </c>
      <c r="B117" s="16" t="s">
        <v>176</v>
      </c>
      <c r="C117" s="16" t="s">
        <v>131</v>
      </c>
      <c r="D117" s="16" t="s">
        <v>109</v>
      </c>
      <c r="E117" s="16" t="s">
        <v>162</v>
      </c>
      <c r="F117" s="16" t="s">
        <v>163</v>
      </c>
      <c r="G117" s="16" t="s">
        <v>102</v>
      </c>
    </row>
    <row r="118" spans="1:7" x14ac:dyDescent="0.25">
      <c r="A118" s="16" t="s">
        <v>302</v>
      </c>
      <c r="B118" s="16" t="s">
        <v>176</v>
      </c>
      <c r="C118" s="16" t="s">
        <v>131</v>
      </c>
      <c r="D118" s="16" t="s">
        <v>109</v>
      </c>
      <c r="E118" s="16" t="s">
        <v>162</v>
      </c>
      <c r="F118" s="16" t="s">
        <v>163</v>
      </c>
      <c r="G118" s="16" t="s">
        <v>102</v>
      </c>
    </row>
    <row r="119" spans="1:7" x14ac:dyDescent="0.25">
      <c r="A119" s="16" t="s">
        <v>303</v>
      </c>
      <c r="B119" s="16" t="s">
        <v>178</v>
      </c>
      <c r="C119" s="16" t="s">
        <v>131</v>
      </c>
      <c r="D119" s="16" t="s">
        <v>110</v>
      </c>
      <c r="E119" s="16" t="s">
        <v>162</v>
      </c>
      <c r="F119" s="16" t="s">
        <v>163</v>
      </c>
      <c r="G119" s="16" t="s">
        <v>102</v>
      </c>
    </row>
    <row r="120" spans="1:7" x14ac:dyDescent="0.25">
      <c r="A120" s="16" t="s">
        <v>304</v>
      </c>
      <c r="B120" s="16" t="s">
        <v>178</v>
      </c>
      <c r="C120" s="16" t="s">
        <v>131</v>
      </c>
      <c r="D120" s="16" t="s">
        <v>110</v>
      </c>
      <c r="E120" s="16" t="s">
        <v>162</v>
      </c>
      <c r="F120" s="16" t="s">
        <v>163</v>
      </c>
      <c r="G120" s="16" t="s">
        <v>102</v>
      </c>
    </row>
    <row r="121" spans="1:7" x14ac:dyDescent="0.25">
      <c r="A121" s="16" t="s">
        <v>305</v>
      </c>
      <c r="B121" s="16" t="s">
        <v>180</v>
      </c>
      <c r="C121" s="16" t="s">
        <v>131</v>
      </c>
      <c r="D121" s="16" t="s">
        <v>111</v>
      </c>
      <c r="E121" s="16" t="s">
        <v>162</v>
      </c>
      <c r="F121" s="16" t="s">
        <v>163</v>
      </c>
      <c r="G121" s="16" t="s">
        <v>102</v>
      </c>
    </row>
    <row r="122" spans="1:7" x14ac:dyDescent="0.25">
      <c r="A122" s="16" t="s">
        <v>306</v>
      </c>
      <c r="B122" s="16" t="s">
        <v>180</v>
      </c>
      <c r="C122" s="16" t="s">
        <v>131</v>
      </c>
      <c r="D122" s="16" t="s">
        <v>111</v>
      </c>
      <c r="E122" s="16" t="s">
        <v>162</v>
      </c>
      <c r="F122" s="16" t="s">
        <v>163</v>
      </c>
      <c r="G122" s="16" t="s">
        <v>102</v>
      </c>
    </row>
    <row r="123" spans="1:7" x14ac:dyDescent="0.25">
      <c r="A123" s="16" t="s">
        <v>307</v>
      </c>
      <c r="B123" s="16" t="s">
        <v>182</v>
      </c>
      <c r="C123" s="16" t="s">
        <v>131</v>
      </c>
      <c r="D123" s="16" t="s">
        <v>112</v>
      </c>
      <c r="E123" s="16" t="s">
        <v>162</v>
      </c>
      <c r="F123" s="16" t="s">
        <v>163</v>
      </c>
      <c r="G123" s="16" t="s">
        <v>102</v>
      </c>
    </row>
    <row r="124" spans="1:7" x14ac:dyDescent="0.25">
      <c r="A124" s="16" t="s">
        <v>308</v>
      </c>
      <c r="B124" s="16" t="s">
        <v>182</v>
      </c>
      <c r="C124" s="16" t="s">
        <v>131</v>
      </c>
      <c r="D124" s="16" t="s">
        <v>112</v>
      </c>
      <c r="E124" s="16" t="s">
        <v>162</v>
      </c>
      <c r="F124" s="16" t="s">
        <v>163</v>
      </c>
      <c r="G124" s="16" t="s">
        <v>102</v>
      </c>
    </row>
    <row r="125" spans="1:7" x14ac:dyDescent="0.25">
      <c r="A125" s="16" t="s">
        <v>309</v>
      </c>
      <c r="B125" s="16" t="s">
        <v>184</v>
      </c>
      <c r="C125" s="16" t="s">
        <v>131</v>
      </c>
      <c r="D125" s="16" t="s">
        <v>113</v>
      </c>
      <c r="E125" s="16" t="s">
        <v>162</v>
      </c>
      <c r="F125" s="16" t="s">
        <v>163</v>
      </c>
      <c r="G125" s="16" t="s">
        <v>102</v>
      </c>
    </row>
    <row r="126" spans="1:7" x14ac:dyDescent="0.25">
      <c r="A126" s="16" t="s">
        <v>310</v>
      </c>
      <c r="B126" s="16" t="s">
        <v>184</v>
      </c>
      <c r="C126" s="16" t="s">
        <v>131</v>
      </c>
      <c r="D126" s="16" t="s">
        <v>113</v>
      </c>
      <c r="E126" s="16" t="s">
        <v>162</v>
      </c>
      <c r="F126" s="16" t="s">
        <v>163</v>
      </c>
      <c r="G126" s="16" t="s">
        <v>102</v>
      </c>
    </row>
    <row r="127" spans="1:7" x14ac:dyDescent="0.25">
      <c r="A127" s="16" t="s">
        <v>311</v>
      </c>
      <c r="B127" s="16" t="s">
        <v>186</v>
      </c>
      <c r="C127" s="16" t="s">
        <v>131</v>
      </c>
      <c r="D127" s="16" t="s">
        <v>114</v>
      </c>
      <c r="E127" s="16" t="s">
        <v>162</v>
      </c>
      <c r="F127" s="16" t="s">
        <v>163</v>
      </c>
      <c r="G127" s="16" t="s">
        <v>102</v>
      </c>
    </row>
    <row r="128" spans="1:7" x14ac:dyDescent="0.25">
      <c r="A128" s="16" t="s">
        <v>312</v>
      </c>
      <c r="B128" s="16" t="s">
        <v>186</v>
      </c>
      <c r="C128" s="16" t="s">
        <v>131</v>
      </c>
      <c r="D128" s="16" t="s">
        <v>114</v>
      </c>
      <c r="E128" s="16" t="s">
        <v>162</v>
      </c>
      <c r="F128" s="16" t="s">
        <v>163</v>
      </c>
      <c r="G128" s="16" t="s">
        <v>102</v>
      </c>
    </row>
    <row r="129" spans="1:7" x14ac:dyDescent="0.25">
      <c r="A129" s="16" t="s">
        <v>313</v>
      </c>
      <c r="B129" s="16" t="s">
        <v>188</v>
      </c>
      <c r="C129" s="16" t="s">
        <v>131</v>
      </c>
      <c r="D129" s="16" t="s">
        <v>115</v>
      </c>
      <c r="E129" s="16" t="s">
        <v>162</v>
      </c>
      <c r="F129" s="16" t="s">
        <v>163</v>
      </c>
      <c r="G129" s="16" t="s">
        <v>102</v>
      </c>
    </row>
    <row r="130" spans="1:7" x14ac:dyDescent="0.25">
      <c r="A130" s="16" t="s">
        <v>314</v>
      </c>
      <c r="B130" s="16" t="s">
        <v>188</v>
      </c>
      <c r="C130" s="16" t="s">
        <v>131</v>
      </c>
      <c r="D130" s="16" t="s">
        <v>115</v>
      </c>
      <c r="E130" s="16" t="s">
        <v>162</v>
      </c>
      <c r="F130" s="16" t="s">
        <v>163</v>
      </c>
      <c r="G130" s="16" t="s">
        <v>102</v>
      </c>
    </row>
    <row r="131" spans="1:7" x14ac:dyDescent="0.25">
      <c r="A131" s="16" t="s">
        <v>315</v>
      </c>
      <c r="B131" s="16" t="s">
        <v>190</v>
      </c>
      <c r="C131" s="16" t="s">
        <v>131</v>
      </c>
      <c r="D131" s="16" t="s">
        <v>116</v>
      </c>
      <c r="E131" s="16" t="s">
        <v>162</v>
      </c>
      <c r="F131" s="16" t="s">
        <v>163</v>
      </c>
      <c r="G131" s="16" t="s">
        <v>102</v>
      </c>
    </row>
    <row r="132" spans="1:7" x14ac:dyDescent="0.25">
      <c r="A132" s="16" t="s">
        <v>316</v>
      </c>
      <c r="B132" s="16" t="s">
        <v>190</v>
      </c>
      <c r="C132" s="16" t="s">
        <v>131</v>
      </c>
      <c r="D132" s="16" t="s">
        <v>116</v>
      </c>
      <c r="E132" s="16" t="s">
        <v>162</v>
      </c>
      <c r="F132" s="16" t="s">
        <v>163</v>
      </c>
      <c r="G132" s="16" t="s">
        <v>102</v>
      </c>
    </row>
    <row r="133" spans="1:7" x14ac:dyDescent="0.25">
      <c r="A133" s="16" t="s">
        <v>317</v>
      </c>
      <c r="B133" s="16" t="s">
        <v>192</v>
      </c>
      <c r="C133" s="16" t="s">
        <v>131</v>
      </c>
      <c r="D133" s="16" t="s">
        <v>117</v>
      </c>
      <c r="E133" s="16" t="s">
        <v>162</v>
      </c>
      <c r="F133" s="16" t="s">
        <v>163</v>
      </c>
      <c r="G133" s="16" t="s">
        <v>102</v>
      </c>
    </row>
    <row r="134" spans="1:7" x14ac:dyDescent="0.25">
      <c r="A134" s="16" t="s">
        <v>318</v>
      </c>
      <c r="B134" s="16" t="s">
        <v>192</v>
      </c>
      <c r="C134" s="16" t="s">
        <v>131</v>
      </c>
      <c r="D134" s="16" t="s">
        <v>117</v>
      </c>
      <c r="E134" s="16" t="s">
        <v>162</v>
      </c>
      <c r="F134" s="16" t="s">
        <v>163</v>
      </c>
      <c r="G134" s="16" t="s">
        <v>102</v>
      </c>
    </row>
    <row r="135" spans="1:7" x14ac:dyDescent="0.25">
      <c r="A135" s="16" t="s">
        <v>319</v>
      </c>
      <c r="B135" s="16" t="s">
        <v>194</v>
      </c>
      <c r="C135" s="16" t="s">
        <v>131</v>
      </c>
      <c r="D135" s="16" t="s">
        <v>118</v>
      </c>
      <c r="E135" s="16" t="s">
        <v>162</v>
      </c>
      <c r="F135" s="16" t="s">
        <v>163</v>
      </c>
      <c r="G135" s="16" t="s">
        <v>102</v>
      </c>
    </row>
    <row r="136" spans="1:7" x14ac:dyDescent="0.25">
      <c r="A136" s="16" t="s">
        <v>320</v>
      </c>
      <c r="B136" s="16" t="s">
        <v>194</v>
      </c>
      <c r="C136" s="16" t="s">
        <v>131</v>
      </c>
      <c r="D136" s="16" t="s">
        <v>118</v>
      </c>
      <c r="E136" s="16" t="s">
        <v>162</v>
      </c>
      <c r="F136" s="16" t="s">
        <v>163</v>
      </c>
      <c r="G136" s="16" t="s">
        <v>102</v>
      </c>
    </row>
    <row r="137" spans="1:7" x14ac:dyDescent="0.25">
      <c r="A137" s="16" t="s">
        <v>321</v>
      </c>
      <c r="B137" s="16" t="s">
        <v>196</v>
      </c>
      <c r="C137" s="16" t="s">
        <v>131</v>
      </c>
      <c r="D137" s="16" t="s">
        <v>119</v>
      </c>
      <c r="E137" s="16" t="s">
        <v>162</v>
      </c>
      <c r="F137" s="16" t="s">
        <v>163</v>
      </c>
      <c r="G137" s="16" t="s">
        <v>102</v>
      </c>
    </row>
    <row r="138" spans="1:7" x14ac:dyDescent="0.25">
      <c r="A138" s="16" t="s">
        <v>322</v>
      </c>
      <c r="B138" s="16" t="s">
        <v>196</v>
      </c>
      <c r="C138" s="16" t="s">
        <v>131</v>
      </c>
      <c r="D138" s="16" t="s">
        <v>119</v>
      </c>
      <c r="E138" s="16" t="s">
        <v>162</v>
      </c>
      <c r="F138" s="16" t="s">
        <v>163</v>
      </c>
      <c r="G138" s="16" t="s">
        <v>102</v>
      </c>
    </row>
    <row r="139" spans="1:7" x14ac:dyDescent="0.25">
      <c r="A139" s="16" t="s">
        <v>323</v>
      </c>
      <c r="B139" s="16" t="s">
        <v>198</v>
      </c>
      <c r="C139" s="16" t="s">
        <v>131</v>
      </c>
      <c r="D139" s="16" t="s">
        <v>120</v>
      </c>
      <c r="E139" s="16" t="s">
        <v>162</v>
      </c>
      <c r="F139" s="16" t="s">
        <v>163</v>
      </c>
      <c r="G139" s="16" t="s">
        <v>102</v>
      </c>
    </row>
    <row r="140" spans="1:7" x14ac:dyDescent="0.25">
      <c r="A140" s="16" t="s">
        <v>324</v>
      </c>
      <c r="B140" s="16" t="s">
        <v>198</v>
      </c>
      <c r="C140" s="16" t="s">
        <v>131</v>
      </c>
      <c r="D140" s="16" t="s">
        <v>120</v>
      </c>
      <c r="E140" s="16" t="s">
        <v>162</v>
      </c>
      <c r="F140" s="16" t="s">
        <v>163</v>
      </c>
      <c r="G140" s="16" t="s">
        <v>102</v>
      </c>
    </row>
    <row r="141" spans="1:7" x14ac:dyDescent="0.25">
      <c r="A141" s="16" t="s">
        <v>325</v>
      </c>
      <c r="B141" s="16" t="s">
        <v>200</v>
      </c>
      <c r="C141" s="16" t="s">
        <v>131</v>
      </c>
      <c r="D141" s="16" t="s">
        <v>121</v>
      </c>
      <c r="E141" s="16" t="s">
        <v>162</v>
      </c>
      <c r="F141" s="16" t="s">
        <v>163</v>
      </c>
      <c r="G141" s="16" t="s">
        <v>102</v>
      </c>
    </row>
    <row r="142" spans="1:7" x14ac:dyDescent="0.25">
      <c r="A142" s="16" t="s">
        <v>326</v>
      </c>
      <c r="B142" s="16" t="s">
        <v>200</v>
      </c>
      <c r="C142" s="16" t="s">
        <v>131</v>
      </c>
      <c r="D142" s="16" t="s">
        <v>121</v>
      </c>
      <c r="E142" s="16" t="s">
        <v>162</v>
      </c>
      <c r="F142" s="16" t="s">
        <v>163</v>
      </c>
      <c r="G142" s="16" t="s">
        <v>102</v>
      </c>
    </row>
    <row r="143" spans="1:7" x14ac:dyDescent="0.25">
      <c r="A143" s="16" t="s">
        <v>327</v>
      </c>
      <c r="B143" s="16" t="s">
        <v>202</v>
      </c>
      <c r="C143" s="16" t="s">
        <v>131</v>
      </c>
      <c r="D143" s="16" t="s">
        <v>122</v>
      </c>
      <c r="E143" s="16" t="s">
        <v>162</v>
      </c>
      <c r="F143" s="16" t="s">
        <v>163</v>
      </c>
      <c r="G143" s="16" t="s">
        <v>102</v>
      </c>
    </row>
    <row r="144" spans="1:7" x14ac:dyDescent="0.25">
      <c r="A144" s="16" t="s">
        <v>328</v>
      </c>
      <c r="B144" s="16" t="s">
        <v>202</v>
      </c>
      <c r="C144" s="16" t="s">
        <v>131</v>
      </c>
      <c r="D144" s="16" t="s">
        <v>122</v>
      </c>
      <c r="E144" s="16" t="s">
        <v>162</v>
      </c>
      <c r="F144" s="16" t="s">
        <v>163</v>
      </c>
      <c r="G144" s="16" t="s">
        <v>102</v>
      </c>
    </row>
    <row r="145" spans="1:7" x14ac:dyDescent="0.25">
      <c r="A145" s="16" t="s">
        <v>329</v>
      </c>
      <c r="B145" s="16" t="s">
        <v>180</v>
      </c>
      <c r="C145" s="16" t="s">
        <v>131</v>
      </c>
      <c r="D145" s="16" t="s">
        <v>111</v>
      </c>
      <c r="E145" s="16" t="s">
        <v>162</v>
      </c>
      <c r="F145" s="16" t="s">
        <v>163</v>
      </c>
      <c r="G145" s="16" t="s">
        <v>102</v>
      </c>
    </row>
    <row r="146" spans="1:7" x14ac:dyDescent="0.25">
      <c r="A146" s="16" t="s">
        <v>330</v>
      </c>
      <c r="B146" s="16" t="s">
        <v>161</v>
      </c>
      <c r="C146" s="16" t="s">
        <v>133</v>
      </c>
      <c r="D146" s="16" t="s">
        <v>101</v>
      </c>
      <c r="E146" s="16" t="s">
        <v>162</v>
      </c>
      <c r="F146" s="16" t="s">
        <v>163</v>
      </c>
      <c r="G146" s="16" t="s">
        <v>102</v>
      </c>
    </row>
    <row r="147" spans="1:7" x14ac:dyDescent="0.25">
      <c r="A147" s="16" t="s">
        <v>331</v>
      </c>
      <c r="B147" s="16" t="s">
        <v>161</v>
      </c>
      <c r="C147" s="16" t="s">
        <v>133</v>
      </c>
      <c r="D147" s="16" t="s">
        <v>101</v>
      </c>
      <c r="E147" s="16" t="s">
        <v>162</v>
      </c>
      <c r="F147" s="16" t="s">
        <v>170</v>
      </c>
      <c r="G147" s="16" t="s">
        <v>102</v>
      </c>
    </row>
    <row r="148" spans="1:7" x14ac:dyDescent="0.25">
      <c r="A148" s="16" t="s">
        <v>332</v>
      </c>
      <c r="B148" s="16" t="s">
        <v>165</v>
      </c>
      <c r="C148" s="16" t="s">
        <v>133</v>
      </c>
      <c r="D148" s="16" t="s">
        <v>104</v>
      </c>
      <c r="E148" s="16" t="s">
        <v>162</v>
      </c>
      <c r="F148" s="16" t="s">
        <v>163</v>
      </c>
      <c r="G148" s="16" t="s">
        <v>102</v>
      </c>
    </row>
    <row r="149" spans="1:7" x14ac:dyDescent="0.25">
      <c r="A149" s="16" t="s">
        <v>333</v>
      </c>
      <c r="B149" s="16" t="s">
        <v>165</v>
      </c>
      <c r="C149" s="16" t="s">
        <v>133</v>
      </c>
      <c r="D149" s="16" t="s">
        <v>104</v>
      </c>
      <c r="E149" s="16" t="s">
        <v>162</v>
      </c>
      <c r="F149" s="16" t="s">
        <v>170</v>
      </c>
      <c r="G149" s="16" t="s">
        <v>102</v>
      </c>
    </row>
    <row r="150" spans="1:7" x14ac:dyDescent="0.25">
      <c r="A150" s="16" t="s">
        <v>334</v>
      </c>
      <c r="B150" s="16" t="s">
        <v>167</v>
      </c>
      <c r="C150" s="16" t="s">
        <v>133</v>
      </c>
      <c r="D150" s="16" t="s">
        <v>105</v>
      </c>
      <c r="E150" s="16" t="s">
        <v>162</v>
      </c>
      <c r="F150" s="16" t="s">
        <v>163</v>
      </c>
      <c r="G150" s="16" t="s">
        <v>102</v>
      </c>
    </row>
    <row r="151" spans="1:7" x14ac:dyDescent="0.25">
      <c r="A151" s="16" t="s">
        <v>335</v>
      </c>
      <c r="B151" s="16" t="s">
        <v>167</v>
      </c>
      <c r="C151" s="16" t="s">
        <v>133</v>
      </c>
      <c r="D151" s="16" t="s">
        <v>105</v>
      </c>
      <c r="E151" s="16" t="s">
        <v>162</v>
      </c>
      <c r="F151" s="16" t="s">
        <v>170</v>
      </c>
      <c r="G151" s="16" t="s">
        <v>102</v>
      </c>
    </row>
    <row r="152" spans="1:7" x14ac:dyDescent="0.25">
      <c r="A152" s="16" t="s">
        <v>336</v>
      </c>
      <c r="B152" s="16" t="s">
        <v>169</v>
      </c>
      <c r="C152" s="16" t="s">
        <v>133</v>
      </c>
      <c r="D152" s="16" t="s">
        <v>106</v>
      </c>
      <c r="E152" s="16" t="s">
        <v>162</v>
      </c>
      <c r="F152" s="16" t="s">
        <v>170</v>
      </c>
      <c r="G152" s="16" t="s">
        <v>102</v>
      </c>
    </row>
    <row r="153" spans="1:7" x14ac:dyDescent="0.25">
      <c r="A153" s="16" t="s">
        <v>337</v>
      </c>
      <c r="B153" s="16" t="s">
        <v>169</v>
      </c>
      <c r="C153" s="16" t="s">
        <v>133</v>
      </c>
      <c r="D153" s="16" t="s">
        <v>106</v>
      </c>
      <c r="E153" s="16" t="s">
        <v>162</v>
      </c>
      <c r="F153" s="16" t="s">
        <v>255</v>
      </c>
      <c r="G153" s="16" t="s">
        <v>102</v>
      </c>
    </row>
    <row r="154" spans="1:7" x14ac:dyDescent="0.25">
      <c r="A154" s="16" t="s">
        <v>338</v>
      </c>
      <c r="B154" s="16" t="s">
        <v>172</v>
      </c>
      <c r="C154" s="16" t="s">
        <v>133</v>
      </c>
      <c r="D154" s="16" t="s">
        <v>107</v>
      </c>
      <c r="E154" s="16" t="s">
        <v>162</v>
      </c>
      <c r="F154" s="16" t="s">
        <v>163</v>
      </c>
      <c r="G154" s="16" t="s">
        <v>102</v>
      </c>
    </row>
    <row r="155" spans="1:7" x14ac:dyDescent="0.25">
      <c r="A155" s="16" t="s">
        <v>339</v>
      </c>
      <c r="B155" s="16" t="s">
        <v>172</v>
      </c>
      <c r="C155" s="16" t="s">
        <v>133</v>
      </c>
      <c r="D155" s="16" t="s">
        <v>107</v>
      </c>
      <c r="E155" s="16" t="s">
        <v>162</v>
      </c>
      <c r="F155" s="16" t="s">
        <v>170</v>
      </c>
      <c r="G155" s="16" t="s">
        <v>102</v>
      </c>
    </row>
    <row r="156" spans="1:7" x14ac:dyDescent="0.25">
      <c r="A156" s="16" t="s">
        <v>340</v>
      </c>
      <c r="B156" s="16" t="s">
        <v>174</v>
      </c>
      <c r="C156" s="16" t="s">
        <v>133</v>
      </c>
      <c r="D156" s="16" t="s">
        <v>108</v>
      </c>
      <c r="E156" s="16" t="s">
        <v>162</v>
      </c>
      <c r="F156" s="16" t="s">
        <v>163</v>
      </c>
      <c r="G156" s="16" t="s">
        <v>102</v>
      </c>
    </row>
    <row r="157" spans="1:7" x14ac:dyDescent="0.25">
      <c r="A157" s="16" t="s">
        <v>341</v>
      </c>
      <c r="B157" s="16" t="s">
        <v>174</v>
      </c>
      <c r="C157" s="16" t="s">
        <v>133</v>
      </c>
      <c r="D157" s="16" t="s">
        <v>108</v>
      </c>
      <c r="E157" s="16" t="s">
        <v>162</v>
      </c>
      <c r="F157" s="16" t="s">
        <v>170</v>
      </c>
      <c r="G157" s="16" t="s">
        <v>102</v>
      </c>
    </row>
    <row r="158" spans="1:7" x14ac:dyDescent="0.25">
      <c r="A158" s="16" t="s">
        <v>342</v>
      </c>
      <c r="B158" s="16" t="s">
        <v>176</v>
      </c>
      <c r="C158" s="16" t="s">
        <v>133</v>
      </c>
      <c r="D158" s="16" t="s">
        <v>109</v>
      </c>
      <c r="E158" s="16" t="s">
        <v>162</v>
      </c>
      <c r="F158" s="16" t="s">
        <v>163</v>
      </c>
      <c r="G158" s="16" t="s">
        <v>102</v>
      </c>
    </row>
    <row r="159" spans="1:7" x14ac:dyDescent="0.25">
      <c r="A159" s="16" t="s">
        <v>343</v>
      </c>
      <c r="B159" s="16" t="s">
        <v>176</v>
      </c>
      <c r="C159" s="16" t="s">
        <v>133</v>
      </c>
      <c r="D159" s="16" t="s">
        <v>109</v>
      </c>
      <c r="E159" s="16" t="s">
        <v>162</v>
      </c>
      <c r="F159" s="16" t="s">
        <v>170</v>
      </c>
      <c r="G159" s="16" t="s">
        <v>102</v>
      </c>
    </row>
    <row r="160" spans="1:7" x14ac:dyDescent="0.25">
      <c r="A160" s="16" t="s">
        <v>344</v>
      </c>
      <c r="B160" s="16" t="s">
        <v>178</v>
      </c>
      <c r="C160" s="16" t="s">
        <v>133</v>
      </c>
      <c r="D160" s="16" t="s">
        <v>110</v>
      </c>
      <c r="E160" s="16" t="s">
        <v>162</v>
      </c>
      <c r="F160" s="16" t="s">
        <v>163</v>
      </c>
      <c r="G160" s="16" t="s">
        <v>102</v>
      </c>
    </row>
    <row r="161" spans="1:7" x14ac:dyDescent="0.25">
      <c r="A161" s="16" t="s">
        <v>345</v>
      </c>
      <c r="B161" s="16" t="s">
        <v>178</v>
      </c>
      <c r="C161" s="16" t="s">
        <v>133</v>
      </c>
      <c r="D161" s="16" t="s">
        <v>110</v>
      </c>
      <c r="E161" s="16" t="s">
        <v>162</v>
      </c>
      <c r="F161" s="16" t="s">
        <v>170</v>
      </c>
      <c r="G161" s="16" t="s">
        <v>102</v>
      </c>
    </row>
    <row r="162" spans="1:7" x14ac:dyDescent="0.25">
      <c r="A162" s="16" t="s">
        <v>346</v>
      </c>
      <c r="B162" s="16" t="s">
        <v>178</v>
      </c>
      <c r="C162" s="16" t="s">
        <v>133</v>
      </c>
      <c r="D162" s="16" t="s">
        <v>110</v>
      </c>
      <c r="E162" s="16" t="s">
        <v>162</v>
      </c>
      <c r="F162" s="16" t="s">
        <v>265</v>
      </c>
      <c r="G162" s="16" t="s">
        <v>102</v>
      </c>
    </row>
    <row r="163" spans="1:7" x14ac:dyDescent="0.25">
      <c r="A163" s="16" t="s">
        <v>347</v>
      </c>
      <c r="B163" s="16" t="s">
        <v>180</v>
      </c>
      <c r="C163" s="16" t="s">
        <v>133</v>
      </c>
      <c r="D163" s="16" t="s">
        <v>111</v>
      </c>
      <c r="E163" s="16" t="s">
        <v>162</v>
      </c>
      <c r="F163" s="16" t="s">
        <v>163</v>
      </c>
      <c r="G163" s="16" t="s">
        <v>102</v>
      </c>
    </row>
    <row r="164" spans="1:7" x14ac:dyDescent="0.25">
      <c r="A164" s="16" t="s">
        <v>348</v>
      </c>
      <c r="B164" s="16" t="s">
        <v>180</v>
      </c>
      <c r="C164" s="16" t="s">
        <v>133</v>
      </c>
      <c r="D164" s="16" t="s">
        <v>111</v>
      </c>
      <c r="E164" s="16" t="s">
        <v>162</v>
      </c>
      <c r="F164" s="16" t="s">
        <v>170</v>
      </c>
      <c r="G164" s="16" t="s">
        <v>102</v>
      </c>
    </row>
    <row r="165" spans="1:7" x14ac:dyDescent="0.25">
      <c r="A165" s="16" t="s">
        <v>349</v>
      </c>
      <c r="B165" s="16" t="s">
        <v>182</v>
      </c>
      <c r="C165" s="16" t="s">
        <v>133</v>
      </c>
      <c r="D165" s="16" t="s">
        <v>112</v>
      </c>
      <c r="E165" s="16" t="s">
        <v>162</v>
      </c>
      <c r="F165" s="16" t="s">
        <v>163</v>
      </c>
      <c r="G165" s="16" t="s">
        <v>102</v>
      </c>
    </row>
    <row r="166" spans="1:7" x14ac:dyDescent="0.25">
      <c r="A166" s="16" t="s">
        <v>350</v>
      </c>
      <c r="B166" s="16" t="s">
        <v>182</v>
      </c>
      <c r="C166" s="16" t="s">
        <v>133</v>
      </c>
      <c r="D166" s="16" t="s">
        <v>112</v>
      </c>
      <c r="E166" s="16" t="s">
        <v>162</v>
      </c>
      <c r="F166" s="16" t="s">
        <v>170</v>
      </c>
      <c r="G166" s="16" t="s">
        <v>102</v>
      </c>
    </row>
    <row r="167" spans="1:7" x14ac:dyDescent="0.25">
      <c r="A167" s="16" t="s">
        <v>351</v>
      </c>
      <c r="B167" s="16" t="s">
        <v>184</v>
      </c>
      <c r="C167" s="16" t="s">
        <v>133</v>
      </c>
      <c r="D167" s="16" t="s">
        <v>113</v>
      </c>
      <c r="E167" s="16" t="s">
        <v>162</v>
      </c>
      <c r="F167" s="16" t="s">
        <v>163</v>
      </c>
      <c r="G167" s="16" t="s">
        <v>102</v>
      </c>
    </row>
    <row r="168" spans="1:7" x14ac:dyDescent="0.25">
      <c r="A168" s="16" t="s">
        <v>352</v>
      </c>
      <c r="B168" s="16" t="s">
        <v>184</v>
      </c>
      <c r="C168" s="16" t="s">
        <v>133</v>
      </c>
      <c r="D168" s="16" t="s">
        <v>113</v>
      </c>
      <c r="E168" s="16" t="s">
        <v>162</v>
      </c>
      <c r="F168" s="16" t="s">
        <v>170</v>
      </c>
      <c r="G168" s="16" t="s">
        <v>102</v>
      </c>
    </row>
    <row r="169" spans="1:7" x14ac:dyDescent="0.25">
      <c r="A169" s="16" t="s">
        <v>353</v>
      </c>
      <c r="B169" s="16" t="s">
        <v>186</v>
      </c>
      <c r="C169" s="16" t="s">
        <v>133</v>
      </c>
      <c r="D169" s="16" t="s">
        <v>114</v>
      </c>
      <c r="E169" s="16" t="s">
        <v>162</v>
      </c>
      <c r="F169" s="16" t="s">
        <v>163</v>
      </c>
      <c r="G169" s="16" t="s">
        <v>102</v>
      </c>
    </row>
    <row r="170" spans="1:7" x14ac:dyDescent="0.25">
      <c r="A170" s="16" t="s">
        <v>354</v>
      </c>
      <c r="B170" s="16" t="s">
        <v>186</v>
      </c>
      <c r="C170" s="16" t="s">
        <v>133</v>
      </c>
      <c r="D170" s="16" t="s">
        <v>114</v>
      </c>
      <c r="E170" s="16" t="s">
        <v>162</v>
      </c>
      <c r="F170" s="16" t="s">
        <v>170</v>
      </c>
      <c r="G170" s="16" t="s">
        <v>102</v>
      </c>
    </row>
    <row r="171" spans="1:7" x14ac:dyDescent="0.25">
      <c r="A171" s="16" t="s">
        <v>355</v>
      </c>
      <c r="B171" s="16" t="s">
        <v>188</v>
      </c>
      <c r="C171" s="16" t="s">
        <v>133</v>
      </c>
      <c r="D171" s="16" t="s">
        <v>115</v>
      </c>
      <c r="E171" s="16" t="s">
        <v>162</v>
      </c>
      <c r="F171" s="16" t="s">
        <v>163</v>
      </c>
      <c r="G171" s="16" t="s">
        <v>102</v>
      </c>
    </row>
    <row r="172" spans="1:7" x14ac:dyDescent="0.25">
      <c r="A172" s="16" t="s">
        <v>356</v>
      </c>
      <c r="B172" s="16" t="s">
        <v>188</v>
      </c>
      <c r="C172" s="16" t="s">
        <v>133</v>
      </c>
      <c r="D172" s="16" t="s">
        <v>115</v>
      </c>
      <c r="E172" s="16" t="s">
        <v>162</v>
      </c>
      <c r="F172" s="16" t="s">
        <v>170</v>
      </c>
      <c r="G172" s="16" t="s">
        <v>102</v>
      </c>
    </row>
    <row r="173" spans="1:7" x14ac:dyDescent="0.25">
      <c r="A173" s="16" t="s">
        <v>357</v>
      </c>
      <c r="B173" s="16" t="s">
        <v>190</v>
      </c>
      <c r="C173" s="16" t="s">
        <v>133</v>
      </c>
      <c r="D173" s="16" t="s">
        <v>116</v>
      </c>
      <c r="E173" s="16" t="s">
        <v>162</v>
      </c>
      <c r="F173" s="16" t="s">
        <v>163</v>
      </c>
      <c r="G173" s="16" t="s">
        <v>102</v>
      </c>
    </row>
    <row r="174" spans="1:7" x14ac:dyDescent="0.25">
      <c r="A174" s="16" t="s">
        <v>358</v>
      </c>
      <c r="B174" s="16" t="s">
        <v>190</v>
      </c>
      <c r="C174" s="16" t="s">
        <v>133</v>
      </c>
      <c r="D174" s="16" t="s">
        <v>116</v>
      </c>
      <c r="E174" s="16" t="s">
        <v>162</v>
      </c>
      <c r="F174" s="16" t="s">
        <v>170</v>
      </c>
      <c r="G174" s="16" t="s">
        <v>102</v>
      </c>
    </row>
    <row r="175" spans="1:7" x14ac:dyDescent="0.25">
      <c r="A175" s="16" t="s">
        <v>359</v>
      </c>
      <c r="B175" s="16" t="s">
        <v>192</v>
      </c>
      <c r="C175" s="16" t="s">
        <v>133</v>
      </c>
      <c r="D175" s="16" t="s">
        <v>117</v>
      </c>
      <c r="E175" s="16" t="s">
        <v>162</v>
      </c>
      <c r="F175" s="16" t="s">
        <v>163</v>
      </c>
      <c r="G175" s="16" t="s">
        <v>102</v>
      </c>
    </row>
    <row r="176" spans="1:7" x14ac:dyDescent="0.25">
      <c r="A176" s="16" t="s">
        <v>360</v>
      </c>
      <c r="B176" s="16" t="s">
        <v>192</v>
      </c>
      <c r="C176" s="16" t="s">
        <v>133</v>
      </c>
      <c r="D176" s="16" t="s">
        <v>117</v>
      </c>
      <c r="E176" s="16" t="s">
        <v>162</v>
      </c>
      <c r="F176" s="16" t="s">
        <v>170</v>
      </c>
      <c r="G176" s="16" t="s">
        <v>102</v>
      </c>
    </row>
    <row r="177" spans="1:7" x14ac:dyDescent="0.25">
      <c r="A177" s="16" t="s">
        <v>361</v>
      </c>
      <c r="B177" s="16" t="s">
        <v>194</v>
      </c>
      <c r="C177" s="16" t="s">
        <v>133</v>
      </c>
      <c r="D177" s="16" t="s">
        <v>118</v>
      </c>
      <c r="E177" s="16" t="s">
        <v>162</v>
      </c>
      <c r="F177" s="16" t="s">
        <v>163</v>
      </c>
      <c r="G177" s="16" t="s">
        <v>102</v>
      </c>
    </row>
    <row r="178" spans="1:7" x14ac:dyDescent="0.25">
      <c r="A178" s="16" t="s">
        <v>362</v>
      </c>
      <c r="B178" s="16" t="s">
        <v>194</v>
      </c>
      <c r="C178" s="16" t="s">
        <v>133</v>
      </c>
      <c r="D178" s="16" t="s">
        <v>118</v>
      </c>
      <c r="E178" s="16" t="s">
        <v>162</v>
      </c>
      <c r="F178" s="16" t="s">
        <v>170</v>
      </c>
      <c r="G178" s="16" t="s">
        <v>102</v>
      </c>
    </row>
    <row r="179" spans="1:7" x14ac:dyDescent="0.25">
      <c r="A179" s="16" t="s">
        <v>363</v>
      </c>
      <c r="B179" s="16" t="s">
        <v>196</v>
      </c>
      <c r="C179" s="16" t="s">
        <v>133</v>
      </c>
      <c r="D179" s="16" t="s">
        <v>119</v>
      </c>
      <c r="E179" s="16" t="s">
        <v>162</v>
      </c>
      <c r="F179" s="16" t="s">
        <v>163</v>
      </c>
      <c r="G179" s="16" t="s">
        <v>102</v>
      </c>
    </row>
    <row r="180" spans="1:7" x14ac:dyDescent="0.25">
      <c r="A180" s="16" t="s">
        <v>364</v>
      </c>
      <c r="B180" s="16" t="s">
        <v>196</v>
      </c>
      <c r="C180" s="16" t="s">
        <v>133</v>
      </c>
      <c r="D180" s="16" t="s">
        <v>119</v>
      </c>
      <c r="E180" s="16" t="s">
        <v>162</v>
      </c>
      <c r="F180" s="16" t="s">
        <v>170</v>
      </c>
      <c r="G180" s="16" t="s">
        <v>102</v>
      </c>
    </row>
    <row r="181" spans="1:7" x14ac:dyDescent="0.25">
      <c r="A181" s="16" t="s">
        <v>365</v>
      </c>
      <c r="B181" s="16" t="s">
        <v>198</v>
      </c>
      <c r="C181" s="16" t="s">
        <v>133</v>
      </c>
      <c r="D181" s="16" t="s">
        <v>120</v>
      </c>
      <c r="E181" s="16" t="s">
        <v>162</v>
      </c>
      <c r="F181" s="16" t="s">
        <v>163</v>
      </c>
      <c r="G181" s="16" t="s">
        <v>102</v>
      </c>
    </row>
    <row r="182" spans="1:7" x14ac:dyDescent="0.25">
      <c r="A182" s="16" t="s">
        <v>366</v>
      </c>
      <c r="B182" s="16" t="s">
        <v>198</v>
      </c>
      <c r="C182" s="16" t="s">
        <v>133</v>
      </c>
      <c r="D182" s="16" t="s">
        <v>120</v>
      </c>
      <c r="E182" s="16" t="s">
        <v>162</v>
      </c>
      <c r="F182" s="16" t="s">
        <v>170</v>
      </c>
      <c r="G182" s="16" t="s">
        <v>102</v>
      </c>
    </row>
    <row r="183" spans="1:7" x14ac:dyDescent="0.25">
      <c r="A183" s="16" t="s">
        <v>367</v>
      </c>
      <c r="B183" s="16" t="s">
        <v>200</v>
      </c>
      <c r="C183" s="16" t="s">
        <v>133</v>
      </c>
      <c r="D183" s="16" t="s">
        <v>121</v>
      </c>
      <c r="E183" s="16" t="s">
        <v>162</v>
      </c>
      <c r="F183" s="16" t="s">
        <v>163</v>
      </c>
      <c r="G183" s="16" t="s">
        <v>102</v>
      </c>
    </row>
    <row r="184" spans="1:7" x14ac:dyDescent="0.25">
      <c r="A184" s="16" t="s">
        <v>368</v>
      </c>
      <c r="B184" s="16" t="s">
        <v>200</v>
      </c>
      <c r="C184" s="16" t="s">
        <v>133</v>
      </c>
      <c r="D184" s="16" t="s">
        <v>121</v>
      </c>
      <c r="E184" s="16" t="s">
        <v>162</v>
      </c>
      <c r="F184" s="16" t="s">
        <v>170</v>
      </c>
      <c r="G184" s="16" t="s">
        <v>102</v>
      </c>
    </row>
    <row r="185" spans="1:7" x14ac:dyDescent="0.25">
      <c r="A185" s="16" t="s">
        <v>369</v>
      </c>
      <c r="B185" s="16" t="s">
        <v>202</v>
      </c>
      <c r="C185" s="16" t="s">
        <v>133</v>
      </c>
      <c r="D185" s="16" t="s">
        <v>122</v>
      </c>
      <c r="E185" s="16" t="s">
        <v>162</v>
      </c>
      <c r="F185" s="16" t="s">
        <v>163</v>
      </c>
      <c r="G185" s="16" t="s">
        <v>102</v>
      </c>
    </row>
    <row r="186" spans="1:7" x14ac:dyDescent="0.25">
      <c r="A186" s="16" t="s">
        <v>370</v>
      </c>
      <c r="B186" s="16" t="s">
        <v>202</v>
      </c>
      <c r="C186" s="16" t="s">
        <v>133</v>
      </c>
      <c r="D186" s="16" t="s">
        <v>122</v>
      </c>
      <c r="E186" s="16" t="s">
        <v>162</v>
      </c>
      <c r="F186" s="16" t="s">
        <v>170</v>
      </c>
      <c r="G186" s="16" t="s">
        <v>102</v>
      </c>
    </row>
    <row r="187" spans="1:7" x14ac:dyDescent="0.25">
      <c r="A187" s="16" t="s">
        <v>371</v>
      </c>
      <c r="B187" s="16" t="s">
        <v>204</v>
      </c>
      <c r="C187" s="16" t="s">
        <v>133</v>
      </c>
      <c r="D187" s="16" t="s">
        <v>103</v>
      </c>
      <c r="E187" s="16" t="s">
        <v>162</v>
      </c>
      <c r="F187" s="16" t="s">
        <v>170</v>
      </c>
      <c r="G187" s="16" t="s">
        <v>102</v>
      </c>
    </row>
    <row r="188" spans="1:7" x14ac:dyDescent="0.25">
      <c r="A188" s="16" t="s">
        <v>372</v>
      </c>
      <c r="B188" s="16" t="s">
        <v>161</v>
      </c>
      <c r="C188" s="16" t="s">
        <v>135</v>
      </c>
      <c r="D188" s="16" t="s">
        <v>101</v>
      </c>
      <c r="E188" s="16" t="s">
        <v>162</v>
      </c>
      <c r="F188" s="16" t="s">
        <v>170</v>
      </c>
      <c r="G188" s="16" t="s">
        <v>102</v>
      </c>
    </row>
    <row r="189" spans="1:7" x14ac:dyDescent="0.25">
      <c r="A189" s="16" t="s">
        <v>373</v>
      </c>
      <c r="B189" s="16" t="s">
        <v>165</v>
      </c>
      <c r="C189" s="16" t="s">
        <v>135</v>
      </c>
      <c r="D189" s="16" t="s">
        <v>104</v>
      </c>
      <c r="E189" s="16" t="s">
        <v>162</v>
      </c>
      <c r="F189" s="16" t="s">
        <v>170</v>
      </c>
      <c r="G189" s="16" t="s">
        <v>102</v>
      </c>
    </row>
    <row r="190" spans="1:7" x14ac:dyDescent="0.25">
      <c r="A190" s="16" t="s">
        <v>374</v>
      </c>
      <c r="B190" s="16" t="s">
        <v>167</v>
      </c>
      <c r="C190" s="16" t="s">
        <v>135</v>
      </c>
      <c r="D190" s="16" t="s">
        <v>105</v>
      </c>
      <c r="E190" s="16" t="s">
        <v>162</v>
      </c>
      <c r="F190" s="16" t="s">
        <v>170</v>
      </c>
      <c r="G190" s="16" t="s">
        <v>102</v>
      </c>
    </row>
    <row r="191" spans="1:7" x14ac:dyDescent="0.25">
      <c r="A191" s="16" t="s">
        <v>375</v>
      </c>
      <c r="B191" s="16" t="s">
        <v>172</v>
      </c>
      <c r="C191" s="16" t="s">
        <v>135</v>
      </c>
      <c r="D191" s="16" t="s">
        <v>107</v>
      </c>
      <c r="E191" s="16" t="s">
        <v>162</v>
      </c>
      <c r="F191" s="16" t="s">
        <v>170</v>
      </c>
      <c r="G191" s="16" t="s">
        <v>102</v>
      </c>
    </row>
    <row r="192" spans="1:7" x14ac:dyDescent="0.25">
      <c r="A192" s="16" t="s">
        <v>376</v>
      </c>
      <c r="B192" s="16" t="s">
        <v>172</v>
      </c>
      <c r="C192" s="16" t="s">
        <v>135</v>
      </c>
      <c r="D192" s="16" t="s">
        <v>107</v>
      </c>
      <c r="E192" s="16" t="s">
        <v>162</v>
      </c>
      <c r="F192" s="16" t="s">
        <v>170</v>
      </c>
      <c r="G192" s="16" t="s">
        <v>102</v>
      </c>
    </row>
    <row r="193" spans="1:7" x14ac:dyDescent="0.25">
      <c r="A193" s="16" t="s">
        <v>377</v>
      </c>
      <c r="B193" s="16" t="s">
        <v>172</v>
      </c>
      <c r="C193" s="16" t="s">
        <v>135</v>
      </c>
      <c r="D193" s="16" t="s">
        <v>107</v>
      </c>
      <c r="E193" s="16" t="s">
        <v>162</v>
      </c>
      <c r="F193" s="16" t="s">
        <v>170</v>
      </c>
      <c r="G193" s="16" t="s">
        <v>102</v>
      </c>
    </row>
    <row r="194" spans="1:7" x14ac:dyDescent="0.25">
      <c r="A194" s="16" t="s">
        <v>378</v>
      </c>
      <c r="B194" s="16" t="s">
        <v>174</v>
      </c>
      <c r="C194" s="16" t="s">
        <v>135</v>
      </c>
      <c r="D194" s="16" t="s">
        <v>108</v>
      </c>
      <c r="E194" s="16" t="s">
        <v>162</v>
      </c>
      <c r="F194" s="16" t="s">
        <v>170</v>
      </c>
      <c r="G194" s="16" t="s">
        <v>102</v>
      </c>
    </row>
    <row r="195" spans="1:7" x14ac:dyDescent="0.25">
      <c r="A195" s="16" t="s">
        <v>379</v>
      </c>
      <c r="B195" s="16" t="s">
        <v>176</v>
      </c>
      <c r="C195" s="16" t="s">
        <v>135</v>
      </c>
      <c r="D195" s="16" t="s">
        <v>109</v>
      </c>
      <c r="E195" s="16" t="s">
        <v>162</v>
      </c>
      <c r="F195" s="16" t="s">
        <v>170</v>
      </c>
      <c r="G195" s="16" t="s">
        <v>102</v>
      </c>
    </row>
    <row r="196" spans="1:7" x14ac:dyDescent="0.25">
      <c r="A196" s="16" t="s">
        <v>380</v>
      </c>
      <c r="B196" s="16" t="s">
        <v>176</v>
      </c>
      <c r="C196" s="16" t="s">
        <v>135</v>
      </c>
      <c r="D196" s="16" t="s">
        <v>109</v>
      </c>
      <c r="E196" s="16" t="s">
        <v>162</v>
      </c>
      <c r="F196" s="16" t="s">
        <v>170</v>
      </c>
      <c r="G196" s="16" t="s">
        <v>102</v>
      </c>
    </row>
    <row r="197" spans="1:7" x14ac:dyDescent="0.25">
      <c r="A197" s="16" t="s">
        <v>381</v>
      </c>
      <c r="B197" s="16" t="s">
        <v>176</v>
      </c>
      <c r="C197" s="16" t="s">
        <v>135</v>
      </c>
      <c r="D197" s="16" t="s">
        <v>109</v>
      </c>
      <c r="E197" s="16" t="s">
        <v>162</v>
      </c>
      <c r="F197" s="16" t="s">
        <v>170</v>
      </c>
      <c r="G197" s="16" t="s">
        <v>102</v>
      </c>
    </row>
    <row r="198" spans="1:7" x14ac:dyDescent="0.25">
      <c r="A198" s="16" t="s">
        <v>382</v>
      </c>
      <c r="B198" s="16" t="s">
        <v>178</v>
      </c>
      <c r="C198" s="16" t="s">
        <v>135</v>
      </c>
      <c r="D198" s="16" t="s">
        <v>110</v>
      </c>
      <c r="E198" s="16" t="s">
        <v>162</v>
      </c>
      <c r="F198" s="16" t="s">
        <v>170</v>
      </c>
      <c r="G198" s="16" t="s">
        <v>102</v>
      </c>
    </row>
    <row r="199" spans="1:7" x14ac:dyDescent="0.25">
      <c r="A199" s="16" t="s">
        <v>383</v>
      </c>
      <c r="B199" s="16" t="s">
        <v>178</v>
      </c>
      <c r="C199" s="16" t="s">
        <v>135</v>
      </c>
      <c r="D199" s="16" t="s">
        <v>110</v>
      </c>
      <c r="E199" s="16" t="s">
        <v>162</v>
      </c>
      <c r="F199" s="16" t="s">
        <v>170</v>
      </c>
      <c r="G199" s="16" t="s">
        <v>102</v>
      </c>
    </row>
    <row r="200" spans="1:7" x14ac:dyDescent="0.25">
      <c r="A200" s="16" t="s">
        <v>384</v>
      </c>
      <c r="B200" s="16" t="s">
        <v>180</v>
      </c>
      <c r="C200" s="16" t="s">
        <v>135</v>
      </c>
      <c r="D200" s="16" t="s">
        <v>111</v>
      </c>
      <c r="E200" s="16" t="s">
        <v>162</v>
      </c>
      <c r="F200" s="16" t="s">
        <v>170</v>
      </c>
      <c r="G200" s="16" t="s">
        <v>102</v>
      </c>
    </row>
    <row r="201" spans="1:7" x14ac:dyDescent="0.25">
      <c r="A201" s="16" t="s">
        <v>385</v>
      </c>
      <c r="B201" s="16" t="s">
        <v>180</v>
      </c>
      <c r="C201" s="16" t="s">
        <v>135</v>
      </c>
      <c r="D201" s="16" t="s">
        <v>111</v>
      </c>
      <c r="E201" s="16" t="s">
        <v>162</v>
      </c>
      <c r="F201" s="16" t="s">
        <v>170</v>
      </c>
      <c r="G201" s="16" t="s">
        <v>102</v>
      </c>
    </row>
    <row r="202" spans="1:7" x14ac:dyDescent="0.25">
      <c r="A202" s="16" t="s">
        <v>386</v>
      </c>
      <c r="B202" s="16" t="s">
        <v>180</v>
      </c>
      <c r="C202" s="16" t="s">
        <v>135</v>
      </c>
      <c r="D202" s="16" t="s">
        <v>111</v>
      </c>
      <c r="E202" s="16" t="s">
        <v>162</v>
      </c>
      <c r="F202" s="16" t="s">
        <v>170</v>
      </c>
      <c r="G202" s="16" t="s">
        <v>102</v>
      </c>
    </row>
    <row r="203" spans="1:7" x14ac:dyDescent="0.25">
      <c r="A203" s="16" t="s">
        <v>387</v>
      </c>
      <c r="B203" s="16" t="s">
        <v>180</v>
      </c>
      <c r="C203" s="16" t="s">
        <v>135</v>
      </c>
      <c r="D203" s="16" t="s">
        <v>111</v>
      </c>
      <c r="E203" s="16" t="s">
        <v>162</v>
      </c>
      <c r="F203" s="16" t="s">
        <v>170</v>
      </c>
      <c r="G203" s="16" t="s">
        <v>102</v>
      </c>
    </row>
    <row r="204" spans="1:7" x14ac:dyDescent="0.25">
      <c r="A204" s="16" t="s">
        <v>388</v>
      </c>
      <c r="B204" s="16" t="s">
        <v>182</v>
      </c>
      <c r="C204" s="16" t="s">
        <v>135</v>
      </c>
      <c r="D204" s="16" t="s">
        <v>112</v>
      </c>
      <c r="E204" s="16" t="s">
        <v>162</v>
      </c>
      <c r="F204" s="16" t="s">
        <v>170</v>
      </c>
      <c r="G204" s="16" t="s">
        <v>102</v>
      </c>
    </row>
    <row r="205" spans="1:7" x14ac:dyDescent="0.25">
      <c r="A205" s="16" t="s">
        <v>389</v>
      </c>
      <c r="B205" s="16" t="s">
        <v>184</v>
      </c>
      <c r="C205" s="16" t="s">
        <v>135</v>
      </c>
      <c r="D205" s="16" t="s">
        <v>113</v>
      </c>
      <c r="E205" s="16" t="s">
        <v>162</v>
      </c>
      <c r="F205" s="16" t="s">
        <v>170</v>
      </c>
      <c r="G205" s="16" t="s">
        <v>102</v>
      </c>
    </row>
    <row r="206" spans="1:7" x14ac:dyDescent="0.25">
      <c r="A206" s="16" t="s">
        <v>390</v>
      </c>
      <c r="B206" s="16" t="s">
        <v>184</v>
      </c>
      <c r="C206" s="16" t="s">
        <v>135</v>
      </c>
      <c r="D206" s="16" t="s">
        <v>113</v>
      </c>
      <c r="E206" s="16" t="s">
        <v>162</v>
      </c>
      <c r="F206" s="16" t="s">
        <v>170</v>
      </c>
      <c r="G206" s="16" t="s">
        <v>102</v>
      </c>
    </row>
    <row r="207" spans="1:7" x14ac:dyDescent="0.25">
      <c r="A207" s="16" t="s">
        <v>391</v>
      </c>
      <c r="B207" s="16" t="s">
        <v>184</v>
      </c>
      <c r="C207" s="16" t="s">
        <v>135</v>
      </c>
      <c r="D207" s="16" t="s">
        <v>113</v>
      </c>
      <c r="E207" s="16" t="s">
        <v>162</v>
      </c>
      <c r="F207" s="16" t="s">
        <v>170</v>
      </c>
      <c r="G207" s="16" t="s">
        <v>102</v>
      </c>
    </row>
    <row r="208" spans="1:7" x14ac:dyDescent="0.25">
      <c r="A208" s="16" t="s">
        <v>392</v>
      </c>
      <c r="B208" s="16" t="s">
        <v>186</v>
      </c>
      <c r="C208" s="16" t="s">
        <v>135</v>
      </c>
      <c r="D208" s="16" t="s">
        <v>114</v>
      </c>
      <c r="E208" s="16" t="s">
        <v>162</v>
      </c>
      <c r="F208" s="16" t="s">
        <v>170</v>
      </c>
      <c r="G208" s="16" t="s">
        <v>102</v>
      </c>
    </row>
    <row r="209" spans="1:7" x14ac:dyDescent="0.25">
      <c r="A209" s="16" t="s">
        <v>393</v>
      </c>
      <c r="B209" s="16" t="s">
        <v>188</v>
      </c>
      <c r="C209" s="16" t="s">
        <v>135</v>
      </c>
      <c r="D209" s="16" t="s">
        <v>115</v>
      </c>
      <c r="E209" s="16" t="s">
        <v>162</v>
      </c>
      <c r="F209" s="16" t="s">
        <v>170</v>
      </c>
      <c r="G209" s="16" t="s">
        <v>102</v>
      </c>
    </row>
    <row r="210" spans="1:7" x14ac:dyDescent="0.25">
      <c r="A210" s="16" t="s">
        <v>394</v>
      </c>
      <c r="B210" s="16" t="s">
        <v>190</v>
      </c>
      <c r="C210" s="16" t="s">
        <v>135</v>
      </c>
      <c r="D210" s="16" t="s">
        <v>116</v>
      </c>
      <c r="E210" s="16" t="s">
        <v>162</v>
      </c>
      <c r="F210" s="16" t="s">
        <v>170</v>
      </c>
      <c r="G210" s="16" t="s">
        <v>102</v>
      </c>
    </row>
    <row r="211" spans="1:7" x14ac:dyDescent="0.25">
      <c r="A211" s="16" t="s">
        <v>395</v>
      </c>
      <c r="B211" s="16" t="s">
        <v>190</v>
      </c>
      <c r="C211" s="16" t="s">
        <v>135</v>
      </c>
      <c r="D211" s="16" t="s">
        <v>116</v>
      </c>
      <c r="E211" s="16" t="s">
        <v>162</v>
      </c>
      <c r="F211" s="16" t="s">
        <v>170</v>
      </c>
      <c r="G211" s="16" t="s">
        <v>102</v>
      </c>
    </row>
    <row r="212" spans="1:7" x14ac:dyDescent="0.25">
      <c r="A212" s="16" t="s">
        <v>396</v>
      </c>
      <c r="B212" s="16" t="s">
        <v>190</v>
      </c>
      <c r="C212" s="16" t="s">
        <v>135</v>
      </c>
      <c r="D212" s="16" t="s">
        <v>116</v>
      </c>
      <c r="E212" s="16" t="s">
        <v>162</v>
      </c>
      <c r="F212" s="16" t="s">
        <v>170</v>
      </c>
      <c r="G212" s="16" t="s">
        <v>102</v>
      </c>
    </row>
    <row r="213" spans="1:7" x14ac:dyDescent="0.25">
      <c r="A213" s="16" t="s">
        <v>397</v>
      </c>
      <c r="B213" s="16" t="s">
        <v>192</v>
      </c>
      <c r="C213" s="16" t="s">
        <v>135</v>
      </c>
      <c r="D213" s="16" t="s">
        <v>117</v>
      </c>
      <c r="E213" s="16" t="s">
        <v>162</v>
      </c>
      <c r="F213" s="16" t="s">
        <v>170</v>
      </c>
      <c r="G213" s="16" t="s">
        <v>102</v>
      </c>
    </row>
    <row r="214" spans="1:7" x14ac:dyDescent="0.25">
      <c r="A214" s="16" t="s">
        <v>398</v>
      </c>
      <c r="B214" s="16" t="s">
        <v>192</v>
      </c>
      <c r="C214" s="16" t="s">
        <v>135</v>
      </c>
      <c r="D214" s="16" t="s">
        <v>117</v>
      </c>
      <c r="E214" s="16" t="s">
        <v>162</v>
      </c>
      <c r="F214" s="16" t="s">
        <v>170</v>
      </c>
      <c r="G214" s="16" t="s">
        <v>102</v>
      </c>
    </row>
    <row r="215" spans="1:7" x14ac:dyDescent="0.25">
      <c r="A215" s="16" t="s">
        <v>399</v>
      </c>
      <c r="B215" s="16" t="s">
        <v>192</v>
      </c>
      <c r="C215" s="16" t="s">
        <v>135</v>
      </c>
      <c r="D215" s="16" t="s">
        <v>117</v>
      </c>
      <c r="E215" s="16" t="s">
        <v>162</v>
      </c>
      <c r="F215" s="16" t="s">
        <v>170</v>
      </c>
      <c r="G215" s="16" t="s">
        <v>102</v>
      </c>
    </row>
    <row r="216" spans="1:7" x14ac:dyDescent="0.25">
      <c r="A216" s="16" t="s">
        <v>400</v>
      </c>
      <c r="B216" s="16" t="s">
        <v>194</v>
      </c>
      <c r="C216" s="16" t="s">
        <v>135</v>
      </c>
      <c r="D216" s="16" t="s">
        <v>118</v>
      </c>
      <c r="E216" s="16" t="s">
        <v>162</v>
      </c>
      <c r="F216" s="16" t="s">
        <v>170</v>
      </c>
      <c r="G216" s="16" t="s">
        <v>102</v>
      </c>
    </row>
    <row r="217" spans="1:7" x14ac:dyDescent="0.25">
      <c r="A217" s="16" t="s">
        <v>401</v>
      </c>
      <c r="B217" s="16" t="s">
        <v>194</v>
      </c>
      <c r="C217" s="16" t="s">
        <v>135</v>
      </c>
      <c r="D217" s="16" t="s">
        <v>118</v>
      </c>
      <c r="E217" s="16" t="s">
        <v>162</v>
      </c>
      <c r="F217" s="16" t="s">
        <v>170</v>
      </c>
      <c r="G217" s="16" t="s">
        <v>102</v>
      </c>
    </row>
    <row r="218" spans="1:7" x14ac:dyDescent="0.25">
      <c r="A218" s="16" t="s">
        <v>402</v>
      </c>
      <c r="B218" s="16" t="s">
        <v>194</v>
      </c>
      <c r="C218" s="16" t="s">
        <v>135</v>
      </c>
      <c r="D218" s="16" t="s">
        <v>118</v>
      </c>
      <c r="E218" s="16" t="s">
        <v>162</v>
      </c>
      <c r="F218" s="16" t="s">
        <v>170</v>
      </c>
      <c r="G218" s="16" t="s">
        <v>102</v>
      </c>
    </row>
    <row r="219" spans="1:7" x14ac:dyDescent="0.25">
      <c r="A219" s="16" t="s">
        <v>403</v>
      </c>
      <c r="B219" s="16" t="s">
        <v>196</v>
      </c>
      <c r="C219" s="16" t="s">
        <v>135</v>
      </c>
      <c r="D219" s="16" t="s">
        <v>119</v>
      </c>
      <c r="E219" s="16" t="s">
        <v>162</v>
      </c>
      <c r="F219" s="16" t="s">
        <v>170</v>
      </c>
      <c r="G219" s="16" t="s">
        <v>102</v>
      </c>
    </row>
    <row r="220" spans="1:7" x14ac:dyDescent="0.25">
      <c r="A220" s="16" t="s">
        <v>404</v>
      </c>
      <c r="B220" s="16" t="s">
        <v>196</v>
      </c>
      <c r="C220" s="16" t="s">
        <v>135</v>
      </c>
      <c r="D220" s="16" t="s">
        <v>119</v>
      </c>
      <c r="E220" s="16" t="s">
        <v>162</v>
      </c>
      <c r="F220" s="16" t="s">
        <v>170</v>
      </c>
      <c r="G220" s="16" t="s">
        <v>102</v>
      </c>
    </row>
    <row r="221" spans="1:7" x14ac:dyDescent="0.25">
      <c r="A221" s="16" t="s">
        <v>405</v>
      </c>
      <c r="B221" s="16" t="s">
        <v>198</v>
      </c>
      <c r="C221" s="16" t="s">
        <v>135</v>
      </c>
      <c r="D221" s="16" t="s">
        <v>120</v>
      </c>
      <c r="E221" s="16" t="s">
        <v>162</v>
      </c>
      <c r="F221" s="16" t="s">
        <v>170</v>
      </c>
      <c r="G221" s="16" t="s">
        <v>102</v>
      </c>
    </row>
    <row r="222" spans="1:7" x14ac:dyDescent="0.25">
      <c r="A222" s="16" t="s">
        <v>406</v>
      </c>
      <c r="B222" s="16" t="s">
        <v>200</v>
      </c>
      <c r="C222" s="16" t="s">
        <v>135</v>
      </c>
      <c r="D222" s="16" t="s">
        <v>121</v>
      </c>
      <c r="E222" s="16" t="s">
        <v>162</v>
      </c>
      <c r="F222" s="16" t="s">
        <v>170</v>
      </c>
      <c r="G222" s="16" t="s">
        <v>102</v>
      </c>
    </row>
    <row r="223" spans="1:7" x14ac:dyDescent="0.25">
      <c r="A223" s="16" t="s">
        <v>407</v>
      </c>
      <c r="B223" s="16" t="s">
        <v>202</v>
      </c>
      <c r="C223" s="16" t="s">
        <v>135</v>
      </c>
      <c r="D223" s="16" t="s">
        <v>122</v>
      </c>
      <c r="E223" s="16" t="s">
        <v>162</v>
      </c>
      <c r="F223" s="16" t="s">
        <v>170</v>
      </c>
      <c r="G223" s="16" t="s">
        <v>102</v>
      </c>
    </row>
    <row r="224" spans="1:7" x14ac:dyDescent="0.25">
      <c r="A224" s="16" t="s">
        <v>408</v>
      </c>
      <c r="B224" s="16" t="s">
        <v>204</v>
      </c>
      <c r="C224" s="16" t="s">
        <v>135</v>
      </c>
      <c r="D224" s="16" t="s">
        <v>103</v>
      </c>
      <c r="E224" s="16" t="s">
        <v>162</v>
      </c>
      <c r="F224" s="16" t="s">
        <v>170</v>
      </c>
      <c r="G224" s="16" t="s">
        <v>102</v>
      </c>
    </row>
    <row r="225" spans="1:7" x14ac:dyDescent="0.25">
      <c r="A225" s="16" t="s">
        <v>409</v>
      </c>
      <c r="B225" s="16" t="s">
        <v>204</v>
      </c>
      <c r="C225" s="16" t="s">
        <v>135</v>
      </c>
      <c r="D225" s="16" t="s">
        <v>103</v>
      </c>
      <c r="E225" s="16" t="s">
        <v>162</v>
      </c>
      <c r="F225" s="16" t="s">
        <v>170</v>
      </c>
      <c r="G225" s="16" t="s">
        <v>102</v>
      </c>
    </row>
    <row r="226" spans="1:7" x14ac:dyDescent="0.25">
      <c r="A226" s="16" t="s">
        <v>410</v>
      </c>
      <c r="B226" s="16" t="s">
        <v>204</v>
      </c>
      <c r="C226" s="16" t="s">
        <v>135</v>
      </c>
      <c r="D226" s="16" t="s">
        <v>103</v>
      </c>
      <c r="E226" s="16" t="s">
        <v>162</v>
      </c>
      <c r="F226" s="16" t="s">
        <v>170</v>
      </c>
      <c r="G226" s="16" t="s">
        <v>102</v>
      </c>
    </row>
    <row r="227" spans="1:7" x14ac:dyDescent="0.25">
      <c r="A227" s="16" t="s">
        <v>411</v>
      </c>
      <c r="B227" s="16" t="s">
        <v>161</v>
      </c>
      <c r="C227" s="16" t="s">
        <v>137</v>
      </c>
      <c r="D227" s="16" t="s">
        <v>101</v>
      </c>
      <c r="E227" s="16" t="s">
        <v>162</v>
      </c>
      <c r="F227" s="16" t="s">
        <v>170</v>
      </c>
      <c r="G227" s="16" t="s">
        <v>102</v>
      </c>
    </row>
    <row r="228" spans="1:7" x14ac:dyDescent="0.25">
      <c r="A228" s="16" t="s">
        <v>412</v>
      </c>
      <c r="B228" s="16" t="s">
        <v>165</v>
      </c>
      <c r="C228" s="16" t="s">
        <v>137</v>
      </c>
      <c r="D228" s="16" t="s">
        <v>104</v>
      </c>
      <c r="E228" s="16" t="s">
        <v>162</v>
      </c>
      <c r="F228" s="16" t="s">
        <v>170</v>
      </c>
      <c r="G228" s="16" t="s">
        <v>102</v>
      </c>
    </row>
    <row r="229" spans="1:7" x14ac:dyDescent="0.25">
      <c r="A229" s="16" t="s">
        <v>413</v>
      </c>
      <c r="B229" s="16" t="s">
        <v>167</v>
      </c>
      <c r="C229" s="16" t="s">
        <v>137</v>
      </c>
      <c r="D229" s="16" t="s">
        <v>105</v>
      </c>
      <c r="E229" s="16" t="s">
        <v>162</v>
      </c>
      <c r="F229" s="16" t="s">
        <v>170</v>
      </c>
      <c r="G229" s="16" t="s">
        <v>102</v>
      </c>
    </row>
    <row r="230" spans="1:7" x14ac:dyDescent="0.25">
      <c r="A230" s="16" t="s">
        <v>414</v>
      </c>
      <c r="B230" s="16" t="s">
        <v>169</v>
      </c>
      <c r="C230" s="16" t="s">
        <v>137</v>
      </c>
      <c r="D230" s="16" t="s">
        <v>106</v>
      </c>
      <c r="E230" s="16" t="s">
        <v>162</v>
      </c>
      <c r="F230" s="16" t="s">
        <v>170</v>
      </c>
      <c r="G230" s="16" t="s">
        <v>102</v>
      </c>
    </row>
    <row r="231" spans="1:7" x14ac:dyDescent="0.25">
      <c r="A231" s="16" t="s">
        <v>415</v>
      </c>
      <c r="B231" s="16" t="s">
        <v>172</v>
      </c>
      <c r="C231" s="16" t="s">
        <v>137</v>
      </c>
      <c r="D231" s="16" t="s">
        <v>107</v>
      </c>
      <c r="E231" s="16" t="s">
        <v>162</v>
      </c>
      <c r="F231" s="16" t="s">
        <v>170</v>
      </c>
      <c r="G231" s="16" t="s">
        <v>102</v>
      </c>
    </row>
    <row r="232" spans="1:7" x14ac:dyDescent="0.25">
      <c r="A232" s="16" t="s">
        <v>416</v>
      </c>
      <c r="B232" s="16" t="s">
        <v>174</v>
      </c>
      <c r="C232" s="16" t="s">
        <v>137</v>
      </c>
      <c r="D232" s="16" t="s">
        <v>108</v>
      </c>
      <c r="E232" s="16" t="s">
        <v>162</v>
      </c>
      <c r="F232" s="16" t="s">
        <v>170</v>
      </c>
      <c r="G232" s="16" t="s">
        <v>102</v>
      </c>
    </row>
    <row r="233" spans="1:7" x14ac:dyDescent="0.25">
      <c r="A233" s="16" t="s">
        <v>381</v>
      </c>
      <c r="B233" s="16" t="s">
        <v>176</v>
      </c>
      <c r="C233" s="16" t="s">
        <v>137</v>
      </c>
      <c r="D233" s="16" t="s">
        <v>109</v>
      </c>
      <c r="E233" s="16" t="s">
        <v>162</v>
      </c>
      <c r="F233" s="16" t="s">
        <v>170</v>
      </c>
      <c r="G233" s="16" t="s">
        <v>102</v>
      </c>
    </row>
    <row r="234" spans="1:7" x14ac:dyDescent="0.25">
      <c r="A234" s="16" t="s">
        <v>417</v>
      </c>
      <c r="B234" s="16" t="s">
        <v>178</v>
      </c>
      <c r="C234" s="16" t="s">
        <v>137</v>
      </c>
      <c r="D234" s="16" t="s">
        <v>110</v>
      </c>
      <c r="E234" s="16" t="s">
        <v>162</v>
      </c>
      <c r="F234" s="16" t="s">
        <v>170</v>
      </c>
      <c r="G234" s="16" t="s">
        <v>102</v>
      </c>
    </row>
    <row r="235" spans="1:7" x14ac:dyDescent="0.25">
      <c r="A235" s="16" t="s">
        <v>418</v>
      </c>
      <c r="B235" s="16" t="s">
        <v>180</v>
      </c>
      <c r="C235" s="16" t="s">
        <v>137</v>
      </c>
      <c r="D235" s="16" t="s">
        <v>111</v>
      </c>
      <c r="E235" s="16" t="s">
        <v>162</v>
      </c>
      <c r="F235" s="16" t="s">
        <v>170</v>
      </c>
      <c r="G235" s="16" t="s">
        <v>102</v>
      </c>
    </row>
    <row r="236" spans="1:7" x14ac:dyDescent="0.25">
      <c r="A236" s="16" t="s">
        <v>419</v>
      </c>
      <c r="B236" s="16" t="s">
        <v>182</v>
      </c>
      <c r="C236" s="16" t="s">
        <v>137</v>
      </c>
      <c r="D236" s="16" t="s">
        <v>112</v>
      </c>
      <c r="E236" s="16" t="s">
        <v>162</v>
      </c>
      <c r="F236" s="16" t="s">
        <v>170</v>
      </c>
      <c r="G236" s="16" t="s">
        <v>102</v>
      </c>
    </row>
    <row r="237" spans="1:7" x14ac:dyDescent="0.25">
      <c r="A237" s="16" t="s">
        <v>420</v>
      </c>
      <c r="B237" s="16" t="s">
        <v>184</v>
      </c>
      <c r="C237" s="16" t="s">
        <v>137</v>
      </c>
      <c r="D237" s="16" t="s">
        <v>113</v>
      </c>
      <c r="E237" s="16" t="s">
        <v>162</v>
      </c>
      <c r="F237" s="16" t="s">
        <v>170</v>
      </c>
      <c r="G237" s="16" t="s">
        <v>102</v>
      </c>
    </row>
    <row r="238" spans="1:7" x14ac:dyDescent="0.25">
      <c r="A238" s="16" t="s">
        <v>421</v>
      </c>
      <c r="B238" s="16" t="s">
        <v>186</v>
      </c>
      <c r="C238" s="16" t="s">
        <v>137</v>
      </c>
      <c r="D238" s="16" t="s">
        <v>114</v>
      </c>
      <c r="E238" s="16" t="s">
        <v>162</v>
      </c>
      <c r="F238" s="16" t="s">
        <v>170</v>
      </c>
      <c r="G238" s="16" t="s">
        <v>102</v>
      </c>
    </row>
    <row r="239" spans="1:7" x14ac:dyDescent="0.25">
      <c r="A239" s="16" t="s">
        <v>422</v>
      </c>
      <c r="B239" s="16" t="s">
        <v>188</v>
      </c>
      <c r="C239" s="16" t="s">
        <v>137</v>
      </c>
      <c r="D239" s="16" t="s">
        <v>115</v>
      </c>
      <c r="E239" s="16" t="s">
        <v>162</v>
      </c>
      <c r="F239" s="16" t="s">
        <v>170</v>
      </c>
      <c r="G239" s="16" t="s">
        <v>102</v>
      </c>
    </row>
    <row r="240" spans="1:7" x14ac:dyDescent="0.25">
      <c r="A240" s="16" t="s">
        <v>423</v>
      </c>
      <c r="B240" s="16" t="s">
        <v>190</v>
      </c>
      <c r="C240" s="16" t="s">
        <v>137</v>
      </c>
      <c r="D240" s="16" t="s">
        <v>116</v>
      </c>
      <c r="E240" s="16" t="s">
        <v>162</v>
      </c>
      <c r="F240" s="16" t="s">
        <v>170</v>
      </c>
      <c r="G240" s="16" t="s">
        <v>102</v>
      </c>
    </row>
    <row r="241" spans="1:7" x14ac:dyDescent="0.25">
      <c r="A241" s="16" t="s">
        <v>424</v>
      </c>
      <c r="B241" s="16" t="s">
        <v>192</v>
      </c>
      <c r="C241" s="16" t="s">
        <v>137</v>
      </c>
      <c r="D241" s="16" t="s">
        <v>117</v>
      </c>
      <c r="E241" s="16" t="s">
        <v>162</v>
      </c>
      <c r="F241" s="16" t="s">
        <v>170</v>
      </c>
      <c r="G241" s="16" t="s">
        <v>102</v>
      </c>
    </row>
    <row r="242" spans="1:7" x14ac:dyDescent="0.25">
      <c r="A242" s="16" t="s">
        <v>425</v>
      </c>
      <c r="B242" s="16" t="s">
        <v>194</v>
      </c>
      <c r="C242" s="16" t="s">
        <v>137</v>
      </c>
      <c r="D242" s="16" t="s">
        <v>118</v>
      </c>
      <c r="E242" s="16" t="s">
        <v>162</v>
      </c>
      <c r="F242" s="16" t="s">
        <v>170</v>
      </c>
      <c r="G242" s="16" t="s">
        <v>102</v>
      </c>
    </row>
    <row r="243" spans="1:7" x14ac:dyDescent="0.25">
      <c r="A243" s="16" t="s">
        <v>426</v>
      </c>
      <c r="B243" s="16" t="s">
        <v>196</v>
      </c>
      <c r="C243" s="16" t="s">
        <v>137</v>
      </c>
      <c r="D243" s="16" t="s">
        <v>119</v>
      </c>
      <c r="E243" s="16" t="s">
        <v>162</v>
      </c>
      <c r="F243" s="16" t="s">
        <v>170</v>
      </c>
      <c r="G243" s="16" t="s">
        <v>102</v>
      </c>
    </row>
    <row r="244" spans="1:7" x14ac:dyDescent="0.25">
      <c r="A244" s="16" t="s">
        <v>427</v>
      </c>
      <c r="B244" s="16" t="s">
        <v>198</v>
      </c>
      <c r="C244" s="16" t="s">
        <v>137</v>
      </c>
      <c r="D244" s="16" t="s">
        <v>120</v>
      </c>
      <c r="E244" s="16" t="s">
        <v>162</v>
      </c>
      <c r="F244" s="16" t="s">
        <v>170</v>
      </c>
      <c r="G244" s="16" t="s">
        <v>102</v>
      </c>
    </row>
    <row r="245" spans="1:7" x14ac:dyDescent="0.25">
      <c r="A245" s="16" t="s">
        <v>428</v>
      </c>
      <c r="B245" s="16" t="s">
        <v>200</v>
      </c>
      <c r="C245" s="16" t="s">
        <v>137</v>
      </c>
      <c r="D245" s="16" t="s">
        <v>121</v>
      </c>
      <c r="E245" s="16" t="s">
        <v>162</v>
      </c>
      <c r="F245" s="16" t="s">
        <v>170</v>
      </c>
      <c r="G245" s="16" t="s">
        <v>102</v>
      </c>
    </row>
    <row r="246" spans="1:7" x14ac:dyDescent="0.25">
      <c r="A246" s="16" t="s">
        <v>429</v>
      </c>
      <c r="B246" s="16" t="s">
        <v>202</v>
      </c>
      <c r="C246" s="16" t="s">
        <v>137</v>
      </c>
      <c r="D246" s="16" t="s">
        <v>122</v>
      </c>
      <c r="E246" s="16" t="s">
        <v>162</v>
      </c>
      <c r="F246" s="16" t="s">
        <v>170</v>
      </c>
      <c r="G246" s="16" t="s">
        <v>102</v>
      </c>
    </row>
    <row r="247" spans="1:7" x14ac:dyDescent="0.25">
      <c r="A247" s="16" t="s">
        <v>430</v>
      </c>
      <c r="B247" s="16" t="s">
        <v>204</v>
      </c>
      <c r="C247" s="16" t="s">
        <v>137</v>
      </c>
      <c r="D247" s="16" t="s">
        <v>103</v>
      </c>
      <c r="E247" s="16" t="s">
        <v>162</v>
      </c>
      <c r="F247" s="16" t="s">
        <v>170</v>
      </c>
      <c r="G247" s="16" t="s">
        <v>102</v>
      </c>
    </row>
    <row r="248" spans="1:7" x14ac:dyDescent="0.25">
      <c r="A248" s="16" t="s">
        <v>431</v>
      </c>
      <c r="B248" s="16" t="s">
        <v>161</v>
      </c>
      <c r="C248" s="16" t="s">
        <v>139</v>
      </c>
      <c r="D248" s="16" t="s">
        <v>101</v>
      </c>
      <c r="E248" s="16" t="s">
        <v>162</v>
      </c>
      <c r="F248" s="16" t="s">
        <v>163</v>
      </c>
      <c r="G248" s="16" t="s">
        <v>102</v>
      </c>
    </row>
    <row r="249" spans="1:7" x14ac:dyDescent="0.25">
      <c r="A249" s="16" t="s">
        <v>432</v>
      </c>
      <c r="B249" s="16" t="s">
        <v>161</v>
      </c>
      <c r="C249" s="16" t="s">
        <v>139</v>
      </c>
      <c r="D249" s="16" t="s">
        <v>101</v>
      </c>
      <c r="E249" s="16" t="s">
        <v>162</v>
      </c>
      <c r="F249" s="16" t="s">
        <v>170</v>
      </c>
      <c r="G249" s="16" t="s">
        <v>102</v>
      </c>
    </row>
    <row r="250" spans="1:7" x14ac:dyDescent="0.25">
      <c r="A250" s="16" t="s">
        <v>433</v>
      </c>
      <c r="B250" s="16" t="s">
        <v>161</v>
      </c>
      <c r="C250" s="16" t="s">
        <v>139</v>
      </c>
      <c r="D250" s="16" t="s">
        <v>101</v>
      </c>
      <c r="E250" s="16" t="s">
        <v>162</v>
      </c>
      <c r="F250" s="16" t="s">
        <v>265</v>
      </c>
      <c r="G250" s="16" t="s">
        <v>102</v>
      </c>
    </row>
    <row r="251" spans="1:7" x14ac:dyDescent="0.25">
      <c r="A251" s="16" t="s">
        <v>434</v>
      </c>
      <c r="B251" s="16" t="s">
        <v>161</v>
      </c>
      <c r="C251" s="16" t="s">
        <v>139</v>
      </c>
      <c r="D251" s="16" t="s">
        <v>101</v>
      </c>
      <c r="E251" s="16" t="s">
        <v>162</v>
      </c>
      <c r="F251" s="16" t="s">
        <v>255</v>
      </c>
      <c r="G251" s="16" t="s">
        <v>102</v>
      </c>
    </row>
    <row r="252" spans="1:7" x14ac:dyDescent="0.25">
      <c r="A252" s="16" t="s">
        <v>435</v>
      </c>
      <c r="B252" s="16" t="s">
        <v>165</v>
      </c>
      <c r="C252" s="16" t="s">
        <v>139</v>
      </c>
      <c r="D252" s="16" t="s">
        <v>104</v>
      </c>
      <c r="E252" s="16" t="s">
        <v>162</v>
      </c>
      <c r="F252" s="16" t="s">
        <v>163</v>
      </c>
      <c r="G252" s="16" t="s">
        <v>102</v>
      </c>
    </row>
    <row r="253" spans="1:7" x14ac:dyDescent="0.25">
      <c r="A253" s="16" t="s">
        <v>436</v>
      </c>
      <c r="B253" s="16" t="s">
        <v>165</v>
      </c>
      <c r="C253" s="16" t="s">
        <v>139</v>
      </c>
      <c r="D253" s="16" t="s">
        <v>104</v>
      </c>
      <c r="E253" s="16" t="s">
        <v>162</v>
      </c>
      <c r="F253" s="16" t="s">
        <v>170</v>
      </c>
      <c r="G253" s="16" t="s">
        <v>102</v>
      </c>
    </row>
    <row r="254" spans="1:7" x14ac:dyDescent="0.25">
      <c r="A254" s="16" t="s">
        <v>437</v>
      </c>
      <c r="B254" s="16" t="s">
        <v>165</v>
      </c>
      <c r="C254" s="16" t="s">
        <v>139</v>
      </c>
      <c r="D254" s="16" t="s">
        <v>104</v>
      </c>
      <c r="E254" s="16" t="s">
        <v>162</v>
      </c>
      <c r="F254" s="16" t="s">
        <v>265</v>
      </c>
      <c r="G254" s="16" t="s">
        <v>102</v>
      </c>
    </row>
    <row r="255" spans="1:7" x14ac:dyDescent="0.25">
      <c r="A255" s="16" t="s">
        <v>438</v>
      </c>
      <c r="B255" s="16" t="s">
        <v>165</v>
      </c>
      <c r="C255" s="16" t="s">
        <v>139</v>
      </c>
      <c r="D255" s="16" t="s">
        <v>104</v>
      </c>
      <c r="E255" s="16" t="s">
        <v>162</v>
      </c>
      <c r="F255" s="16" t="s">
        <v>255</v>
      </c>
      <c r="G255" s="16" t="s">
        <v>102</v>
      </c>
    </row>
    <row r="256" spans="1:7" x14ac:dyDescent="0.25">
      <c r="A256" s="16" t="s">
        <v>439</v>
      </c>
      <c r="B256" s="16" t="s">
        <v>167</v>
      </c>
      <c r="C256" s="16" t="s">
        <v>139</v>
      </c>
      <c r="D256" s="16" t="s">
        <v>105</v>
      </c>
      <c r="E256" s="16" t="s">
        <v>162</v>
      </c>
      <c r="F256" s="16" t="s">
        <v>163</v>
      </c>
      <c r="G256" s="16" t="s">
        <v>102</v>
      </c>
    </row>
    <row r="257" spans="1:7" x14ac:dyDescent="0.25">
      <c r="A257" s="16" t="s">
        <v>440</v>
      </c>
      <c r="B257" s="16" t="s">
        <v>167</v>
      </c>
      <c r="C257" s="16" t="s">
        <v>139</v>
      </c>
      <c r="D257" s="16" t="s">
        <v>105</v>
      </c>
      <c r="E257" s="16" t="s">
        <v>162</v>
      </c>
      <c r="F257" s="16" t="s">
        <v>170</v>
      </c>
      <c r="G257" s="16" t="s">
        <v>102</v>
      </c>
    </row>
    <row r="258" spans="1:7" x14ac:dyDescent="0.25">
      <c r="A258" s="16" t="s">
        <v>441</v>
      </c>
      <c r="B258" s="16" t="s">
        <v>167</v>
      </c>
      <c r="C258" s="16" t="s">
        <v>139</v>
      </c>
      <c r="D258" s="16" t="s">
        <v>105</v>
      </c>
      <c r="E258" s="16" t="s">
        <v>162</v>
      </c>
      <c r="F258" s="16" t="s">
        <v>265</v>
      </c>
      <c r="G258" s="16" t="s">
        <v>102</v>
      </c>
    </row>
    <row r="259" spans="1:7" x14ac:dyDescent="0.25">
      <c r="A259" s="16" t="s">
        <v>442</v>
      </c>
      <c r="B259" s="16" t="s">
        <v>167</v>
      </c>
      <c r="C259" s="16" t="s">
        <v>139</v>
      </c>
      <c r="D259" s="16" t="s">
        <v>105</v>
      </c>
      <c r="E259" s="16" t="s">
        <v>162</v>
      </c>
      <c r="F259" s="16" t="s">
        <v>443</v>
      </c>
      <c r="G259" s="16" t="s">
        <v>102</v>
      </c>
    </row>
    <row r="260" spans="1:7" x14ac:dyDescent="0.25">
      <c r="A260" s="16" t="s">
        <v>444</v>
      </c>
      <c r="B260" s="16" t="s">
        <v>167</v>
      </c>
      <c r="C260" s="16" t="s">
        <v>139</v>
      </c>
      <c r="D260" s="16" t="s">
        <v>105</v>
      </c>
      <c r="E260" s="16" t="s">
        <v>162</v>
      </c>
      <c r="F260" s="16" t="s">
        <v>255</v>
      </c>
      <c r="G260" s="16" t="s">
        <v>102</v>
      </c>
    </row>
    <row r="261" spans="1:7" x14ac:dyDescent="0.25">
      <c r="A261" s="16" t="s">
        <v>445</v>
      </c>
      <c r="B261" s="16" t="s">
        <v>169</v>
      </c>
      <c r="C261" s="16" t="s">
        <v>139</v>
      </c>
      <c r="D261" s="16" t="s">
        <v>106</v>
      </c>
      <c r="E261" s="16" t="s">
        <v>162</v>
      </c>
      <c r="F261" s="16" t="s">
        <v>170</v>
      </c>
      <c r="G261" s="16" t="s">
        <v>102</v>
      </c>
    </row>
    <row r="262" spans="1:7" x14ac:dyDescent="0.25">
      <c r="A262" s="16" t="s">
        <v>446</v>
      </c>
      <c r="B262" s="16" t="s">
        <v>169</v>
      </c>
      <c r="C262" s="16" t="s">
        <v>139</v>
      </c>
      <c r="D262" s="16" t="s">
        <v>106</v>
      </c>
      <c r="E262" s="16" t="s">
        <v>162</v>
      </c>
      <c r="F262" s="16" t="s">
        <v>265</v>
      </c>
      <c r="G262" s="16" t="s">
        <v>102</v>
      </c>
    </row>
    <row r="263" spans="1:7" x14ac:dyDescent="0.25">
      <c r="A263" s="16" t="s">
        <v>447</v>
      </c>
      <c r="B263" s="16" t="s">
        <v>169</v>
      </c>
      <c r="C263" s="16" t="s">
        <v>139</v>
      </c>
      <c r="D263" s="16" t="s">
        <v>106</v>
      </c>
      <c r="E263" s="16" t="s">
        <v>162</v>
      </c>
      <c r="F263" s="16" t="s">
        <v>443</v>
      </c>
      <c r="G263" s="16" t="s">
        <v>102</v>
      </c>
    </row>
    <row r="264" spans="1:7" x14ac:dyDescent="0.25">
      <c r="A264" s="16" t="s">
        <v>448</v>
      </c>
      <c r="B264" s="16" t="s">
        <v>169</v>
      </c>
      <c r="C264" s="16" t="s">
        <v>139</v>
      </c>
      <c r="D264" s="16" t="s">
        <v>106</v>
      </c>
      <c r="E264" s="16" t="s">
        <v>162</v>
      </c>
      <c r="F264" s="16" t="s">
        <v>255</v>
      </c>
      <c r="G264" s="16" t="s">
        <v>102</v>
      </c>
    </row>
    <row r="265" spans="1:7" x14ac:dyDescent="0.25">
      <c r="A265" s="16" t="s">
        <v>449</v>
      </c>
      <c r="B265" s="16" t="s">
        <v>169</v>
      </c>
      <c r="C265" s="16" t="s">
        <v>139</v>
      </c>
      <c r="D265" s="16" t="s">
        <v>106</v>
      </c>
      <c r="E265" s="16" t="s">
        <v>162</v>
      </c>
      <c r="F265" s="16" t="s">
        <v>450</v>
      </c>
      <c r="G265" s="16" t="s">
        <v>102</v>
      </c>
    </row>
    <row r="266" spans="1:7" x14ac:dyDescent="0.25">
      <c r="A266" s="16" t="s">
        <v>451</v>
      </c>
      <c r="B266" s="16" t="s">
        <v>172</v>
      </c>
      <c r="C266" s="16" t="s">
        <v>139</v>
      </c>
      <c r="D266" s="16" t="s">
        <v>107</v>
      </c>
      <c r="E266" s="16" t="s">
        <v>162</v>
      </c>
      <c r="F266" s="16" t="s">
        <v>163</v>
      </c>
      <c r="G266" s="16" t="s">
        <v>102</v>
      </c>
    </row>
    <row r="267" spans="1:7" x14ac:dyDescent="0.25">
      <c r="A267" s="16" t="s">
        <v>452</v>
      </c>
      <c r="B267" s="16" t="s">
        <v>172</v>
      </c>
      <c r="C267" s="16" t="s">
        <v>139</v>
      </c>
      <c r="D267" s="16" t="s">
        <v>107</v>
      </c>
      <c r="E267" s="16" t="s">
        <v>162</v>
      </c>
      <c r="F267" s="16" t="s">
        <v>170</v>
      </c>
      <c r="G267" s="16" t="s">
        <v>102</v>
      </c>
    </row>
    <row r="268" spans="1:7" x14ac:dyDescent="0.25">
      <c r="A268" s="16" t="s">
        <v>453</v>
      </c>
      <c r="B268" s="16" t="s">
        <v>172</v>
      </c>
      <c r="C268" s="16" t="s">
        <v>139</v>
      </c>
      <c r="D268" s="16" t="s">
        <v>107</v>
      </c>
      <c r="E268" s="16" t="s">
        <v>162</v>
      </c>
      <c r="F268" s="16" t="s">
        <v>265</v>
      </c>
      <c r="G268" s="16" t="s">
        <v>102</v>
      </c>
    </row>
    <row r="269" spans="1:7" x14ac:dyDescent="0.25">
      <c r="A269" s="16" t="s">
        <v>454</v>
      </c>
      <c r="B269" s="16" t="s">
        <v>174</v>
      </c>
      <c r="C269" s="16" t="s">
        <v>139</v>
      </c>
      <c r="D269" s="16" t="s">
        <v>108</v>
      </c>
      <c r="E269" s="16" t="s">
        <v>162</v>
      </c>
      <c r="F269" s="16" t="s">
        <v>163</v>
      </c>
      <c r="G269" s="16" t="s">
        <v>102</v>
      </c>
    </row>
    <row r="270" spans="1:7" x14ac:dyDescent="0.25">
      <c r="A270" s="16" t="s">
        <v>455</v>
      </c>
      <c r="B270" s="16" t="s">
        <v>174</v>
      </c>
      <c r="C270" s="16" t="s">
        <v>139</v>
      </c>
      <c r="D270" s="16" t="s">
        <v>108</v>
      </c>
      <c r="E270" s="16" t="s">
        <v>162</v>
      </c>
      <c r="F270" s="16" t="s">
        <v>170</v>
      </c>
      <c r="G270" s="16" t="s">
        <v>102</v>
      </c>
    </row>
    <row r="271" spans="1:7" x14ac:dyDescent="0.25">
      <c r="A271" s="16" t="s">
        <v>456</v>
      </c>
      <c r="B271" s="16" t="s">
        <v>174</v>
      </c>
      <c r="C271" s="16" t="s">
        <v>139</v>
      </c>
      <c r="D271" s="16" t="s">
        <v>108</v>
      </c>
      <c r="E271" s="16" t="s">
        <v>162</v>
      </c>
      <c r="F271" s="16" t="s">
        <v>265</v>
      </c>
      <c r="G271" s="16" t="s">
        <v>102</v>
      </c>
    </row>
    <row r="272" spans="1:7" x14ac:dyDescent="0.25">
      <c r="A272" s="16" t="s">
        <v>457</v>
      </c>
      <c r="B272" s="16" t="s">
        <v>174</v>
      </c>
      <c r="C272" s="16" t="s">
        <v>139</v>
      </c>
      <c r="D272" s="16" t="s">
        <v>108</v>
      </c>
      <c r="E272" s="16" t="s">
        <v>162</v>
      </c>
      <c r="F272" s="16" t="s">
        <v>443</v>
      </c>
      <c r="G272" s="16" t="s">
        <v>102</v>
      </c>
    </row>
    <row r="273" spans="1:7" x14ac:dyDescent="0.25">
      <c r="A273" s="16" t="s">
        <v>458</v>
      </c>
      <c r="B273" s="16" t="s">
        <v>174</v>
      </c>
      <c r="C273" s="16" t="s">
        <v>139</v>
      </c>
      <c r="D273" s="16" t="s">
        <v>108</v>
      </c>
      <c r="E273" s="16" t="s">
        <v>162</v>
      </c>
      <c r="F273" s="16" t="s">
        <v>255</v>
      </c>
      <c r="G273" s="16" t="s">
        <v>102</v>
      </c>
    </row>
    <row r="274" spans="1:7" x14ac:dyDescent="0.25">
      <c r="A274" s="16" t="s">
        <v>459</v>
      </c>
      <c r="B274" s="16" t="s">
        <v>176</v>
      </c>
      <c r="C274" s="16" t="s">
        <v>139</v>
      </c>
      <c r="D274" s="16" t="s">
        <v>109</v>
      </c>
      <c r="E274" s="16" t="s">
        <v>162</v>
      </c>
      <c r="F274" s="16" t="s">
        <v>163</v>
      </c>
      <c r="G274" s="16" t="s">
        <v>102</v>
      </c>
    </row>
    <row r="275" spans="1:7" x14ac:dyDescent="0.25">
      <c r="A275" s="16" t="s">
        <v>460</v>
      </c>
      <c r="B275" s="16" t="s">
        <v>176</v>
      </c>
      <c r="C275" s="16" t="s">
        <v>139</v>
      </c>
      <c r="D275" s="16" t="s">
        <v>109</v>
      </c>
      <c r="E275" s="16" t="s">
        <v>162</v>
      </c>
      <c r="F275" s="16" t="s">
        <v>170</v>
      </c>
      <c r="G275" s="16" t="s">
        <v>102</v>
      </c>
    </row>
    <row r="276" spans="1:7" x14ac:dyDescent="0.25">
      <c r="A276" s="16" t="s">
        <v>461</v>
      </c>
      <c r="B276" s="16" t="s">
        <v>176</v>
      </c>
      <c r="C276" s="16" t="s">
        <v>139</v>
      </c>
      <c r="D276" s="16" t="s">
        <v>109</v>
      </c>
      <c r="E276" s="16" t="s">
        <v>162</v>
      </c>
      <c r="F276" s="16" t="s">
        <v>265</v>
      </c>
      <c r="G276" s="16" t="s">
        <v>102</v>
      </c>
    </row>
    <row r="277" spans="1:7" x14ac:dyDescent="0.25">
      <c r="A277" s="16" t="s">
        <v>462</v>
      </c>
      <c r="B277" s="16" t="s">
        <v>176</v>
      </c>
      <c r="C277" s="16" t="s">
        <v>139</v>
      </c>
      <c r="D277" s="16" t="s">
        <v>109</v>
      </c>
      <c r="E277" s="16" t="s">
        <v>162</v>
      </c>
      <c r="F277" s="16" t="s">
        <v>443</v>
      </c>
      <c r="G277" s="16" t="s">
        <v>102</v>
      </c>
    </row>
    <row r="278" spans="1:7" x14ac:dyDescent="0.25">
      <c r="A278" s="16" t="s">
        <v>463</v>
      </c>
      <c r="B278" s="16" t="s">
        <v>176</v>
      </c>
      <c r="C278" s="16" t="s">
        <v>139</v>
      </c>
      <c r="D278" s="16" t="s">
        <v>109</v>
      </c>
      <c r="E278" s="16" t="s">
        <v>162</v>
      </c>
      <c r="F278" s="16" t="s">
        <v>255</v>
      </c>
      <c r="G278" s="16" t="s">
        <v>102</v>
      </c>
    </row>
    <row r="279" spans="1:7" x14ac:dyDescent="0.25">
      <c r="A279" s="16" t="s">
        <v>464</v>
      </c>
      <c r="B279" s="16" t="s">
        <v>178</v>
      </c>
      <c r="C279" s="16" t="s">
        <v>139</v>
      </c>
      <c r="D279" s="16" t="s">
        <v>110</v>
      </c>
      <c r="E279" s="16" t="s">
        <v>162</v>
      </c>
      <c r="F279" s="16" t="s">
        <v>163</v>
      </c>
      <c r="G279" s="16" t="s">
        <v>102</v>
      </c>
    </row>
    <row r="280" spans="1:7" x14ac:dyDescent="0.25">
      <c r="A280" s="16" t="s">
        <v>465</v>
      </c>
      <c r="B280" s="16" t="s">
        <v>178</v>
      </c>
      <c r="C280" s="16" t="s">
        <v>139</v>
      </c>
      <c r="D280" s="16" t="s">
        <v>110</v>
      </c>
      <c r="E280" s="16" t="s">
        <v>162</v>
      </c>
      <c r="F280" s="16" t="s">
        <v>170</v>
      </c>
      <c r="G280" s="16" t="s">
        <v>102</v>
      </c>
    </row>
    <row r="281" spans="1:7" x14ac:dyDescent="0.25">
      <c r="A281" s="16" t="s">
        <v>466</v>
      </c>
      <c r="B281" s="16" t="s">
        <v>178</v>
      </c>
      <c r="C281" s="16" t="s">
        <v>139</v>
      </c>
      <c r="D281" s="16" t="s">
        <v>110</v>
      </c>
      <c r="E281" s="16" t="s">
        <v>162</v>
      </c>
      <c r="F281" s="16" t="s">
        <v>265</v>
      </c>
      <c r="G281" s="16" t="s">
        <v>102</v>
      </c>
    </row>
    <row r="282" spans="1:7" x14ac:dyDescent="0.25">
      <c r="A282" s="16" t="s">
        <v>467</v>
      </c>
      <c r="B282" s="16" t="s">
        <v>178</v>
      </c>
      <c r="C282" s="16" t="s">
        <v>139</v>
      </c>
      <c r="D282" s="16" t="s">
        <v>110</v>
      </c>
      <c r="E282" s="16" t="s">
        <v>162</v>
      </c>
      <c r="F282" s="16" t="s">
        <v>443</v>
      </c>
      <c r="G282" s="16" t="s">
        <v>102</v>
      </c>
    </row>
    <row r="283" spans="1:7" x14ac:dyDescent="0.25">
      <c r="A283" s="16" t="s">
        <v>468</v>
      </c>
      <c r="B283" s="16" t="s">
        <v>180</v>
      </c>
      <c r="C283" s="16" t="s">
        <v>139</v>
      </c>
      <c r="D283" s="16" t="s">
        <v>111</v>
      </c>
      <c r="E283" s="16" t="s">
        <v>162</v>
      </c>
      <c r="F283" s="16" t="s">
        <v>163</v>
      </c>
      <c r="G283" s="16" t="s">
        <v>102</v>
      </c>
    </row>
    <row r="284" spans="1:7" x14ac:dyDescent="0.25">
      <c r="A284" s="16" t="s">
        <v>469</v>
      </c>
      <c r="B284" s="16" t="s">
        <v>180</v>
      </c>
      <c r="C284" s="16" t="s">
        <v>139</v>
      </c>
      <c r="D284" s="16" t="s">
        <v>111</v>
      </c>
      <c r="E284" s="16" t="s">
        <v>162</v>
      </c>
      <c r="F284" s="16" t="s">
        <v>170</v>
      </c>
      <c r="G284" s="16" t="s">
        <v>102</v>
      </c>
    </row>
    <row r="285" spans="1:7" x14ac:dyDescent="0.25">
      <c r="A285" s="16" t="s">
        <v>470</v>
      </c>
      <c r="B285" s="16" t="s">
        <v>180</v>
      </c>
      <c r="C285" s="16" t="s">
        <v>139</v>
      </c>
      <c r="D285" s="16" t="s">
        <v>111</v>
      </c>
      <c r="E285" s="16" t="s">
        <v>162</v>
      </c>
      <c r="F285" s="16" t="s">
        <v>265</v>
      </c>
      <c r="G285" s="16" t="s">
        <v>102</v>
      </c>
    </row>
    <row r="286" spans="1:7" x14ac:dyDescent="0.25">
      <c r="A286" s="16" t="s">
        <v>471</v>
      </c>
      <c r="B286" s="16" t="s">
        <v>180</v>
      </c>
      <c r="C286" s="16" t="s">
        <v>139</v>
      </c>
      <c r="D286" s="16" t="s">
        <v>111</v>
      </c>
      <c r="E286" s="16" t="s">
        <v>162</v>
      </c>
      <c r="F286" s="16" t="s">
        <v>443</v>
      </c>
      <c r="G286" s="16" t="s">
        <v>102</v>
      </c>
    </row>
    <row r="287" spans="1:7" x14ac:dyDescent="0.25">
      <c r="A287" s="16" t="s">
        <v>472</v>
      </c>
      <c r="B287" s="16" t="s">
        <v>182</v>
      </c>
      <c r="C287" s="16" t="s">
        <v>139</v>
      </c>
      <c r="D287" s="16" t="s">
        <v>112</v>
      </c>
      <c r="E287" s="16" t="s">
        <v>162</v>
      </c>
      <c r="F287" s="16" t="s">
        <v>163</v>
      </c>
      <c r="G287" s="16" t="s">
        <v>102</v>
      </c>
    </row>
    <row r="288" spans="1:7" x14ac:dyDescent="0.25">
      <c r="A288" s="16" t="s">
        <v>473</v>
      </c>
      <c r="B288" s="16" t="s">
        <v>182</v>
      </c>
      <c r="C288" s="16" t="s">
        <v>139</v>
      </c>
      <c r="D288" s="16" t="s">
        <v>112</v>
      </c>
      <c r="E288" s="16" t="s">
        <v>162</v>
      </c>
      <c r="F288" s="16" t="s">
        <v>170</v>
      </c>
      <c r="G288" s="16" t="s">
        <v>102</v>
      </c>
    </row>
    <row r="289" spans="1:7" x14ac:dyDescent="0.25">
      <c r="A289" s="16" t="s">
        <v>474</v>
      </c>
      <c r="B289" s="16" t="s">
        <v>182</v>
      </c>
      <c r="C289" s="16" t="s">
        <v>139</v>
      </c>
      <c r="D289" s="16" t="s">
        <v>112</v>
      </c>
      <c r="E289" s="16" t="s">
        <v>162</v>
      </c>
      <c r="F289" s="16" t="s">
        <v>265</v>
      </c>
      <c r="G289" s="16" t="s">
        <v>102</v>
      </c>
    </row>
    <row r="290" spans="1:7" x14ac:dyDescent="0.25">
      <c r="A290" s="16" t="s">
        <v>475</v>
      </c>
      <c r="B290" s="16" t="s">
        <v>182</v>
      </c>
      <c r="C290" s="16" t="s">
        <v>139</v>
      </c>
      <c r="D290" s="16" t="s">
        <v>112</v>
      </c>
      <c r="E290" s="16" t="s">
        <v>162</v>
      </c>
      <c r="F290" s="16" t="s">
        <v>443</v>
      </c>
      <c r="G290" s="16" t="s">
        <v>102</v>
      </c>
    </row>
    <row r="291" spans="1:7" x14ac:dyDescent="0.25">
      <c r="A291" s="16" t="s">
        <v>476</v>
      </c>
      <c r="B291" s="16" t="s">
        <v>182</v>
      </c>
      <c r="C291" s="16" t="s">
        <v>139</v>
      </c>
      <c r="D291" s="16" t="s">
        <v>112</v>
      </c>
      <c r="E291" s="16" t="s">
        <v>162</v>
      </c>
      <c r="F291" s="16" t="s">
        <v>255</v>
      </c>
      <c r="G291" s="16" t="s">
        <v>102</v>
      </c>
    </row>
    <row r="292" spans="1:7" x14ac:dyDescent="0.25">
      <c r="A292" s="16" t="s">
        <v>477</v>
      </c>
      <c r="B292" s="16" t="s">
        <v>184</v>
      </c>
      <c r="C292" s="16" t="s">
        <v>139</v>
      </c>
      <c r="D292" s="16" t="s">
        <v>113</v>
      </c>
      <c r="E292" s="16" t="s">
        <v>162</v>
      </c>
      <c r="F292" s="16" t="s">
        <v>163</v>
      </c>
      <c r="G292" s="16" t="s">
        <v>102</v>
      </c>
    </row>
    <row r="293" spans="1:7" x14ac:dyDescent="0.25">
      <c r="A293" s="16" t="s">
        <v>478</v>
      </c>
      <c r="B293" s="16" t="s">
        <v>184</v>
      </c>
      <c r="C293" s="16" t="s">
        <v>139</v>
      </c>
      <c r="D293" s="16" t="s">
        <v>113</v>
      </c>
      <c r="E293" s="16" t="s">
        <v>162</v>
      </c>
      <c r="F293" s="16" t="s">
        <v>170</v>
      </c>
      <c r="G293" s="16" t="s">
        <v>102</v>
      </c>
    </row>
    <row r="294" spans="1:7" x14ac:dyDescent="0.25">
      <c r="A294" s="16" t="s">
        <v>479</v>
      </c>
      <c r="B294" s="16" t="s">
        <v>184</v>
      </c>
      <c r="C294" s="16" t="s">
        <v>139</v>
      </c>
      <c r="D294" s="16" t="s">
        <v>113</v>
      </c>
      <c r="E294" s="16" t="s">
        <v>162</v>
      </c>
      <c r="F294" s="16" t="s">
        <v>265</v>
      </c>
      <c r="G294" s="16" t="s">
        <v>102</v>
      </c>
    </row>
    <row r="295" spans="1:7" x14ac:dyDescent="0.25">
      <c r="A295" s="16" t="s">
        <v>480</v>
      </c>
      <c r="B295" s="16" t="s">
        <v>184</v>
      </c>
      <c r="C295" s="16" t="s">
        <v>139</v>
      </c>
      <c r="D295" s="16" t="s">
        <v>113</v>
      </c>
      <c r="E295" s="16" t="s">
        <v>162</v>
      </c>
      <c r="F295" s="16" t="s">
        <v>443</v>
      </c>
      <c r="G295" s="16" t="s">
        <v>102</v>
      </c>
    </row>
    <row r="296" spans="1:7" x14ac:dyDescent="0.25">
      <c r="A296" s="16" t="s">
        <v>481</v>
      </c>
      <c r="B296" s="16" t="s">
        <v>184</v>
      </c>
      <c r="C296" s="16" t="s">
        <v>139</v>
      </c>
      <c r="D296" s="16" t="s">
        <v>113</v>
      </c>
      <c r="E296" s="16" t="s">
        <v>162</v>
      </c>
      <c r="F296" s="16" t="s">
        <v>255</v>
      </c>
      <c r="G296" s="16" t="s">
        <v>102</v>
      </c>
    </row>
    <row r="297" spans="1:7" x14ac:dyDescent="0.25">
      <c r="A297" s="16" t="s">
        <v>482</v>
      </c>
      <c r="B297" s="16" t="s">
        <v>186</v>
      </c>
      <c r="C297" s="16" t="s">
        <v>139</v>
      </c>
      <c r="D297" s="16" t="s">
        <v>114</v>
      </c>
      <c r="E297" s="16" t="s">
        <v>162</v>
      </c>
      <c r="F297" s="16" t="s">
        <v>163</v>
      </c>
      <c r="G297" s="16" t="s">
        <v>102</v>
      </c>
    </row>
    <row r="298" spans="1:7" x14ac:dyDescent="0.25">
      <c r="A298" s="16" t="s">
        <v>483</v>
      </c>
      <c r="B298" s="16" t="s">
        <v>186</v>
      </c>
      <c r="C298" s="16" t="s">
        <v>139</v>
      </c>
      <c r="D298" s="16" t="s">
        <v>114</v>
      </c>
      <c r="E298" s="16" t="s">
        <v>162</v>
      </c>
      <c r="F298" s="16" t="s">
        <v>170</v>
      </c>
      <c r="G298" s="16" t="s">
        <v>102</v>
      </c>
    </row>
    <row r="299" spans="1:7" x14ac:dyDescent="0.25">
      <c r="A299" s="16" t="s">
        <v>484</v>
      </c>
      <c r="B299" s="16" t="s">
        <v>186</v>
      </c>
      <c r="C299" s="16" t="s">
        <v>139</v>
      </c>
      <c r="D299" s="16" t="s">
        <v>114</v>
      </c>
      <c r="E299" s="16" t="s">
        <v>162</v>
      </c>
      <c r="F299" s="16" t="s">
        <v>265</v>
      </c>
      <c r="G299" s="16" t="s">
        <v>102</v>
      </c>
    </row>
    <row r="300" spans="1:7" x14ac:dyDescent="0.25">
      <c r="A300" s="16" t="s">
        <v>485</v>
      </c>
      <c r="B300" s="16" t="s">
        <v>186</v>
      </c>
      <c r="C300" s="16" t="s">
        <v>139</v>
      </c>
      <c r="D300" s="16" t="s">
        <v>114</v>
      </c>
      <c r="E300" s="16" t="s">
        <v>162</v>
      </c>
      <c r="F300" s="16" t="s">
        <v>443</v>
      </c>
      <c r="G300" s="16" t="s">
        <v>102</v>
      </c>
    </row>
    <row r="301" spans="1:7" x14ac:dyDescent="0.25">
      <c r="A301" s="16" t="s">
        <v>486</v>
      </c>
      <c r="B301" s="16" t="s">
        <v>186</v>
      </c>
      <c r="C301" s="16" t="s">
        <v>139</v>
      </c>
      <c r="D301" s="16" t="s">
        <v>114</v>
      </c>
      <c r="E301" s="16" t="s">
        <v>162</v>
      </c>
      <c r="F301" s="16" t="s">
        <v>255</v>
      </c>
      <c r="G301" s="16" t="s">
        <v>102</v>
      </c>
    </row>
    <row r="302" spans="1:7" x14ac:dyDescent="0.25">
      <c r="A302" s="16" t="s">
        <v>487</v>
      </c>
      <c r="B302" s="16" t="s">
        <v>188</v>
      </c>
      <c r="C302" s="16" t="s">
        <v>139</v>
      </c>
      <c r="D302" s="16" t="s">
        <v>115</v>
      </c>
      <c r="E302" s="16" t="s">
        <v>162</v>
      </c>
      <c r="F302" s="16" t="s">
        <v>163</v>
      </c>
      <c r="G302" s="16" t="s">
        <v>102</v>
      </c>
    </row>
    <row r="303" spans="1:7" x14ac:dyDescent="0.25">
      <c r="A303" s="16" t="s">
        <v>488</v>
      </c>
      <c r="B303" s="16" t="s">
        <v>188</v>
      </c>
      <c r="C303" s="16" t="s">
        <v>139</v>
      </c>
      <c r="D303" s="16" t="s">
        <v>115</v>
      </c>
      <c r="E303" s="16" t="s">
        <v>162</v>
      </c>
      <c r="F303" s="16" t="s">
        <v>170</v>
      </c>
      <c r="G303" s="16" t="s">
        <v>102</v>
      </c>
    </row>
    <row r="304" spans="1:7" x14ac:dyDescent="0.25">
      <c r="A304" s="16" t="s">
        <v>489</v>
      </c>
      <c r="B304" s="16" t="s">
        <v>188</v>
      </c>
      <c r="C304" s="16" t="s">
        <v>139</v>
      </c>
      <c r="D304" s="16" t="s">
        <v>115</v>
      </c>
      <c r="E304" s="16" t="s">
        <v>162</v>
      </c>
      <c r="F304" s="16" t="s">
        <v>265</v>
      </c>
      <c r="G304" s="16" t="s">
        <v>102</v>
      </c>
    </row>
    <row r="305" spans="1:7" x14ac:dyDescent="0.25">
      <c r="A305" s="16" t="s">
        <v>490</v>
      </c>
      <c r="B305" s="16" t="s">
        <v>188</v>
      </c>
      <c r="C305" s="16" t="s">
        <v>139</v>
      </c>
      <c r="D305" s="16" t="s">
        <v>115</v>
      </c>
      <c r="E305" s="16" t="s">
        <v>162</v>
      </c>
      <c r="F305" s="16" t="s">
        <v>443</v>
      </c>
      <c r="G305" s="16" t="s">
        <v>102</v>
      </c>
    </row>
    <row r="306" spans="1:7" x14ac:dyDescent="0.25">
      <c r="A306" s="16" t="s">
        <v>491</v>
      </c>
      <c r="B306" s="16" t="s">
        <v>188</v>
      </c>
      <c r="C306" s="16" t="s">
        <v>139</v>
      </c>
      <c r="D306" s="16" t="s">
        <v>115</v>
      </c>
      <c r="E306" s="16" t="s">
        <v>162</v>
      </c>
      <c r="F306" s="16" t="s">
        <v>255</v>
      </c>
      <c r="G306" s="16" t="s">
        <v>102</v>
      </c>
    </row>
    <row r="307" spans="1:7" x14ac:dyDescent="0.25">
      <c r="A307" s="16" t="s">
        <v>492</v>
      </c>
      <c r="B307" s="16" t="s">
        <v>190</v>
      </c>
      <c r="C307" s="16" t="s">
        <v>139</v>
      </c>
      <c r="D307" s="16" t="s">
        <v>116</v>
      </c>
      <c r="E307" s="16" t="s">
        <v>162</v>
      </c>
      <c r="F307" s="16" t="s">
        <v>163</v>
      </c>
      <c r="G307" s="16" t="s">
        <v>102</v>
      </c>
    </row>
    <row r="308" spans="1:7" x14ac:dyDescent="0.25">
      <c r="A308" s="16" t="s">
        <v>493</v>
      </c>
      <c r="B308" s="16" t="s">
        <v>190</v>
      </c>
      <c r="C308" s="16" t="s">
        <v>139</v>
      </c>
      <c r="D308" s="16" t="s">
        <v>116</v>
      </c>
      <c r="E308" s="16" t="s">
        <v>162</v>
      </c>
      <c r="F308" s="16" t="s">
        <v>170</v>
      </c>
      <c r="G308" s="16" t="s">
        <v>102</v>
      </c>
    </row>
    <row r="309" spans="1:7" x14ac:dyDescent="0.25">
      <c r="A309" s="16" t="s">
        <v>494</v>
      </c>
      <c r="B309" s="16" t="s">
        <v>190</v>
      </c>
      <c r="C309" s="16" t="s">
        <v>139</v>
      </c>
      <c r="D309" s="16" t="s">
        <v>116</v>
      </c>
      <c r="E309" s="16" t="s">
        <v>162</v>
      </c>
      <c r="F309" s="16" t="s">
        <v>265</v>
      </c>
      <c r="G309" s="16" t="s">
        <v>102</v>
      </c>
    </row>
    <row r="310" spans="1:7" x14ac:dyDescent="0.25">
      <c r="A310" s="16" t="s">
        <v>495</v>
      </c>
      <c r="B310" s="16" t="s">
        <v>190</v>
      </c>
      <c r="C310" s="16" t="s">
        <v>139</v>
      </c>
      <c r="D310" s="16" t="s">
        <v>116</v>
      </c>
      <c r="E310" s="16" t="s">
        <v>162</v>
      </c>
      <c r="F310" s="16" t="s">
        <v>443</v>
      </c>
      <c r="G310" s="16" t="s">
        <v>102</v>
      </c>
    </row>
    <row r="311" spans="1:7" x14ac:dyDescent="0.25">
      <c r="A311" s="16" t="s">
        <v>496</v>
      </c>
      <c r="B311" s="16" t="s">
        <v>192</v>
      </c>
      <c r="C311" s="16" t="s">
        <v>139</v>
      </c>
      <c r="D311" s="16" t="s">
        <v>117</v>
      </c>
      <c r="E311" s="16" t="s">
        <v>162</v>
      </c>
      <c r="F311" s="16" t="s">
        <v>163</v>
      </c>
      <c r="G311" s="16" t="s">
        <v>102</v>
      </c>
    </row>
    <row r="312" spans="1:7" x14ac:dyDescent="0.25">
      <c r="A312" s="16" t="s">
        <v>497</v>
      </c>
      <c r="B312" s="16" t="s">
        <v>192</v>
      </c>
      <c r="C312" s="16" t="s">
        <v>139</v>
      </c>
      <c r="D312" s="16" t="s">
        <v>117</v>
      </c>
      <c r="E312" s="16" t="s">
        <v>162</v>
      </c>
      <c r="F312" s="16" t="s">
        <v>170</v>
      </c>
      <c r="G312" s="16" t="s">
        <v>102</v>
      </c>
    </row>
    <row r="313" spans="1:7" x14ac:dyDescent="0.25">
      <c r="A313" s="16" t="s">
        <v>498</v>
      </c>
      <c r="B313" s="16" t="s">
        <v>192</v>
      </c>
      <c r="C313" s="16" t="s">
        <v>139</v>
      </c>
      <c r="D313" s="16" t="s">
        <v>117</v>
      </c>
      <c r="E313" s="16" t="s">
        <v>162</v>
      </c>
      <c r="F313" s="16" t="s">
        <v>265</v>
      </c>
      <c r="G313" s="16" t="s">
        <v>102</v>
      </c>
    </row>
    <row r="314" spans="1:7" x14ac:dyDescent="0.25">
      <c r="A314" s="16" t="s">
        <v>499</v>
      </c>
      <c r="B314" s="16" t="s">
        <v>192</v>
      </c>
      <c r="C314" s="16" t="s">
        <v>139</v>
      </c>
      <c r="D314" s="16" t="s">
        <v>117</v>
      </c>
      <c r="E314" s="16" t="s">
        <v>162</v>
      </c>
      <c r="F314" s="16" t="s">
        <v>443</v>
      </c>
      <c r="G314" s="16" t="s">
        <v>102</v>
      </c>
    </row>
    <row r="315" spans="1:7" x14ac:dyDescent="0.25">
      <c r="A315" s="16" t="s">
        <v>500</v>
      </c>
      <c r="B315" s="16" t="s">
        <v>192</v>
      </c>
      <c r="C315" s="16" t="s">
        <v>139</v>
      </c>
      <c r="D315" s="16" t="s">
        <v>117</v>
      </c>
      <c r="E315" s="16" t="s">
        <v>162</v>
      </c>
      <c r="F315" s="16" t="s">
        <v>255</v>
      </c>
      <c r="G315" s="16" t="s">
        <v>102</v>
      </c>
    </row>
    <row r="316" spans="1:7" x14ac:dyDescent="0.25">
      <c r="A316" s="16" t="s">
        <v>501</v>
      </c>
      <c r="B316" s="16" t="s">
        <v>194</v>
      </c>
      <c r="C316" s="16" t="s">
        <v>139</v>
      </c>
      <c r="D316" s="16" t="s">
        <v>118</v>
      </c>
      <c r="E316" s="16" t="s">
        <v>162</v>
      </c>
      <c r="F316" s="16" t="s">
        <v>163</v>
      </c>
      <c r="G316" s="16" t="s">
        <v>102</v>
      </c>
    </row>
    <row r="317" spans="1:7" x14ac:dyDescent="0.25">
      <c r="A317" s="16" t="s">
        <v>502</v>
      </c>
      <c r="B317" s="16" t="s">
        <v>194</v>
      </c>
      <c r="C317" s="16" t="s">
        <v>139</v>
      </c>
      <c r="D317" s="16" t="s">
        <v>118</v>
      </c>
      <c r="E317" s="16" t="s">
        <v>162</v>
      </c>
      <c r="F317" s="16" t="s">
        <v>170</v>
      </c>
      <c r="G317" s="16" t="s">
        <v>102</v>
      </c>
    </row>
    <row r="318" spans="1:7" x14ac:dyDescent="0.25">
      <c r="A318" s="16" t="s">
        <v>503</v>
      </c>
      <c r="B318" s="16" t="s">
        <v>194</v>
      </c>
      <c r="C318" s="16" t="s">
        <v>139</v>
      </c>
      <c r="D318" s="16" t="s">
        <v>118</v>
      </c>
      <c r="E318" s="16" t="s">
        <v>162</v>
      </c>
      <c r="F318" s="16" t="s">
        <v>265</v>
      </c>
      <c r="G318" s="16" t="s">
        <v>102</v>
      </c>
    </row>
    <row r="319" spans="1:7" x14ac:dyDescent="0.25">
      <c r="A319" s="16" t="s">
        <v>504</v>
      </c>
      <c r="B319" s="16" t="s">
        <v>194</v>
      </c>
      <c r="C319" s="16" t="s">
        <v>139</v>
      </c>
      <c r="D319" s="16" t="s">
        <v>118</v>
      </c>
      <c r="E319" s="16" t="s">
        <v>162</v>
      </c>
      <c r="F319" s="16" t="s">
        <v>443</v>
      </c>
      <c r="G319" s="16" t="s">
        <v>102</v>
      </c>
    </row>
    <row r="320" spans="1:7" x14ac:dyDescent="0.25">
      <c r="A320" s="16" t="s">
        <v>505</v>
      </c>
      <c r="B320" s="16" t="s">
        <v>196</v>
      </c>
      <c r="C320" s="16" t="s">
        <v>139</v>
      </c>
      <c r="D320" s="16" t="s">
        <v>119</v>
      </c>
      <c r="E320" s="16" t="s">
        <v>162</v>
      </c>
      <c r="F320" s="16" t="s">
        <v>163</v>
      </c>
      <c r="G320" s="16" t="s">
        <v>102</v>
      </c>
    </row>
    <row r="321" spans="1:7" x14ac:dyDescent="0.25">
      <c r="A321" s="16" t="s">
        <v>506</v>
      </c>
      <c r="B321" s="16" t="s">
        <v>196</v>
      </c>
      <c r="C321" s="16" t="s">
        <v>139</v>
      </c>
      <c r="D321" s="16" t="s">
        <v>119</v>
      </c>
      <c r="E321" s="16" t="s">
        <v>162</v>
      </c>
      <c r="F321" s="16" t="s">
        <v>170</v>
      </c>
      <c r="G321" s="16" t="s">
        <v>102</v>
      </c>
    </row>
    <row r="322" spans="1:7" x14ac:dyDescent="0.25">
      <c r="A322" s="16" t="s">
        <v>507</v>
      </c>
      <c r="B322" s="16" t="s">
        <v>196</v>
      </c>
      <c r="C322" s="16" t="s">
        <v>139</v>
      </c>
      <c r="D322" s="16" t="s">
        <v>119</v>
      </c>
      <c r="E322" s="16" t="s">
        <v>162</v>
      </c>
      <c r="F322" s="16" t="s">
        <v>265</v>
      </c>
      <c r="G322" s="16" t="s">
        <v>102</v>
      </c>
    </row>
    <row r="323" spans="1:7" x14ac:dyDescent="0.25">
      <c r="A323" s="16" t="s">
        <v>508</v>
      </c>
      <c r="B323" s="16" t="s">
        <v>196</v>
      </c>
      <c r="C323" s="16" t="s">
        <v>139</v>
      </c>
      <c r="D323" s="16" t="s">
        <v>119</v>
      </c>
      <c r="E323" s="16" t="s">
        <v>162</v>
      </c>
      <c r="F323" s="16" t="s">
        <v>443</v>
      </c>
      <c r="G323" s="16" t="s">
        <v>102</v>
      </c>
    </row>
    <row r="324" spans="1:7" x14ac:dyDescent="0.25">
      <c r="A324" s="16" t="s">
        <v>509</v>
      </c>
      <c r="B324" s="16" t="s">
        <v>196</v>
      </c>
      <c r="C324" s="16" t="s">
        <v>139</v>
      </c>
      <c r="D324" s="16" t="s">
        <v>119</v>
      </c>
      <c r="E324" s="16" t="s">
        <v>162</v>
      </c>
      <c r="F324" s="16" t="s">
        <v>255</v>
      </c>
      <c r="G324" s="16" t="s">
        <v>102</v>
      </c>
    </row>
    <row r="325" spans="1:7" x14ac:dyDescent="0.25">
      <c r="A325" s="16" t="s">
        <v>510</v>
      </c>
      <c r="B325" s="16" t="s">
        <v>198</v>
      </c>
      <c r="C325" s="16" t="s">
        <v>139</v>
      </c>
      <c r="D325" s="16" t="s">
        <v>120</v>
      </c>
      <c r="E325" s="16" t="s">
        <v>162</v>
      </c>
      <c r="F325" s="16" t="s">
        <v>163</v>
      </c>
      <c r="G325" s="16" t="s">
        <v>102</v>
      </c>
    </row>
    <row r="326" spans="1:7" x14ac:dyDescent="0.25">
      <c r="A326" s="16" t="s">
        <v>511</v>
      </c>
      <c r="B326" s="16" t="s">
        <v>198</v>
      </c>
      <c r="C326" s="16" t="s">
        <v>139</v>
      </c>
      <c r="D326" s="16" t="s">
        <v>120</v>
      </c>
      <c r="E326" s="16" t="s">
        <v>162</v>
      </c>
      <c r="F326" s="16" t="s">
        <v>170</v>
      </c>
      <c r="G326" s="16" t="s">
        <v>102</v>
      </c>
    </row>
    <row r="327" spans="1:7" x14ac:dyDescent="0.25">
      <c r="A327" s="16" t="s">
        <v>512</v>
      </c>
      <c r="B327" s="16" t="s">
        <v>198</v>
      </c>
      <c r="C327" s="16" t="s">
        <v>139</v>
      </c>
      <c r="D327" s="16" t="s">
        <v>120</v>
      </c>
      <c r="E327" s="16" t="s">
        <v>162</v>
      </c>
      <c r="F327" s="16" t="s">
        <v>265</v>
      </c>
      <c r="G327" s="16" t="s">
        <v>102</v>
      </c>
    </row>
    <row r="328" spans="1:7" x14ac:dyDescent="0.25">
      <c r="A328" s="16" t="s">
        <v>513</v>
      </c>
      <c r="B328" s="16" t="s">
        <v>200</v>
      </c>
      <c r="C328" s="16" t="s">
        <v>139</v>
      </c>
      <c r="D328" s="16" t="s">
        <v>121</v>
      </c>
      <c r="E328" s="16" t="s">
        <v>162</v>
      </c>
      <c r="F328" s="16" t="s">
        <v>163</v>
      </c>
      <c r="G328" s="16" t="s">
        <v>102</v>
      </c>
    </row>
    <row r="329" spans="1:7" x14ac:dyDescent="0.25">
      <c r="A329" s="16" t="s">
        <v>514</v>
      </c>
      <c r="B329" s="16" t="s">
        <v>200</v>
      </c>
      <c r="C329" s="16" t="s">
        <v>139</v>
      </c>
      <c r="D329" s="16" t="s">
        <v>121</v>
      </c>
      <c r="E329" s="16" t="s">
        <v>162</v>
      </c>
      <c r="F329" s="16" t="s">
        <v>170</v>
      </c>
      <c r="G329" s="16" t="s">
        <v>102</v>
      </c>
    </row>
    <row r="330" spans="1:7" x14ac:dyDescent="0.25">
      <c r="A330" s="16" t="s">
        <v>515</v>
      </c>
      <c r="B330" s="16" t="s">
        <v>200</v>
      </c>
      <c r="C330" s="16" t="s">
        <v>139</v>
      </c>
      <c r="D330" s="16" t="s">
        <v>121</v>
      </c>
      <c r="E330" s="16" t="s">
        <v>162</v>
      </c>
      <c r="F330" s="16" t="s">
        <v>265</v>
      </c>
      <c r="G330" s="16" t="s">
        <v>102</v>
      </c>
    </row>
    <row r="331" spans="1:7" x14ac:dyDescent="0.25">
      <c r="A331" s="16" t="s">
        <v>516</v>
      </c>
      <c r="B331" s="16" t="s">
        <v>200</v>
      </c>
      <c r="C331" s="16" t="s">
        <v>139</v>
      </c>
      <c r="D331" s="16" t="s">
        <v>121</v>
      </c>
      <c r="E331" s="16" t="s">
        <v>162</v>
      </c>
      <c r="F331" s="16" t="s">
        <v>443</v>
      </c>
      <c r="G331" s="16" t="s">
        <v>102</v>
      </c>
    </row>
    <row r="332" spans="1:7" x14ac:dyDescent="0.25">
      <c r="A332" s="16" t="s">
        <v>517</v>
      </c>
      <c r="B332" s="16" t="s">
        <v>202</v>
      </c>
      <c r="C332" s="16" t="s">
        <v>139</v>
      </c>
      <c r="D332" s="16" t="s">
        <v>122</v>
      </c>
      <c r="E332" s="16" t="s">
        <v>162</v>
      </c>
      <c r="F332" s="16" t="s">
        <v>163</v>
      </c>
      <c r="G332" s="16" t="s">
        <v>102</v>
      </c>
    </row>
    <row r="333" spans="1:7" x14ac:dyDescent="0.25">
      <c r="A333" s="16" t="s">
        <v>518</v>
      </c>
      <c r="B333" s="16" t="s">
        <v>202</v>
      </c>
      <c r="C333" s="16" t="s">
        <v>139</v>
      </c>
      <c r="D333" s="16" t="s">
        <v>122</v>
      </c>
      <c r="E333" s="16" t="s">
        <v>162</v>
      </c>
      <c r="F333" s="16" t="s">
        <v>170</v>
      </c>
      <c r="G333" s="16" t="s">
        <v>102</v>
      </c>
    </row>
    <row r="334" spans="1:7" x14ac:dyDescent="0.25">
      <c r="A334" s="16" t="s">
        <v>519</v>
      </c>
      <c r="B334" s="16" t="s">
        <v>202</v>
      </c>
      <c r="C334" s="16" t="s">
        <v>139</v>
      </c>
      <c r="D334" s="16" t="s">
        <v>122</v>
      </c>
      <c r="E334" s="16" t="s">
        <v>162</v>
      </c>
      <c r="F334" s="16" t="s">
        <v>265</v>
      </c>
      <c r="G334" s="16" t="s">
        <v>102</v>
      </c>
    </row>
    <row r="335" spans="1:7" x14ac:dyDescent="0.25">
      <c r="A335" s="16" t="s">
        <v>520</v>
      </c>
      <c r="B335" s="16" t="s">
        <v>204</v>
      </c>
      <c r="C335" s="16" t="s">
        <v>139</v>
      </c>
      <c r="D335" s="16" t="s">
        <v>103</v>
      </c>
      <c r="E335" s="16" t="s">
        <v>162</v>
      </c>
      <c r="F335" s="16" t="s">
        <v>170</v>
      </c>
      <c r="G335" s="16" t="s">
        <v>102</v>
      </c>
    </row>
    <row r="336" spans="1:7" x14ac:dyDescent="0.25">
      <c r="A336" s="16" t="s">
        <v>521</v>
      </c>
      <c r="B336" s="16" t="s">
        <v>204</v>
      </c>
      <c r="C336" s="16" t="s">
        <v>139</v>
      </c>
      <c r="D336" s="16" t="s">
        <v>103</v>
      </c>
      <c r="E336" s="16" t="s">
        <v>162</v>
      </c>
      <c r="F336" s="16" t="s">
        <v>265</v>
      </c>
      <c r="G336" s="16" t="s">
        <v>102</v>
      </c>
    </row>
    <row r="337" spans="1:7" x14ac:dyDescent="0.25">
      <c r="A337" s="16" t="s">
        <v>522</v>
      </c>
      <c r="B337" s="16" t="s">
        <v>204</v>
      </c>
      <c r="C337" s="16" t="s">
        <v>139</v>
      </c>
      <c r="D337" s="16" t="s">
        <v>103</v>
      </c>
      <c r="E337" s="16" t="s">
        <v>162</v>
      </c>
      <c r="F337" s="16" t="s">
        <v>443</v>
      </c>
      <c r="G337" s="16" t="s">
        <v>102</v>
      </c>
    </row>
    <row r="338" spans="1:7" x14ac:dyDescent="0.25">
      <c r="A338" s="16" t="s">
        <v>523</v>
      </c>
      <c r="B338" s="16" t="s">
        <v>204</v>
      </c>
      <c r="C338" s="16" t="s">
        <v>139</v>
      </c>
      <c r="D338" s="16" t="s">
        <v>103</v>
      </c>
      <c r="E338" s="16" t="s">
        <v>162</v>
      </c>
      <c r="F338" s="16" t="s">
        <v>255</v>
      </c>
      <c r="G338" s="16" t="s">
        <v>102</v>
      </c>
    </row>
    <row r="339" spans="1:7" x14ac:dyDescent="0.25">
      <c r="A339" s="16" t="s">
        <v>524</v>
      </c>
      <c r="B339" s="16" t="s">
        <v>204</v>
      </c>
      <c r="C339" s="16" t="s">
        <v>139</v>
      </c>
      <c r="D339" s="16" t="s">
        <v>103</v>
      </c>
      <c r="E339" s="16" t="s">
        <v>162</v>
      </c>
      <c r="F339" s="16" t="s">
        <v>525</v>
      </c>
      <c r="G339" s="16" t="s">
        <v>102</v>
      </c>
    </row>
    <row r="340" spans="1:7" x14ac:dyDescent="0.25">
      <c r="A340" s="16" t="s">
        <v>526</v>
      </c>
      <c r="B340" s="16" t="s">
        <v>165</v>
      </c>
      <c r="C340" s="16" t="s">
        <v>139</v>
      </c>
      <c r="D340" s="16" t="s">
        <v>104</v>
      </c>
      <c r="E340" s="16" t="s">
        <v>162</v>
      </c>
      <c r="F340" s="16" t="s">
        <v>525</v>
      </c>
      <c r="G340" s="16" t="s">
        <v>102</v>
      </c>
    </row>
    <row r="341" spans="1:7" x14ac:dyDescent="0.25">
      <c r="A341" s="16" t="s">
        <v>527</v>
      </c>
      <c r="B341" s="16" t="s">
        <v>161</v>
      </c>
      <c r="C341" s="16" t="s">
        <v>139</v>
      </c>
      <c r="D341" s="16" t="s">
        <v>101</v>
      </c>
      <c r="E341" s="16" t="s">
        <v>162</v>
      </c>
      <c r="F341" s="16" t="s">
        <v>525</v>
      </c>
      <c r="G341" s="16" t="s">
        <v>102</v>
      </c>
    </row>
    <row r="342" spans="1:7" x14ac:dyDescent="0.25">
      <c r="A342" s="16" t="s">
        <v>528</v>
      </c>
      <c r="B342" s="16" t="s">
        <v>161</v>
      </c>
      <c r="C342" s="16" t="s">
        <v>139</v>
      </c>
      <c r="D342" s="16" t="s">
        <v>101</v>
      </c>
      <c r="E342" s="16" t="s">
        <v>162</v>
      </c>
      <c r="F342" s="16" t="s">
        <v>525</v>
      </c>
      <c r="G342" s="16" t="s">
        <v>102</v>
      </c>
    </row>
    <row r="343" spans="1:7" x14ac:dyDescent="0.25">
      <c r="A343" s="16" t="s">
        <v>529</v>
      </c>
      <c r="B343" s="16" t="s">
        <v>174</v>
      </c>
      <c r="C343" s="16" t="s">
        <v>139</v>
      </c>
      <c r="D343" s="16" t="s">
        <v>108</v>
      </c>
      <c r="E343" s="16" t="s">
        <v>162</v>
      </c>
      <c r="F343" s="16" t="s">
        <v>525</v>
      </c>
      <c r="G343" s="16" t="s">
        <v>102</v>
      </c>
    </row>
    <row r="344" spans="1:7" x14ac:dyDescent="0.25">
      <c r="A344" s="16" t="s">
        <v>530</v>
      </c>
      <c r="B344" s="16" t="s">
        <v>167</v>
      </c>
      <c r="C344" s="16" t="s">
        <v>139</v>
      </c>
      <c r="D344" s="16" t="s">
        <v>105</v>
      </c>
      <c r="E344" s="16" t="s">
        <v>162</v>
      </c>
      <c r="F344" s="16" t="s">
        <v>525</v>
      </c>
      <c r="G344" s="16" t="s">
        <v>102</v>
      </c>
    </row>
    <row r="345" spans="1:7" x14ac:dyDescent="0.25">
      <c r="A345" s="16" t="s">
        <v>531</v>
      </c>
      <c r="B345" s="16" t="s">
        <v>167</v>
      </c>
      <c r="C345" s="16" t="s">
        <v>139</v>
      </c>
      <c r="D345" s="16" t="s">
        <v>105</v>
      </c>
      <c r="E345" s="16" t="s">
        <v>162</v>
      </c>
      <c r="F345" s="16" t="s">
        <v>525</v>
      </c>
      <c r="G345" s="16" t="s">
        <v>102</v>
      </c>
    </row>
    <row r="346" spans="1:7" x14ac:dyDescent="0.25">
      <c r="A346" s="16" t="s">
        <v>532</v>
      </c>
      <c r="B346" s="16" t="s">
        <v>165</v>
      </c>
      <c r="C346" s="16" t="s">
        <v>139</v>
      </c>
      <c r="D346" s="16" t="s">
        <v>104</v>
      </c>
      <c r="E346" s="16" t="s">
        <v>162</v>
      </c>
      <c r="F346" s="16" t="s">
        <v>525</v>
      </c>
      <c r="G346" s="16" t="s">
        <v>102</v>
      </c>
    </row>
    <row r="347" spans="1:7" x14ac:dyDescent="0.25">
      <c r="A347" s="16" t="s">
        <v>533</v>
      </c>
      <c r="B347" s="16" t="s">
        <v>172</v>
      </c>
      <c r="C347" s="16" t="s">
        <v>139</v>
      </c>
      <c r="D347" s="16" t="s">
        <v>107</v>
      </c>
      <c r="E347" s="16" t="s">
        <v>162</v>
      </c>
      <c r="F347" s="16" t="s">
        <v>525</v>
      </c>
      <c r="G347" s="16" t="s">
        <v>102</v>
      </c>
    </row>
    <row r="348" spans="1:7" x14ac:dyDescent="0.25">
      <c r="A348" s="16" t="s">
        <v>534</v>
      </c>
      <c r="B348" s="16" t="s">
        <v>172</v>
      </c>
      <c r="C348" s="16" t="s">
        <v>139</v>
      </c>
      <c r="D348" s="16" t="s">
        <v>107</v>
      </c>
      <c r="E348" s="16" t="s">
        <v>162</v>
      </c>
      <c r="F348" s="16" t="s">
        <v>525</v>
      </c>
      <c r="G348" s="16" t="s">
        <v>102</v>
      </c>
    </row>
    <row r="349" spans="1:7" x14ac:dyDescent="0.25">
      <c r="A349" s="16" t="s">
        <v>535</v>
      </c>
      <c r="B349" s="16" t="s">
        <v>204</v>
      </c>
      <c r="C349" s="16" t="s">
        <v>139</v>
      </c>
      <c r="D349" s="16" t="s">
        <v>103</v>
      </c>
      <c r="E349" s="16" t="s">
        <v>162</v>
      </c>
      <c r="F349" s="16" t="s">
        <v>525</v>
      </c>
      <c r="G349" s="16" t="s">
        <v>102</v>
      </c>
    </row>
    <row r="350" spans="1:7" x14ac:dyDescent="0.25">
      <c r="A350" s="16" t="s">
        <v>536</v>
      </c>
      <c r="B350" s="16" t="s">
        <v>204</v>
      </c>
      <c r="C350" s="16" t="s">
        <v>139</v>
      </c>
      <c r="D350" s="16" t="s">
        <v>103</v>
      </c>
      <c r="E350" s="16" t="s">
        <v>162</v>
      </c>
      <c r="F350" s="16" t="s">
        <v>525</v>
      </c>
      <c r="G350" s="16" t="s">
        <v>102</v>
      </c>
    </row>
    <row r="351" spans="1:7" x14ac:dyDescent="0.25">
      <c r="A351" s="16" t="s">
        <v>537</v>
      </c>
      <c r="B351" s="16" t="s">
        <v>169</v>
      </c>
      <c r="C351" s="16" t="s">
        <v>139</v>
      </c>
      <c r="D351" s="16" t="s">
        <v>106</v>
      </c>
      <c r="E351" s="16" t="s">
        <v>162</v>
      </c>
      <c r="F351" s="16" t="s">
        <v>525</v>
      </c>
      <c r="G351" s="16" t="s">
        <v>102</v>
      </c>
    </row>
    <row r="352" spans="1:7" x14ac:dyDescent="0.25">
      <c r="A352" s="16" t="s">
        <v>538</v>
      </c>
      <c r="B352" s="16" t="s">
        <v>200</v>
      </c>
      <c r="C352" s="16" t="s">
        <v>139</v>
      </c>
      <c r="D352" s="16" t="s">
        <v>121</v>
      </c>
      <c r="E352" s="16" t="s">
        <v>162</v>
      </c>
      <c r="F352" s="16" t="s">
        <v>525</v>
      </c>
      <c r="G352" s="16" t="s">
        <v>102</v>
      </c>
    </row>
    <row r="353" spans="1:7" x14ac:dyDescent="0.25">
      <c r="A353" s="16" t="s">
        <v>539</v>
      </c>
      <c r="B353" s="16" t="s">
        <v>200</v>
      </c>
      <c r="C353" s="16" t="s">
        <v>139</v>
      </c>
      <c r="D353" s="16" t="s">
        <v>121</v>
      </c>
      <c r="E353" s="16" t="s">
        <v>162</v>
      </c>
      <c r="F353" s="16" t="s">
        <v>525</v>
      </c>
      <c r="G353" s="16" t="s">
        <v>102</v>
      </c>
    </row>
    <row r="354" spans="1:7" x14ac:dyDescent="0.25">
      <c r="A354" s="16" t="s">
        <v>540</v>
      </c>
      <c r="B354" s="16" t="s">
        <v>169</v>
      </c>
      <c r="C354" s="16" t="s">
        <v>139</v>
      </c>
      <c r="D354" s="16" t="s">
        <v>106</v>
      </c>
      <c r="E354" s="16" t="s">
        <v>162</v>
      </c>
      <c r="F354" s="16" t="s">
        <v>525</v>
      </c>
      <c r="G354" s="16" t="s">
        <v>102</v>
      </c>
    </row>
    <row r="355" spans="1:7" x14ac:dyDescent="0.25">
      <c r="A355" s="16" t="s">
        <v>541</v>
      </c>
      <c r="B355" s="16" t="s">
        <v>176</v>
      </c>
      <c r="C355" s="16" t="s">
        <v>139</v>
      </c>
      <c r="D355" s="16" t="s">
        <v>109</v>
      </c>
      <c r="E355" s="16" t="s">
        <v>162</v>
      </c>
      <c r="F355" s="16" t="s">
        <v>525</v>
      </c>
      <c r="G355" s="16" t="s">
        <v>102</v>
      </c>
    </row>
    <row r="356" spans="1:7" x14ac:dyDescent="0.25">
      <c r="A356" s="16" t="s">
        <v>542</v>
      </c>
      <c r="B356" s="16" t="s">
        <v>176</v>
      </c>
      <c r="C356" s="16" t="s">
        <v>139</v>
      </c>
      <c r="D356" s="16" t="s">
        <v>109</v>
      </c>
      <c r="E356" s="16" t="s">
        <v>162</v>
      </c>
      <c r="F356" s="16" t="s">
        <v>525</v>
      </c>
      <c r="G356" s="16" t="s">
        <v>102</v>
      </c>
    </row>
    <row r="357" spans="1:7" x14ac:dyDescent="0.25">
      <c r="A357" s="16" t="s">
        <v>543</v>
      </c>
      <c r="B357" s="16" t="s">
        <v>178</v>
      </c>
      <c r="C357" s="16" t="s">
        <v>139</v>
      </c>
      <c r="D357" s="16" t="s">
        <v>110</v>
      </c>
      <c r="E357" s="16" t="s">
        <v>162</v>
      </c>
      <c r="F357" s="16" t="s">
        <v>525</v>
      </c>
      <c r="G357" s="16" t="s">
        <v>102</v>
      </c>
    </row>
    <row r="358" spans="1:7" x14ac:dyDescent="0.25">
      <c r="A358" s="16" t="s">
        <v>544</v>
      </c>
      <c r="B358" s="16" t="s">
        <v>178</v>
      </c>
      <c r="C358" s="16" t="s">
        <v>139</v>
      </c>
      <c r="D358" s="16" t="s">
        <v>110</v>
      </c>
      <c r="E358" s="16" t="s">
        <v>162</v>
      </c>
      <c r="F358" s="16" t="s">
        <v>525</v>
      </c>
      <c r="G358" s="16" t="s">
        <v>102</v>
      </c>
    </row>
    <row r="359" spans="1:7" x14ac:dyDescent="0.25">
      <c r="A359" s="16" t="s">
        <v>545</v>
      </c>
      <c r="B359" s="16" t="s">
        <v>180</v>
      </c>
      <c r="C359" s="16" t="s">
        <v>139</v>
      </c>
      <c r="D359" s="16" t="s">
        <v>111</v>
      </c>
      <c r="E359" s="16" t="s">
        <v>162</v>
      </c>
      <c r="F359" s="16" t="s">
        <v>525</v>
      </c>
      <c r="G359" s="16" t="s">
        <v>102</v>
      </c>
    </row>
    <row r="360" spans="1:7" x14ac:dyDescent="0.25">
      <c r="A360" s="16" t="s">
        <v>546</v>
      </c>
      <c r="B360" s="16" t="s">
        <v>180</v>
      </c>
      <c r="C360" s="16" t="s">
        <v>139</v>
      </c>
      <c r="D360" s="16" t="s">
        <v>111</v>
      </c>
      <c r="E360" s="16" t="s">
        <v>162</v>
      </c>
      <c r="F360" s="16" t="s">
        <v>525</v>
      </c>
      <c r="G360" s="16" t="s">
        <v>102</v>
      </c>
    </row>
    <row r="361" spans="1:7" x14ac:dyDescent="0.25">
      <c r="A361" s="16" t="s">
        <v>547</v>
      </c>
      <c r="B361" s="16" t="s">
        <v>182</v>
      </c>
      <c r="C361" s="16" t="s">
        <v>139</v>
      </c>
      <c r="D361" s="16" t="s">
        <v>112</v>
      </c>
      <c r="E361" s="16" t="s">
        <v>162</v>
      </c>
      <c r="F361" s="16" t="s">
        <v>525</v>
      </c>
      <c r="G361" s="16" t="s">
        <v>102</v>
      </c>
    </row>
    <row r="362" spans="1:7" x14ac:dyDescent="0.25">
      <c r="A362" s="16" t="s">
        <v>548</v>
      </c>
      <c r="B362" s="16" t="s">
        <v>182</v>
      </c>
      <c r="C362" s="16" t="s">
        <v>139</v>
      </c>
      <c r="D362" s="16" t="s">
        <v>112</v>
      </c>
      <c r="E362" s="16" t="s">
        <v>162</v>
      </c>
      <c r="F362" s="16" t="s">
        <v>525</v>
      </c>
      <c r="G362" s="16" t="s">
        <v>102</v>
      </c>
    </row>
    <row r="363" spans="1:7" x14ac:dyDescent="0.25">
      <c r="A363" s="16" t="s">
        <v>549</v>
      </c>
      <c r="B363" s="16" t="s">
        <v>184</v>
      </c>
      <c r="C363" s="16" t="s">
        <v>139</v>
      </c>
      <c r="D363" s="16" t="s">
        <v>113</v>
      </c>
      <c r="E363" s="16" t="s">
        <v>162</v>
      </c>
      <c r="F363" s="16" t="s">
        <v>525</v>
      </c>
      <c r="G363" s="16" t="s">
        <v>102</v>
      </c>
    </row>
    <row r="364" spans="1:7" x14ac:dyDescent="0.25">
      <c r="A364" s="16" t="s">
        <v>550</v>
      </c>
      <c r="B364" s="16" t="s">
        <v>184</v>
      </c>
      <c r="C364" s="16" t="s">
        <v>139</v>
      </c>
      <c r="D364" s="16" t="s">
        <v>113</v>
      </c>
      <c r="E364" s="16" t="s">
        <v>162</v>
      </c>
      <c r="F364" s="16" t="s">
        <v>525</v>
      </c>
      <c r="G364" s="16" t="s">
        <v>102</v>
      </c>
    </row>
    <row r="365" spans="1:7" x14ac:dyDescent="0.25">
      <c r="A365" s="16" t="s">
        <v>551</v>
      </c>
      <c r="B365" s="16" t="s">
        <v>186</v>
      </c>
      <c r="C365" s="16" t="s">
        <v>139</v>
      </c>
      <c r="D365" s="16" t="s">
        <v>114</v>
      </c>
      <c r="E365" s="16" t="s">
        <v>162</v>
      </c>
      <c r="F365" s="16" t="s">
        <v>525</v>
      </c>
      <c r="G365" s="16" t="s">
        <v>102</v>
      </c>
    </row>
    <row r="366" spans="1:7" x14ac:dyDescent="0.25">
      <c r="A366" s="16" t="s">
        <v>552</v>
      </c>
      <c r="B366" s="16" t="s">
        <v>186</v>
      </c>
      <c r="C366" s="16" t="s">
        <v>139</v>
      </c>
      <c r="D366" s="16" t="s">
        <v>114</v>
      </c>
      <c r="E366" s="16" t="s">
        <v>162</v>
      </c>
      <c r="F366" s="16" t="s">
        <v>525</v>
      </c>
      <c r="G366" s="16" t="s">
        <v>102</v>
      </c>
    </row>
    <row r="367" spans="1:7" x14ac:dyDescent="0.25">
      <c r="A367" s="16" t="s">
        <v>553</v>
      </c>
      <c r="B367" s="16" t="s">
        <v>188</v>
      </c>
      <c r="C367" s="16" t="s">
        <v>139</v>
      </c>
      <c r="D367" s="16" t="s">
        <v>115</v>
      </c>
      <c r="E367" s="16" t="s">
        <v>162</v>
      </c>
      <c r="F367" s="16" t="s">
        <v>525</v>
      </c>
      <c r="G367" s="16" t="s">
        <v>102</v>
      </c>
    </row>
    <row r="368" spans="1:7" x14ac:dyDescent="0.25">
      <c r="A368" s="16" t="s">
        <v>554</v>
      </c>
      <c r="B368" s="16" t="s">
        <v>188</v>
      </c>
      <c r="C368" s="16" t="s">
        <v>139</v>
      </c>
      <c r="D368" s="16" t="s">
        <v>115</v>
      </c>
      <c r="E368" s="16" t="s">
        <v>162</v>
      </c>
      <c r="F368" s="16" t="s">
        <v>525</v>
      </c>
      <c r="G368" s="16" t="s">
        <v>102</v>
      </c>
    </row>
    <row r="369" spans="1:7" x14ac:dyDescent="0.25">
      <c r="A369" s="16" t="s">
        <v>555</v>
      </c>
      <c r="B369" s="16" t="s">
        <v>190</v>
      </c>
      <c r="C369" s="16" t="s">
        <v>139</v>
      </c>
      <c r="D369" s="16" t="s">
        <v>116</v>
      </c>
      <c r="E369" s="16" t="s">
        <v>162</v>
      </c>
      <c r="F369" s="16" t="s">
        <v>525</v>
      </c>
      <c r="G369" s="16" t="s">
        <v>102</v>
      </c>
    </row>
    <row r="370" spans="1:7" x14ac:dyDescent="0.25">
      <c r="A370" s="16" t="s">
        <v>556</v>
      </c>
      <c r="B370" s="16" t="s">
        <v>192</v>
      </c>
      <c r="C370" s="16" t="s">
        <v>139</v>
      </c>
      <c r="D370" s="16" t="s">
        <v>117</v>
      </c>
      <c r="E370" s="16" t="s">
        <v>162</v>
      </c>
      <c r="F370" s="16" t="s">
        <v>525</v>
      </c>
      <c r="G370" s="16" t="s">
        <v>102</v>
      </c>
    </row>
    <row r="371" spans="1:7" x14ac:dyDescent="0.25">
      <c r="A371" s="16" t="s">
        <v>557</v>
      </c>
      <c r="B371" s="16" t="s">
        <v>192</v>
      </c>
      <c r="C371" s="16" t="s">
        <v>139</v>
      </c>
      <c r="D371" s="16" t="s">
        <v>117</v>
      </c>
      <c r="E371" s="16" t="s">
        <v>162</v>
      </c>
      <c r="F371" s="16" t="s">
        <v>525</v>
      </c>
      <c r="G371" s="16" t="s">
        <v>102</v>
      </c>
    </row>
    <row r="372" spans="1:7" x14ac:dyDescent="0.25">
      <c r="A372" s="16" t="s">
        <v>558</v>
      </c>
      <c r="B372" s="16" t="s">
        <v>194</v>
      </c>
      <c r="C372" s="16" t="s">
        <v>139</v>
      </c>
      <c r="D372" s="16" t="s">
        <v>118</v>
      </c>
      <c r="E372" s="16" t="s">
        <v>162</v>
      </c>
      <c r="F372" s="16" t="s">
        <v>525</v>
      </c>
      <c r="G372" s="16" t="s">
        <v>102</v>
      </c>
    </row>
    <row r="373" spans="1:7" x14ac:dyDescent="0.25">
      <c r="A373" s="16" t="s">
        <v>559</v>
      </c>
      <c r="B373" s="16" t="s">
        <v>194</v>
      </c>
      <c r="C373" s="16" t="s">
        <v>139</v>
      </c>
      <c r="D373" s="16" t="s">
        <v>118</v>
      </c>
      <c r="E373" s="16" t="s">
        <v>162</v>
      </c>
      <c r="F373" s="16" t="s">
        <v>525</v>
      </c>
      <c r="G373" s="16" t="s">
        <v>102</v>
      </c>
    </row>
    <row r="374" spans="1:7" x14ac:dyDescent="0.25">
      <c r="A374" s="16" t="s">
        <v>560</v>
      </c>
      <c r="B374" s="16" t="s">
        <v>196</v>
      </c>
      <c r="C374" s="16" t="s">
        <v>139</v>
      </c>
      <c r="D374" s="16" t="s">
        <v>119</v>
      </c>
      <c r="E374" s="16" t="s">
        <v>162</v>
      </c>
      <c r="F374" s="16" t="s">
        <v>525</v>
      </c>
      <c r="G374" s="16" t="s">
        <v>102</v>
      </c>
    </row>
    <row r="375" spans="1:7" x14ac:dyDescent="0.25">
      <c r="A375" s="16" t="s">
        <v>561</v>
      </c>
      <c r="B375" s="16" t="s">
        <v>196</v>
      </c>
      <c r="C375" s="16" t="s">
        <v>139</v>
      </c>
      <c r="D375" s="16" t="s">
        <v>119</v>
      </c>
      <c r="E375" s="16" t="s">
        <v>162</v>
      </c>
      <c r="F375" s="16" t="s">
        <v>525</v>
      </c>
      <c r="G375" s="16" t="s">
        <v>102</v>
      </c>
    </row>
    <row r="376" spans="1:7" x14ac:dyDescent="0.25">
      <c r="A376" s="16" t="s">
        <v>562</v>
      </c>
      <c r="B376" s="16" t="s">
        <v>198</v>
      </c>
      <c r="C376" s="16" t="s">
        <v>139</v>
      </c>
      <c r="D376" s="16" t="s">
        <v>120</v>
      </c>
      <c r="E376" s="16" t="s">
        <v>162</v>
      </c>
      <c r="F376" s="16" t="s">
        <v>525</v>
      </c>
      <c r="G376" s="16" t="s">
        <v>102</v>
      </c>
    </row>
    <row r="377" spans="1:7" x14ac:dyDescent="0.25">
      <c r="A377" s="16" t="s">
        <v>563</v>
      </c>
      <c r="B377" s="16" t="s">
        <v>198</v>
      </c>
      <c r="C377" s="16" t="s">
        <v>139</v>
      </c>
      <c r="D377" s="16" t="s">
        <v>120</v>
      </c>
      <c r="E377" s="16" t="s">
        <v>162</v>
      </c>
      <c r="F377" s="16" t="s">
        <v>525</v>
      </c>
      <c r="G377" s="16" t="s">
        <v>102</v>
      </c>
    </row>
    <row r="378" spans="1:7" x14ac:dyDescent="0.25">
      <c r="A378" s="16" t="s">
        <v>564</v>
      </c>
      <c r="B378" s="16" t="s">
        <v>202</v>
      </c>
      <c r="C378" s="16" t="s">
        <v>139</v>
      </c>
      <c r="D378" s="16" t="s">
        <v>122</v>
      </c>
      <c r="E378" s="16" t="s">
        <v>162</v>
      </c>
      <c r="F378" s="16" t="s">
        <v>525</v>
      </c>
      <c r="G378" s="16" t="s">
        <v>102</v>
      </c>
    </row>
    <row r="379" spans="1:7" x14ac:dyDescent="0.25">
      <c r="A379" s="16" t="s">
        <v>565</v>
      </c>
      <c r="B379" s="16" t="s">
        <v>202</v>
      </c>
      <c r="C379" s="16" t="s">
        <v>139</v>
      </c>
      <c r="D379" s="16" t="s">
        <v>122</v>
      </c>
      <c r="E379" s="16" t="s">
        <v>162</v>
      </c>
      <c r="F379" s="16" t="s">
        <v>525</v>
      </c>
      <c r="G379" s="16" t="s">
        <v>102</v>
      </c>
    </row>
    <row r="380" spans="1:7" x14ac:dyDescent="0.25">
      <c r="A380" s="16" t="s">
        <v>566</v>
      </c>
      <c r="B380" s="16" t="s">
        <v>161</v>
      </c>
      <c r="C380" s="16" t="s">
        <v>139</v>
      </c>
      <c r="D380" s="16" t="s">
        <v>101</v>
      </c>
      <c r="E380" s="16" t="s">
        <v>162</v>
      </c>
      <c r="F380" s="16" t="s">
        <v>163</v>
      </c>
      <c r="G380" s="16" t="s">
        <v>102</v>
      </c>
    </row>
    <row r="381" spans="1:7" x14ac:dyDescent="0.25">
      <c r="A381" s="16" t="s">
        <v>567</v>
      </c>
      <c r="B381" s="16" t="s">
        <v>174</v>
      </c>
      <c r="C381" s="16" t="s">
        <v>139</v>
      </c>
      <c r="D381" s="16" t="s">
        <v>108</v>
      </c>
      <c r="E381" s="16" t="s">
        <v>162</v>
      </c>
      <c r="F381" s="16" t="s">
        <v>163</v>
      </c>
      <c r="G381" s="16" t="s">
        <v>102</v>
      </c>
    </row>
    <row r="382" spans="1:7" x14ac:dyDescent="0.25">
      <c r="A382" s="16" t="s">
        <v>568</v>
      </c>
      <c r="B382" s="16" t="s">
        <v>165</v>
      </c>
      <c r="C382" s="16" t="s">
        <v>139</v>
      </c>
      <c r="D382" s="16" t="s">
        <v>104</v>
      </c>
      <c r="E382" s="16" t="s">
        <v>162</v>
      </c>
      <c r="F382" s="16" t="s">
        <v>163</v>
      </c>
      <c r="G382" s="16" t="s">
        <v>102</v>
      </c>
    </row>
    <row r="383" spans="1:7" x14ac:dyDescent="0.25">
      <c r="A383" s="16" t="s">
        <v>569</v>
      </c>
      <c r="B383" s="16" t="s">
        <v>167</v>
      </c>
      <c r="C383" s="16" t="s">
        <v>139</v>
      </c>
      <c r="D383" s="16" t="s">
        <v>105</v>
      </c>
      <c r="E383" s="16" t="s">
        <v>162</v>
      </c>
      <c r="F383" s="16" t="s">
        <v>163</v>
      </c>
      <c r="G383" s="16" t="s">
        <v>102</v>
      </c>
    </row>
    <row r="384" spans="1:7" x14ac:dyDescent="0.25">
      <c r="A384" s="16" t="s">
        <v>570</v>
      </c>
      <c r="B384" s="16" t="s">
        <v>167</v>
      </c>
      <c r="C384" s="16" t="s">
        <v>139</v>
      </c>
      <c r="D384" s="16" t="s">
        <v>105</v>
      </c>
      <c r="E384" s="16" t="s">
        <v>162</v>
      </c>
      <c r="F384" s="16" t="s">
        <v>163</v>
      </c>
      <c r="G384" s="16" t="s">
        <v>102</v>
      </c>
    </row>
    <row r="385" spans="1:7" x14ac:dyDescent="0.25">
      <c r="A385" s="16" t="s">
        <v>571</v>
      </c>
      <c r="B385" s="16" t="s">
        <v>178</v>
      </c>
      <c r="C385" s="16" t="s">
        <v>139</v>
      </c>
      <c r="D385" s="16" t="s">
        <v>110</v>
      </c>
      <c r="E385" s="16" t="s">
        <v>162</v>
      </c>
      <c r="F385" s="16" t="s">
        <v>163</v>
      </c>
      <c r="G385" s="16" t="s">
        <v>102</v>
      </c>
    </row>
    <row r="386" spans="1:7" x14ac:dyDescent="0.25">
      <c r="A386" s="16" t="s">
        <v>572</v>
      </c>
      <c r="B386" s="16" t="s">
        <v>180</v>
      </c>
      <c r="C386" s="16" t="s">
        <v>139</v>
      </c>
      <c r="D386" s="16" t="s">
        <v>111</v>
      </c>
      <c r="E386" s="16" t="s">
        <v>162</v>
      </c>
      <c r="F386" s="16" t="s">
        <v>163</v>
      </c>
      <c r="G386" s="16" t="s">
        <v>102</v>
      </c>
    </row>
    <row r="387" spans="1:7" x14ac:dyDescent="0.25">
      <c r="A387" s="16" t="s">
        <v>573</v>
      </c>
      <c r="B387" s="16" t="s">
        <v>186</v>
      </c>
      <c r="C387" s="16" t="s">
        <v>139</v>
      </c>
      <c r="D387" s="16" t="s">
        <v>114</v>
      </c>
      <c r="E387" s="16" t="s">
        <v>162</v>
      </c>
      <c r="F387" s="16" t="s">
        <v>163</v>
      </c>
      <c r="G387" s="16" t="s">
        <v>102</v>
      </c>
    </row>
    <row r="388" spans="1:7" x14ac:dyDescent="0.25">
      <c r="A388" s="16" t="s">
        <v>574</v>
      </c>
      <c r="B388" s="16" t="s">
        <v>190</v>
      </c>
      <c r="C388" s="16" t="s">
        <v>139</v>
      </c>
      <c r="D388" s="16" t="s">
        <v>116</v>
      </c>
      <c r="E388" s="16" t="s">
        <v>162</v>
      </c>
      <c r="F388" s="16" t="s">
        <v>163</v>
      </c>
      <c r="G388" s="16" t="s">
        <v>102</v>
      </c>
    </row>
    <row r="389" spans="1:7" x14ac:dyDescent="0.25">
      <c r="A389" s="16" t="s">
        <v>575</v>
      </c>
      <c r="B389" s="16" t="s">
        <v>176</v>
      </c>
      <c r="C389" s="16" t="s">
        <v>139</v>
      </c>
      <c r="D389" s="16" t="s">
        <v>109</v>
      </c>
      <c r="E389" s="16" t="s">
        <v>162</v>
      </c>
      <c r="F389" s="16" t="s">
        <v>163</v>
      </c>
      <c r="G389" s="16" t="s">
        <v>102</v>
      </c>
    </row>
    <row r="390" spans="1:7" x14ac:dyDescent="0.25">
      <c r="A390" s="16" t="s">
        <v>576</v>
      </c>
      <c r="B390" s="16" t="s">
        <v>182</v>
      </c>
      <c r="C390" s="16" t="s">
        <v>139</v>
      </c>
      <c r="D390" s="16" t="s">
        <v>112</v>
      </c>
      <c r="E390" s="16" t="s">
        <v>162</v>
      </c>
      <c r="F390" s="16" t="s">
        <v>163</v>
      </c>
      <c r="G390" s="16" t="s">
        <v>102</v>
      </c>
    </row>
    <row r="391" spans="1:7" x14ac:dyDescent="0.25">
      <c r="A391" s="16" t="s">
        <v>577</v>
      </c>
      <c r="B391" s="16" t="s">
        <v>184</v>
      </c>
      <c r="C391" s="16" t="s">
        <v>139</v>
      </c>
      <c r="D391" s="16" t="s">
        <v>113</v>
      </c>
      <c r="E391" s="16" t="s">
        <v>162</v>
      </c>
      <c r="F391" s="16" t="s">
        <v>163</v>
      </c>
      <c r="G391" s="16" t="s">
        <v>102</v>
      </c>
    </row>
    <row r="392" spans="1:7" x14ac:dyDescent="0.25">
      <c r="A392" s="16" t="s">
        <v>578</v>
      </c>
      <c r="B392" s="16" t="s">
        <v>188</v>
      </c>
      <c r="C392" s="16" t="s">
        <v>139</v>
      </c>
      <c r="D392" s="16" t="s">
        <v>115</v>
      </c>
      <c r="E392" s="16" t="s">
        <v>162</v>
      </c>
      <c r="F392" s="16" t="s">
        <v>163</v>
      </c>
      <c r="G392" s="16" t="s">
        <v>102</v>
      </c>
    </row>
    <row r="393" spans="1:7" x14ac:dyDescent="0.25">
      <c r="A393" s="16" t="s">
        <v>579</v>
      </c>
      <c r="B393" s="16" t="s">
        <v>192</v>
      </c>
      <c r="C393" s="16" t="s">
        <v>139</v>
      </c>
      <c r="D393" s="16" t="s">
        <v>117</v>
      </c>
      <c r="E393" s="16" t="s">
        <v>162</v>
      </c>
      <c r="F393" s="16" t="s">
        <v>163</v>
      </c>
      <c r="G393" s="16" t="s">
        <v>102</v>
      </c>
    </row>
    <row r="394" spans="1:7" x14ac:dyDescent="0.25">
      <c r="A394" s="16" t="s">
        <v>580</v>
      </c>
      <c r="B394" s="16" t="s">
        <v>194</v>
      </c>
      <c r="C394" s="16" t="s">
        <v>139</v>
      </c>
      <c r="D394" s="16" t="s">
        <v>118</v>
      </c>
      <c r="E394" s="16" t="s">
        <v>162</v>
      </c>
      <c r="F394" s="16" t="s">
        <v>163</v>
      </c>
      <c r="G394" s="16" t="s">
        <v>102</v>
      </c>
    </row>
    <row r="395" spans="1:7" x14ac:dyDescent="0.25">
      <c r="A395" s="16" t="s">
        <v>581</v>
      </c>
      <c r="B395" s="16" t="s">
        <v>196</v>
      </c>
      <c r="C395" s="16" t="s">
        <v>139</v>
      </c>
      <c r="D395" s="16" t="s">
        <v>119</v>
      </c>
      <c r="E395" s="16" t="s">
        <v>162</v>
      </c>
      <c r="F395" s="16" t="s">
        <v>163</v>
      </c>
      <c r="G395" s="16" t="s">
        <v>102</v>
      </c>
    </row>
    <row r="396" spans="1:7" x14ac:dyDescent="0.25">
      <c r="A396" s="16" t="s">
        <v>582</v>
      </c>
      <c r="B396" s="16" t="s">
        <v>198</v>
      </c>
      <c r="C396" s="16" t="s">
        <v>139</v>
      </c>
      <c r="D396" s="16" t="s">
        <v>120</v>
      </c>
      <c r="E396" s="16" t="s">
        <v>162</v>
      </c>
      <c r="F396" s="16" t="s">
        <v>163</v>
      </c>
      <c r="G396" s="16" t="s">
        <v>102</v>
      </c>
    </row>
    <row r="397" spans="1:7" x14ac:dyDescent="0.25">
      <c r="A397" s="16" t="s">
        <v>583</v>
      </c>
      <c r="B397" s="16" t="s">
        <v>200</v>
      </c>
      <c r="C397" s="16" t="s">
        <v>139</v>
      </c>
      <c r="D397" s="16" t="s">
        <v>121</v>
      </c>
      <c r="E397" s="16" t="s">
        <v>162</v>
      </c>
      <c r="F397" s="16" t="s">
        <v>163</v>
      </c>
      <c r="G397" s="16" t="s">
        <v>102</v>
      </c>
    </row>
    <row r="398" spans="1:7" x14ac:dyDescent="0.25">
      <c r="A398" s="16" t="s">
        <v>584</v>
      </c>
      <c r="B398" s="16" t="s">
        <v>202</v>
      </c>
      <c r="C398" s="16" t="s">
        <v>139</v>
      </c>
      <c r="D398" s="16" t="s">
        <v>122</v>
      </c>
      <c r="E398" s="16" t="s">
        <v>162</v>
      </c>
      <c r="F398" s="16" t="s">
        <v>163</v>
      </c>
      <c r="G398" s="16" t="s">
        <v>102</v>
      </c>
    </row>
    <row r="399" spans="1:7" x14ac:dyDescent="0.25">
      <c r="A399" s="16" t="s">
        <v>585</v>
      </c>
      <c r="B399" s="16" t="s">
        <v>190</v>
      </c>
      <c r="C399" s="16" t="s">
        <v>139</v>
      </c>
      <c r="D399" s="16" t="s">
        <v>116</v>
      </c>
      <c r="E399" s="16" t="s">
        <v>162</v>
      </c>
      <c r="F399" s="16" t="s">
        <v>525</v>
      </c>
      <c r="G399" s="16" t="s">
        <v>102</v>
      </c>
    </row>
    <row r="400" spans="1:7" x14ac:dyDescent="0.25">
      <c r="A400" s="16" t="s">
        <v>586</v>
      </c>
      <c r="B400" s="16" t="s">
        <v>161</v>
      </c>
      <c r="C400" s="16" t="s">
        <v>141</v>
      </c>
      <c r="D400" s="16" t="s">
        <v>101</v>
      </c>
      <c r="E400" s="16" t="s">
        <v>162</v>
      </c>
      <c r="F400" s="16" t="s">
        <v>163</v>
      </c>
      <c r="G400" s="16" t="s">
        <v>102</v>
      </c>
    </row>
    <row r="401" spans="1:7" x14ac:dyDescent="0.25">
      <c r="A401" s="16" t="s">
        <v>587</v>
      </c>
      <c r="B401" s="16" t="s">
        <v>161</v>
      </c>
      <c r="C401" s="16" t="s">
        <v>141</v>
      </c>
      <c r="D401" s="16" t="s">
        <v>101</v>
      </c>
      <c r="E401" s="16" t="s">
        <v>162</v>
      </c>
      <c r="F401" s="16" t="s">
        <v>170</v>
      </c>
      <c r="G401" s="16" t="s">
        <v>102</v>
      </c>
    </row>
    <row r="402" spans="1:7" x14ac:dyDescent="0.25">
      <c r="A402" s="16" t="s">
        <v>588</v>
      </c>
      <c r="B402" s="16" t="s">
        <v>165</v>
      </c>
      <c r="C402" s="16" t="s">
        <v>141</v>
      </c>
      <c r="D402" s="16" t="s">
        <v>104</v>
      </c>
      <c r="E402" s="16" t="s">
        <v>162</v>
      </c>
      <c r="F402" s="16" t="s">
        <v>163</v>
      </c>
      <c r="G402" s="16" t="s">
        <v>102</v>
      </c>
    </row>
    <row r="403" spans="1:7" x14ac:dyDescent="0.25">
      <c r="A403" s="16" t="s">
        <v>589</v>
      </c>
      <c r="B403" s="16" t="s">
        <v>165</v>
      </c>
      <c r="C403" s="16" t="s">
        <v>141</v>
      </c>
      <c r="D403" s="16" t="s">
        <v>104</v>
      </c>
      <c r="E403" s="16" t="s">
        <v>162</v>
      </c>
      <c r="F403" s="16" t="s">
        <v>170</v>
      </c>
      <c r="G403" s="16" t="s">
        <v>102</v>
      </c>
    </row>
    <row r="404" spans="1:7" x14ac:dyDescent="0.25">
      <c r="A404" s="16" t="s">
        <v>590</v>
      </c>
      <c r="B404" s="16" t="s">
        <v>167</v>
      </c>
      <c r="C404" s="16" t="s">
        <v>141</v>
      </c>
      <c r="D404" s="16" t="s">
        <v>105</v>
      </c>
      <c r="E404" s="16" t="s">
        <v>162</v>
      </c>
      <c r="F404" s="16" t="s">
        <v>163</v>
      </c>
      <c r="G404" s="16" t="s">
        <v>102</v>
      </c>
    </row>
    <row r="405" spans="1:7" x14ac:dyDescent="0.25">
      <c r="A405" s="16" t="s">
        <v>591</v>
      </c>
      <c r="B405" s="16" t="s">
        <v>167</v>
      </c>
      <c r="C405" s="16" t="s">
        <v>141</v>
      </c>
      <c r="D405" s="16" t="s">
        <v>105</v>
      </c>
      <c r="E405" s="16" t="s">
        <v>162</v>
      </c>
      <c r="F405" s="16" t="s">
        <v>170</v>
      </c>
      <c r="G405" s="16" t="s">
        <v>102</v>
      </c>
    </row>
    <row r="406" spans="1:7" x14ac:dyDescent="0.25">
      <c r="A406" s="16" t="s">
        <v>592</v>
      </c>
      <c r="B406" s="16" t="s">
        <v>169</v>
      </c>
      <c r="C406" s="16" t="s">
        <v>141</v>
      </c>
      <c r="D406" s="16" t="s">
        <v>106</v>
      </c>
      <c r="E406" s="16" t="s">
        <v>162</v>
      </c>
      <c r="F406" s="16" t="s">
        <v>170</v>
      </c>
      <c r="G406" s="16" t="s">
        <v>102</v>
      </c>
    </row>
    <row r="407" spans="1:7" x14ac:dyDescent="0.25">
      <c r="A407" s="16" t="s">
        <v>593</v>
      </c>
      <c r="B407" s="16" t="s">
        <v>169</v>
      </c>
      <c r="C407" s="16" t="s">
        <v>141</v>
      </c>
      <c r="D407" s="16" t="s">
        <v>106</v>
      </c>
      <c r="E407" s="16" t="s">
        <v>162</v>
      </c>
      <c r="F407" s="16" t="s">
        <v>265</v>
      </c>
      <c r="G407" s="16" t="s">
        <v>102</v>
      </c>
    </row>
    <row r="408" spans="1:7" x14ac:dyDescent="0.25">
      <c r="A408" s="16" t="s">
        <v>594</v>
      </c>
      <c r="B408" s="16" t="s">
        <v>169</v>
      </c>
      <c r="C408" s="16" t="s">
        <v>141</v>
      </c>
      <c r="D408" s="16" t="s">
        <v>106</v>
      </c>
      <c r="E408" s="16" t="s">
        <v>162</v>
      </c>
      <c r="F408" s="16" t="s">
        <v>255</v>
      </c>
      <c r="G408" s="16" t="s">
        <v>102</v>
      </c>
    </row>
    <row r="409" spans="1:7" x14ac:dyDescent="0.25">
      <c r="A409" s="16" t="s">
        <v>595</v>
      </c>
      <c r="B409" s="16" t="s">
        <v>172</v>
      </c>
      <c r="C409" s="16" t="s">
        <v>141</v>
      </c>
      <c r="D409" s="16" t="s">
        <v>107</v>
      </c>
      <c r="E409" s="16" t="s">
        <v>162</v>
      </c>
      <c r="F409" s="16" t="s">
        <v>163</v>
      </c>
      <c r="G409" s="16" t="s">
        <v>102</v>
      </c>
    </row>
    <row r="410" spans="1:7" x14ac:dyDescent="0.25">
      <c r="A410" s="16" t="s">
        <v>596</v>
      </c>
      <c r="B410" s="16" t="s">
        <v>172</v>
      </c>
      <c r="C410" s="16" t="s">
        <v>141</v>
      </c>
      <c r="D410" s="16" t="s">
        <v>107</v>
      </c>
      <c r="E410" s="16" t="s">
        <v>162</v>
      </c>
      <c r="F410" s="16" t="s">
        <v>170</v>
      </c>
      <c r="G410" s="16" t="s">
        <v>102</v>
      </c>
    </row>
    <row r="411" spans="1:7" x14ac:dyDescent="0.25">
      <c r="A411" s="16" t="s">
        <v>597</v>
      </c>
      <c r="B411" s="16" t="s">
        <v>174</v>
      </c>
      <c r="C411" s="16" t="s">
        <v>141</v>
      </c>
      <c r="D411" s="16" t="s">
        <v>108</v>
      </c>
      <c r="E411" s="16" t="s">
        <v>162</v>
      </c>
      <c r="F411" s="16" t="s">
        <v>163</v>
      </c>
      <c r="G411" s="16" t="s">
        <v>102</v>
      </c>
    </row>
    <row r="412" spans="1:7" x14ac:dyDescent="0.25">
      <c r="A412" s="16" t="s">
        <v>598</v>
      </c>
      <c r="B412" s="16" t="s">
        <v>174</v>
      </c>
      <c r="C412" s="16" t="s">
        <v>141</v>
      </c>
      <c r="D412" s="16" t="s">
        <v>108</v>
      </c>
      <c r="E412" s="16" t="s">
        <v>162</v>
      </c>
      <c r="F412" s="16" t="s">
        <v>170</v>
      </c>
      <c r="G412" s="16" t="s">
        <v>102</v>
      </c>
    </row>
    <row r="413" spans="1:7" x14ac:dyDescent="0.25">
      <c r="A413" s="16" t="s">
        <v>599</v>
      </c>
      <c r="B413" s="16" t="s">
        <v>176</v>
      </c>
      <c r="C413" s="16" t="s">
        <v>141</v>
      </c>
      <c r="D413" s="16" t="s">
        <v>109</v>
      </c>
      <c r="E413" s="16" t="s">
        <v>162</v>
      </c>
      <c r="F413" s="16" t="s">
        <v>163</v>
      </c>
      <c r="G413" s="16" t="s">
        <v>102</v>
      </c>
    </row>
    <row r="414" spans="1:7" x14ac:dyDescent="0.25">
      <c r="A414" s="16" t="s">
        <v>600</v>
      </c>
      <c r="B414" s="16" t="s">
        <v>176</v>
      </c>
      <c r="C414" s="16" t="s">
        <v>141</v>
      </c>
      <c r="D414" s="16" t="s">
        <v>109</v>
      </c>
      <c r="E414" s="16" t="s">
        <v>162</v>
      </c>
      <c r="F414" s="16" t="s">
        <v>170</v>
      </c>
      <c r="G414" s="16" t="s">
        <v>102</v>
      </c>
    </row>
    <row r="415" spans="1:7" x14ac:dyDescent="0.25">
      <c r="A415" s="16" t="s">
        <v>601</v>
      </c>
      <c r="B415" s="16" t="s">
        <v>178</v>
      </c>
      <c r="C415" s="16" t="s">
        <v>141</v>
      </c>
      <c r="D415" s="16" t="s">
        <v>110</v>
      </c>
      <c r="E415" s="16" t="s">
        <v>162</v>
      </c>
      <c r="F415" s="16" t="s">
        <v>163</v>
      </c>
      <c r="G415" s="16" t="s">
        <v>102</v>
      </c>
    </row>
    <row r="416" spans="1:7" x14ac:dyDescent="0.25">
      <c r="A416" s="16" t="s">
        <v>602</v>
      </c>
      <c r="B416" s="16" t="s">
        <v>178</v>
      </c>
      <c r="C416" s="16" t="s">
        <v>141</v>
      </c>
      <c r="D416" s="16" t="s">
        <v>110</v>
      </c>
      <c r="E416" s="16" t="s">
        <v>162</v>
      </c>
      <c r="F416" s="16" t="s">
        <v>170</v>
      </c>
      <c r="G416" s="16" t="s">
        <v>102</v>
      </c>
    </row>
    <row r="417" spans="1:7" x14ac:dyDescent="0.25">
      <c r="A417" s="16" t="s">
        <v>603</v>
      </c>
      <c r="B417" s="16" t="s">
        <v>178</v>
      </c>
      <c r="C417" s="16" t="s">
        <v>141</v>
      </c>
      <c r="D417" s="16" t="s">
        <v>110</v>
      </c>
      <c r="E417" s="16" t="s">
        <v>162</v>
      </c>
      <c r="F417" s="16" t="s">
        <v>265</v>
      </c>
      <c r="G417" s="16" t="s">
        <v>102</v>
      </c>
    </row>
    <row r="418" spans="1:7" x14ac:dyDescent="0.25">
      <c r="A418" s="16" t="s">
        <v>604</v>
      </c>
      <c r="B418" s="16" t="s">
        <v>180</v>
      </c>
      <c r="C418" s="16" t="s">
        <v>141</v>
      </c>
      <c r="D418" s="16" t="s">
        <v>111</v>
      </c>
      <c r="E418" s="16" t="s">
        <v>162</v>
      </c>
      <c r="F418" s="16" t="s">
        <v>163</v>
      </c>
      <c r="G418" s="16" t="s">
        <v>102</v>
      </c>
    </row>
    <row r="419" spans="1:7" x14ac:dyDescent="0.25">
      <c r="A419" s="16" t="s">
        <v>605</v>
      </c>
      <c r="B419" s="16" t="s">
        <v>180</v>
      </c>
      <c r="C419" s="16" t="s">
        <v>141</v>
      </c>
      <c r="D419" s="16" t="s">
        <v>111</v>
      </c>
      <c r="E419" s="16" t="s">
        <v>162</v>
      </c>
      <c r="F419" s="16" t="s">
        <v>170</v>
      </c>
      <c r="G419" s="16" t="s">
        <v>102</v>
      </c>
    </row>
    <row r="420" spans="1:7" x14ac:dyDescent="0.25">
      <c r="A420" s="16" t="s">
        <v>606</v>
      </c>
      <c r="B420" s="16" t="s">
        <v>182</v>
      </c>
      <c r="C420" s="16" t="s">
        <v>141</v>
      </c>
      <c r="D420" s="16" t="s">
        <v>112</v>
      </c>
      <c r="E420" s="16" t="s">
        <v>162</v>
      </c>
      <c r="F420" s="16" t="s">
        <v>163</v>
      </c>
      <c r="G420" s="16" t="s">
        <v>102</v>
      </c>
    </row>
    <row r="421" spans="1:7" x14ac:dyDescent="0.25">
      <c r="A421" s="16" t="s">
        <v>607</v>
      </c>
      <c r="B421" s="16" t="s">
        <v>182</v>
      </c>
      <c r="C421" s="16" t="s">
        <v>141</v>
      </c>
      <c r="D421" s="16" t="s">
        <v>112</v>
      </c>
      <c r="E421" s="16" t="s">
        <v>162</v>
      </c>
      <c r="F421" s="16" t="s">
        <v>170</v>
      </c>
      <c r="G421" s="16" t="s">
        <v>102</v>
      </c>
    </row>
    <row r="422" spans="1:7" x14ac:dyDescent="0.25">
      <c r="A422" s="16" t="s">
        <v>608</v>
      </c>
      <c r="B422" s="16" t="s">
        <v>184</v>
      </c>
      <c r="C422" s="16" t="s">
        <v>141</v>
      </c>
      <c r="D422" s="16" t="s">
        <v>113</v>
      </c>
      <c r="E422" s="16" t="s">
        <v>162</v>
      </c>
      <c r="F422" s="16" t="s">
        <v>163</v>
      </c>
      <c r="G422" s="16" t="s">
        <v>102</v>
      </c>
    </row>
    <row r="423" spans="1:7" x14ac:dyDescent="0.25">
      <c r="A423" s="16" t="s">
        <v>609</v>
      </c>
      <c r="B423" s="16" t="s">
        <v>184</v>
      </c>
      <c r="C423" s="16" t="s">
        <v>141</v>
      </c>
      <c r="D423" s="16" t="s">
        <v>113</v>
      </c>
      <c r="E423" s="16" t="s">
        <v>162</v>
      </c>
      <c r="F423" s="16" t="s">
        <v>170</v>
      </c>
      <c r="G423" s="16" t="s">
        <v>102</v>
      </c>
    </row>
    <row r="424" spans="1:7" x14ac:dyDescent="0.25">
      <c r="A424" s="16" t="s">
        <v>610</v>
      </c>
      <c r="B424" s="16" t="s">
        <v>186</v>
      </c>
      <c r="C424" s="16" t="s">
        <v>141</v>
      </c>
      <c r="D424" s="16" t="s">
        <v>114</v>
      </c>
      <c r="E424" s="16" t="s">
        <v>162</v>
      </c>
      <c r="F424" s="16" t="s">
        <v>163</v>
      </c>
      <c r="G424" s="16" t="s">
        <v>102</v>
      </c>
    </row>
    <row r="425" spans="1:7" x14ac:dyDescent="0.25">
      <c r="A425" s="16" t="s">
        <v>611</v>
      </c>
      <c r="B425" s="16" t="s">
        <v>186</v>
      </c>
      <c r="C425" s="16" t="s">
        <v>141</v>
      </c>
      <c r="D425" s="16" t="s">
        <v>114</v>
      </c>
      <c r="E425" s="16" t="s">
        <v>162</v>
      </c>
      <c r="F425" s="16" t="s">
        <v>170</v>
      </c>
      <c r="G425" s="16" t="s">
        <v>102</v>
      </c>
    </row>
    <row r="426" spans="1:7" x14ac:dyDescent="0.25">
      <c r="A426" s="16" t="s">
        <v>612</v>
      </c>
      <c r="B426" s="16" t="s">
        <v>188</v>
      </c>
      <c r="C426" s="16" t="s">
        <v>141</v>
      </c>
      <c r="D426" s="16" t="s">
        <v>115</v>
      </c>
      <c r="E426" s="16" t="s">
        <v>162</v>
      </c>
      <c r="F426" s="16" t="s">
        <v>163</v>
      </c>
      <c r="G426" s="16" t="s">
        <v>102</v>
      </c>
    </row>
    <row r="427" spans="1:7" x14ac:dyDescent="0.25">
      <c r="A427" s="16" t="s">
        <v>613</v>
      </c>
      <c r="B427" s="16" t="s">
        <v>188</v>
      </c>
      <c r="C427" s="16" t="s">
        <v>141</v>
      </c>
      <c r="D427" s="16" t="s">
        <v>115</v>
      </c>
      <c r="E427" s="16" t="s">
        <v>162</v>
      </c>
      <c r="F427" s="16" t="s">
        <v>170</v>
      </c>
      <c r="G427" s="16" t="s">
        <v>102</v>
      </c>
    </row>
    <row r="428" spans="1:7" x14ac:dyDescent="0.25">
      <c r="A428" s="16" t="s">
        <v>614</v>
      </c>
      <c r="B428" s="16" t="s">
        <v>190</v>
      </c>
      <c r="C428" s="16" t="s">
        <v>141</v>
      </c>
      <c r="D428" s="16" t="s">
        <v>116</v>
      </c>
      <c r="E428" s="16" t="s">
        <v>162</v>
      </c>
      <c r="F428" s="16" t="s">
        <v>163</v>
      </c>
      <c r="G428" s="16" t="s">
        <v>102</v>
      </c>
    </row>
    <row r="429" spans="1:7" x14ac:dyDescent="0.25">
      <c r="A429" s="16" t="s">
        <v>615</v>
      </c>
      <c r="B429" s="16" t="s">
        <v>190</v>
      </c>
      <c r="C429" s="16" t="s">
        <v>141</v>
      </c>
      <c r="D429" s="16" t="s">
        <v>116</v>
      </c>
      <c r="E429" s="16" t="s">
        <v>162</v>
      </c>
      <c r="F429" s="16" t="s">
        <v>170</v>
      </c>
      <c r="G429" s="16" t="s">
        <v>102</v>
      </c>
    </row>
    <row r="430" spans="1:7" x14ac:dyDescent="0.25">
      <c r="A430" s="16" t="s">
        <v>616</v>
      </c>
      <c r="B430" s="16" t="s">
        <v>192</v>
      </c>
      <c r="C430" s="16" t="s">
        <v>141</v>
      </c>
      <c r="D430" s="16" t="s">
        <v>117</v>
      </c>
      <c r="E430" s="16" t="s">
        <v>162</v>
      </c>
      <c r="F430" s="16" t="s">
        <v>163</v>
      </c>
      <c r="G430" s="16" t="s">
        <v>102</v>
      </c>
    </row>
    <row r="431" spans="1:7" x14ac:dyDescent="0.25">
      <c r="A431" s="16" t="s">
        <v>617</v>
      </c>
      <c r="B431" s="16" t="s">
        <v>192</v>
      </c>
      <c r="C431" s="16" t="s">
        <v>141</v>
      </c>
      <c r="D431" s="16" t="s">
        <v>117</v>
      </c>
      <c r="E431" s="16" t="s">
        <v>162</v>
      </c>
      <c r="F431" s="16" t="s">
        <v>170</v>
      </c>
      <c r="G431" s="16" t="s">
        <v>102</v>
      </c>
    </row>
    <row r="432" spans="1:7" x14ac:dyDescent="0.25">
      <c r="A432" s="16" t="s">
        <v>618</v>
      </c>
      <c r="B432" s="16" t="s">
        <v>194</v>
      </c>
      <c r="C432" s="16" t="s">
        <v>141</v>
      </c>
      <c r="D432" s="16" t="s">
        <v>118</v>
      </c>
      <c r="E432" s="16" t="s">
        <v>162</v>
      </c>
      <c r="F432" s="16" t="s">
        <v>163</v>
      </c>
      <c r="G432" s="16" t="s">
        <v>102</v>
      </c>
    </row>
    <row r="433" spans="1:7" x14ac:dyDescent="0.25">
      <c r="A433" s="16" t="s">
        <v>619</v>
      </c>
      <c r="B433" s="16" t="s">
        <v>194</v>
      </c>
      <c r="C433" s="16" t="s">
        <v>141</v>
      </c>
      <c r="D433" s="16" t="s">
        <v>118</v>
      </c>
      <c r="E433" s="16" t="s">
        <v>162</v>
      </c>
      <c r="F433" s="16" t="s">
        <v>170</v>
      </c>
      <c r="G433" s="16" t="s">
        <v>102</v>
      </c>
    </row>
    <row r="434" spans="1:7" x14ac:dyDescent="0.25">
      <c r="A434" s="16" t="s">
        <v>620</v>
      </c>
      <c r="B434" s="16" t="s">
        <v>196</v>
      </c>
      <c r="C434" s="16" t="s">
        <v>141</v>
      </c>
      <c r="D434" s="16" t="s">
        <v>119</v>
      </c>
      <c r="E434" s="16" t="s">
        <v>162</v>
      </c>
      <c r="F434" s="16" t="s">
        <v>163</v>
      </c>
      <c r="G434" s="16" t="s">
        <v>102</v>
      </c>
    </row>
    <row r="435" spans="1:7" x14ac:dyDescent="0.25">
      <c r="A435" s="16" t="s">
        <v>621</v>
      </c>
      <c r="B435" s="16" t="s">
        <v>196</v>
      </c>
      <c r="C435" s="16" t="s">
        <v>141</v>
      </c>
      <c r="D435" s="16" t="s">
        <v>119</v>
      </c>
      <c r="E435" s="16" t="s">
        <v>162</v>
      </c>
      <c r="F435" s="16" t="s">
        <v>170</v>
      </c>
      <c r="G435" s="16" t="s">
        <v>102</v>
      </c>
    </row>
    <row r="436" spans="1:7" x14ac:dyDescent="0.25">
      <c r="A436" s="16" t="s">
        <v>622</v>
      </c>
      <c r="B436" s="16" t="s">
        <v>198</v>
      </c>
      <c r="C436" s="16" t="s">
        <v>141</v>
      </c>
      <c r="D436" s="16" t="s">
        <v>120</v>
      </c>
      <c r="E436" s="16" t="s">
        <v>162</v>
      </c>
      <c r="F436" s="16" t="s">
        <v>163</v>
      </c>
      <c r="G436" s="16" t="s">
        <v>102</v>
      </c>
    </row>
    <row r="437" spans="1:7" x14ac:dyDescent="0.25">
      <c r="A437" s="16" t="s">
        <v>623</v>
      </c>
      <c r="B437" s="16" t="s">
        <v>198</v>
      </c>
      <c r="C437" s="16" t="s">
        <v>141</v>
      </c>
      <c r="D437" s="16" t="s">
        <v>120</v>
      </c>
      <c r="E437" s="16" t="s">
        <v>162</v>
      </c>
      <c r="F437" s="16" t="s">
        <v>170</v>
      </c>
      <c r="G437" s="16" t="s">
        <v>102</v>
      </c>
    </row>
    <row r="438" spans="1:7" x14ac:dyDescent="0.25">
      <c r="A438" s="16" t="s">
        <v>624</v>
      </c>
      <c r="B438" s="16" t="s">
        <v>200</v>
      </c>
      <c r="C438" s="16" t="s">
        <v>141</v>
      </c>
      <c r="D438" s="16" t="s">
        <v>121</v>
      </c>
      <c r="E438" s="16" t="s">
        <v>162</v>
      </c>
      <c r="F438" s="16" t="s">
        <v>163</v>
      </c>
      <c r="G438" s="16" t="s">
        <v>102</v>
      </c>
    </row>
    <row r="439" spans="1:7" x14ac:dyDescent="0.25">
      <c r="A439" s="16" t="s">
        <v>625</v>
      </c>
      <c r="B439" s="16" t="s">
        <v>200</v>
      </c>
      <c r="C439" s="16" t="s">
        <v>141</v>
      </c>
      <c r="D439" s="16" t="s">
        <v>121</v>
      </c>
      <c r="E439" s="16" t="s">
        <v>162</v>
      </c>
      <c r="F439" s="16" t="s">
        <v>170</v>
      </c>
      <c r="G439" s="16" t="s">
        <v>102</v>
      </c>
    </row>
    <row r="440" spans="1:7" x14ac:dyDescent="0.25">
      <c r="A440" s="16" t="s">
        <v>626</v>
      </c>
      <c r="B440" s="16" t="s">
        <v>202</v>
      </c>
      <c r="C440" s="16" t="s">
        <v>141</v>
      </c>
      <c r="D440" s="16" t="s">
        <v>122</v>
      </c>
      <c r="E440" s="16" t="s">
        <v>162</v>
      </c>
      <c r="F440" s="16" t="s">
        <v>163</v>
      </c>
      <c r="G440" s="16" t="s">
        <v>102</v>
      </c>
    </row>
    <row r="441" spans="1:7" x14ac:dyDescent="0.25">
      <c r="A441" s="16" t="s">
        <v>627</v>
      </c>
      <c r="B441" s="16" t="s">
        <v>202</v>
      </c>
      <c r="C441" s="16" t="s">
        <v>141</v>
      </c>
      <c r="D441" s="16" t="s">
        <v>122</v>
      </c>
      <c r="E441" s="16" t="s">
        <v>162</v>
      </c>
      <c r="F441" s="16" t="s">
        <v>170</v>
      </c>
      <c r="G441" s="16" t="s">
        <v>102</v>
      </c>
    </row>
    <row r="442" spans="1:7" x14ac:dyDescent="0.25">
      <c r="A442" s="16" t="s">
        <v>628</v>
      </c>
      <c r="B442" s="16" t="s">
        <v>204</v>
      </c>
      <c r="C442" s="16" t="s">
        <v>141</v>
      </c>
      <c r="D442" s="16" t="s">
        <v>103</v>
      </c>
      <c r="E442" s="16" t="s">
        <v>162</v>
      </c>
      <c r="F442" s="16" t="s">
        <v>170</v>
      </c>
      <c r="G442" s="16" t="s">
        <v>102</v>
      </c>
    </row>
    <row r="443" spans="1:7" x14ac:dyDescent="0.25">
      <c r="A443" s="16" t="s">
        <v>629</v>
      </c>
      <c r="B443" s="16" t="s">
        <v>161</v>
      </c>
      <c r="C443" s="16" t="s">
        <v>143</v>
      </c>
      <c r="D443" s="16" t="s">
        <v>101</v>
      </c>
      <c r="E443" s="16" t="s">
        <v>162</v>
      </c>
      <c r="F443" s="16" t="s">
        <v>163</v>
      </c>
      <c r="G443" s="16" t="s">
        <v>102</v>
      </c>
    </row>
    <row r="444" spans="1:7" x14ac:dyDescent="0.25">
      <c r="A444" s="16" t="s">
        <v>630</v>
      </c>
      <c r="B444" s="16" t="s">
        <v>165</v>
      </c>
      <c r="C444" s="16" t="s">
        <v>143</v>
      </c>
      <c r="D444" s="16" t="s">
        <v>104</v>
      </c>
      <c r="E444" s="16" t="s">
        <v>162</v>
      </c>
      <c r="F444" s="16" t="s">
        <v>163</v>
      </c>
      <c r="G444" s="16" t="s">
        <v>102</v>
      </c>
    </row>
    <row r="445" spans="1:7" x14ac:dyDescent="0.25">
      <c r="A445" s="16" t="s">
        <v>631</v>
      </c>
      <c r="B445" s="16" t="s">
        <v>167</v>
      </c>
      <c r="C445" s="16" t="s">
        <v>143</v>
      </c>
      <c r="D445" s="16" t="s">
        <v>105</v>
      </c>
      <c r="E445" s="16" t="s">
        <v>162</v>
      </c>
      <c r="F445" s="16" t="s">
        <v>163</v>
      </c>
      <c r="G445" s="16" t="s">
        <v>102</v>
      </c>
    </row>
    <row r="446" spans="1:7" x14ac:dyDescent="0.25">
      <c r="A446" s="16" t="s">
        <v>632</v>
      </c>
      <c r="B446" s="16" t="s">
        <v>172</v>
      </c>
      <c r="C446" s="16" t="s">
        <v>143</v>
      </c>
      <c r="D446" s="16" t="s">
        <v>107</v>
      </c>
      <c r="E446" s="16" t="s">
        <v>162</v>
      </c>
      <c r="F446" s="16" t="s">
        <v>163</v>
      </c>
      <c r="G446" s="16" t="s">
        <v>102</v>
      </c>
    </row>
    <row r="447" spans="1:7" x14ac:dyDescent="0.25">
      <c r="A447" s="16" t="s">
        <v>633</v>
      </c>
      <c r="B447" s="16" t="s">
        <v>174</v>
      </c>
      <c r="C447" s="16" t="s">
        <v>143</v>
      </c>
      <c r="D447" s="16" t="s">
        <v>108</v>
      </c>
      <c r="E447" s="16" t="s">
        <v>162</v>
      </c>
      <c r="F447" s="16" t="s">
        <v>163</v>
      </c>
      <c r="G447" s="16" t="s">
        <v>102</v>
      </c>
    </row>
    <row r="448" spans="1:7" x14ac:dyDescent="0.25">
      <c r="A448" s="16" t="s">
        <v>634</v>
      </c>
      <c r="B448" s="16" t="s">
        <v>176</v>
      </c>
      <c r="C448" s="16" t="s">
        <v>143</v>
      </c>
      <c r="D448" s="16" t="s">
        <v>109</v>
      </c>
      <c r="E448" s="16" t="s">
        <v>162</v>
      </c>
      <c r="F448" s="16" t="s">
        <v>163</v>
      </c>
      <c r="G448" s="16" t="s">
        <v>102</v>
      </c>
    </row>
    <row r="449" spans="1:7" x14ac:dyDescent="0.25">
      <c r="A449" s="16" t="s">
        <v>635</v>
      </c>
      <c r="B449" s="16" t="s">
        <v>178</v>
      </c>
      <c r="C449" s="16" t="s">
        <v>143</v>
      </c>
      <c r="D449" s="16" t="s">
        <v>110</v>
      </c>
      <c r="E449" s="16" t="s">
        <v>162</v>
      </c>
      <c r="F449" s="16" t="s">
        <v>163</v>
      </c>
      <c r="G449" s="16" t="s">
        <v>102</v>
      </c>
    </row>
    <row r="450" spans="1:7" x14ac:dyDescent="0.25">
      <c r="A450" s="16" t="s">
        <v>636</v>
      </c>
      <c r="B450" s="16" t="s">
        <v>180</v>
      </c>
      <c r="C450" s="16" t="s">
        <v>143</v>
      </c>
      <c r="D450" s="16" t="s">
        <v>111</v>
      </c>
      <c r="E450" s="16" t="s">
        <v>162</v>
      </c>
      <c r="F450" s="16" t="s">
        <v>163</v>
      </c>
      <c r="G450" s="16" t="s">
        <v>102</v>
      </c>
    </row>
    <row r="451" spans="1:7" x14ac:dyDescent="0.25">
      <c r="A451" s="16" t="s">
        <v>637</v>
      </c>
      <c r="B451" s="16" t="s">
        <v>182</v>
      </c>
      <c r="C451" s="16" t="s">
        <v>143</v>
      </c>
      <c r="D451" s="16" t="s">
        <v>112</v>
      </c>
      <c r="E451" s="16" t="s">
        <v>162</v>
      </c>
      <c r="F451" s="16" t="s">
        <v>163</v>
      </c>
      <c r="G451" s="16" t="s">
        <v>102</v>
      </c>
    </row>
    <row r="452" spans="1:7" x14ac:dyDescent="0.25">
      <c r="A452" s="16" t="s">
        <v>638</v>
      </c>
      <c r="B452" s="16" t="s">
        <v>184</v>
      </c>
      <c r="C452" s="16" t="s">
        <v>143</v>
      </c>
      <c r="D452" s="16" t="s">
        <v>113</v>
      </c>
      <c r="E452" s="16" t="s">
        <v>162</v>
      </c>
      <c r="F452" s="16" t="s">
        <v>163</v>
      </c>
      <c r="G452" s="16" t="s">
        <v>102</v>
      </c>
    </row>
    <row r="453" spans="1:7" x14ac:dyDescent="0.25">
      <c r="A453" s="16" t="s">
        <v>639</v>
      </c>
      <c r="B453" s="16" t="s">
        <v>186</v>
      </c>
      <c r="C453" s="16" t="s">
        <v>143</v>
      </c>
      <c r="D453" s="16" t="s">
        <v>114</v>
      </c>
      <c r="E453" s="16" t="s">
        <v>162</v>
      </c>
      <c r="F453" s="16" t="s">
        <v>163</v>
      </c>
      <c r="G453" s="16" t="s">
        <v>102</v>
      </c>
    </row>
    <row r="454" spans="1:7" x14ac:dyDescent="0.25">
      <c r="A454" s="16" t="s">
        <v>640</v>
      </c>
      <c r="B454" s="16" t="s">
        <v>188</v>
      </c>
      <c r="C454" s="16" t="s">
        <v>143</v>
      </c>
      <c r="D454" s="16" t="s">
        <v>115</v>
      </c>
      <c r="E454" s="16" t="s">
        <v>162</v>
      </c>
      <c r="F454" s="16" t="s">
        <v>163</v>
      </c>
      <c r="G454" s="16" t="s">
        <v>102</v>
      </c>
    </row>
    <row r="455" spans="1:7" x14ac:dyDescent="0.25">
      <c r="A455" s="16" t="s">
        <v>641</v>
      </c>
      <c r="B455" s="16" t="s">
        <v>190</v>
      </c>
      <c r="C455" s="16" t="s">
        <v>143</v>
      </c>
      <c r="D455" s="16" t="s">
        <v>116</v>
      </c>
      <c r="E455" s="16" t="s">
        <v>162</v>
      </c>
      <c r="F455" s="16" t="s">
        <v>163</v>
      </c>
      <c r="G455" s="16" t="s">
        <v>102</v>
      </c>
    </row>
    <row r="456" spans="1:7" x14ac:dyDescent="0.25">
      <c r="A456" s="16" t="s">
        <v>642</v>
      </c>
      <c r="B456" s="16" t="s">
        <v>192</v>
      </c>
      <c r="C456" s="16" t="s">
        <v>143</v>
      </c>
      <c r="D456" s="16" t="s">
        <v>117</v>
      </c>
      <c r="E456" s="16" t="s">
        <v>162</v>
      </c>
      <c r="F456" s="16" t="s">
        <v>163</v>
      </c>
      <c r="G456" s="16" t="s">
        <v>102</v>
      </c>
    </row>
    <row r="457" spans="1:7" x14ac:dyDescent="0.25">
      <c r="A457" s="16" t="s">
        <v>643</v>
      </c>
      <c r="B457" s="16" t="s">
        <v>194</v>
      </c>
      <c r="C457" s="16" t="s">
        <v>143</v>
      </c>
      <c r="D457" s="16" t="s">
        <v>118</v>
      </c>
      <c r="E457" s="16" t="s">
        <v>162</v>
      </c>
      <c r="F457" s="16" t="s">
        <v>163</v>
      </c>
      <c r="G457" s="16" t="s">
        <v>102</v>
      </c>
    </row>
    <row r="458" spans="1:7" x14ac:dyDescent="0.25">
      <c r="A458" s="16" t="s">
        <v>644</v>
      </c>
      <c r="B458" s="16" t="s">
        <v>196</v>
      </c>
      <c r="C458" s="16" t="s">
        <v>143</v>
      </c>
      <c r="D458" s="16" t="s">
        <v>119</v>
      </c>
      <c r="E458" s="16" t="s">
        <v>162</v>
      </c>
      <c r="F458" s="16" t="s">
        <v>163</v>
      </c>
      <c r="G458" s="16" t="s">
        <v>102</v>
      </c>
    </row>
    <row r="459" spans="1:7" x14ac:dyDescent="0.25">
      <c r="A459" s="16" t="s">
        <v>645</v>
      </c>
      <c r="B459" s="16" t="s">
        <v>198</v>
      </c>
      <c r="C459" s="16" t="s">
        <v>143</v>
      </c>
      <c r="D459" s="16" t="s">
        <v>120</v>
      </c>
      <c r="E459" s="16" t="s">
        <v>162</v>
      </c>
      <c r="F459" s="16" t="s">
        <v>163</v>
      </c>
      <c r="G459" s="16" t="s">
        <v>102</v>
      </c>
    </row>
    <row r="460" spans="1:7" x14ac:dyDescent="0.25">
      <c r="A460" s="16" t="s">
        <v>646</v>
      </c>
      <c r="B460" s="16" t="s">
        <v>200</v>
      </c>
      <c r="C460" s="16" t="s">
        <v>143</v>
      </c>
      <c r="D460" s="16" t="s">
        <v>121</v>
      </c>
      <c r="E460" s="16" t="s">
        <v>162</v>
      </c>
      <c r="F460" s="16" t="s">
        <v>163</v>
      </c>
      <c r="G460" s="16" t="s">
        <v>102</v>
      </c>
    </row>
    <row r="461" spans="1:7" x14ac:dyDescent="0.25">
      <c r="A461" s="16" t="s">
        <v>647</v>
      </c>
      <c r="B461" s="16" t="s">
        <v>202</v>
      </c>
      <c r="C461" s="16" t="s">
        <v>143</v>
      </c>
      <c r="D461" s="16" t="s">
        <v>122</v>
      </c>
      <c r="E461" s="16" t="s">
        <v>162</v>
      </c>
      <c r="F461" s="16" t="s">
        <v>163</v>
      </c>
      <c r="G461" s="16" t="s">
        <v>102</v>
      </c>
    </row>
    <row r="462" spans="1:7" x14ac:dyDescent="0.25">
      <c r="A462" s="16"/>
      <c r="B462" s="16"/>
      <c r="C462" s="16"/>
      <c r="D462" s="16"/>
      <c r="E462" s="16"/>
      <c r="F462" s="16"/>
      <c r="G462" s="1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4" t="s">
        <v>648</v>
      </c>
      <c r="B1" s="4" t="s">
        <v>649</v>
      </c>
      <c r="C1" s="4" t="s">
        <v>100</v>
      </c>
    </row>
    <row r="2" spans="1:3" x14ac:dyDescent="0.25">
      <c r="A2">
        <v>615010</v>
      </c>
      <c r="B2" t="s">
        <v>650</v>
      </c>
      <c r="C2" t="s">
        <v>102</v>
      </c>
    </row>
    <row r="3" spans="1:3" x14ac:dyDescent="0.25">
      <c r="A3">
        <v>615020</v>
      </c>
      <c r="B3" t="s">
        <v>651</v>
      </c>
      <c r="C3" t="s">
        <v>102</v>
      </c>
    </row>
    <row r="4" spans="1:3" x14ac:dyDescent="0.25">
      <c r="A4">
        <v>615030</v>
      </c>
      <c r="B4" t="s">
        <v>652</v>
      </c>
      <c r="C4" t="s">
        <v>102</v>
      </c>
    </row>
    <row r="5" spans="1:3" x14ac:dyDescent="0.25">
      <c r="A5">
        <v>615040</v>
      </c>
      <c r="B5" t="s">
        <v>653</v>
      </c>
      <c r="C5" t="s">
        <v>102</v>
      </c>
    </row>
    <row r="6" spans="1:3" x14ac:dyDescent="0.25">
      <c r="A6">
        <v>619010</v>
      </c>
      <c r="B6" t="s">
        <v>654</v>
      </c>
      <c r="C6" t="s">
        <v>102</v>
      </c>
    </row>
    <row r="7" spans="1:3" x14ac:dyDescent="0.25">
      <c r="A7">
        <v>619020</v>
      </c>
      <c r="B7" t="s">
        <v>655</v>
      </c>
      <c r="C7" t="s">
        <v>102</v>
      </c>
    </row>
    <row r="8" spans="1:3" x14ac:dyDescent="0.25">
      <c r="A8">
        <v>619030</v>
      </c>
      <c r="B8" t="s">
        <v>656</v>
      </c>
      <c r="C8" t="s">
        <v>102</v>
      </c>
    </row>
    <row r="9" spans="1:3" x14ac:dyDescent="0.25">
      <c r="A9">
        <v>619050</v>
      </c>
      <c r="B9" t="s">
        <v>657</v>
      </c>
      <c r="C9" t="s">
        <v>102</v>
      </c>
    </row>
    <row r="10" spans="1:3" x14ac:dyDescent="0.25">
      <c r="A10">
        <v>619060</v>
      </c>
      <c r="B10" t="s">
        <v>658</v>
      </c>
      <c r="C10" t="s">
        <v>102</v>
      </c>
    </row>
    <row r="11" spans="1:3" x14ac:dyDescent="0.25">
      <c r="A11">
        <v>619070</v>
      </c>
      <c r="B11" t="s">
        <v>659</v>
      </c>
      <c r="C11" t="s">
        <v>102</v>
      </c>
    </row>
    <row r="12" spans="1:3" x14ac:dyDescent="0.25">
      <c r="A12">
        <v>619080</v>
      </c>
      <c r="B12" t="s">
        <v>660</v>
      </c>
      <c r="C12" t="s">
        <v>102</v>
      </c>
    </row>
    <row r="13" spans="1:3" x14ac:dyDescent="0.25">
      <c r="A13">
        <v>619090</v>
      </c>
      <c r="B13" t="s">
        <v>661</v>
      </c>
      <c r="C13" t="s">
        <v>102</v>
      </c>
    </row>
    <row r="14" spans="1:3" x14ac:dyDescent="0.25">
      <c r="A14">
        <v>640110</v>
      </c>
      <c r="B14" t="s">
        <v>662</v>
      </c>
      <c r="C14" t="s">
        <v>102</v>
      </c>
    </row>
    <row r="15" spans="1:3" x14ac:dyDescent="0.25">
      <c r="A15">
        <v>641010</v>
      </c>
      <c r="B15" t="s">
        <v>663</v>
      </c>
      <c r="C15" t="s">
        <v>102</v>
      </c>
    </row>
    <row r="16" spans="1:3" x14ac:dyDescent="0.25">
      <c r="A16">
        <v>622030</v>
      </c>
      <c r="B16" t="s">
        <v>664</v>
      </c>
      <c r="C16" t="s">
        <v>102</v>
      </c>
    </row>
    <row r="17" spans="1:3" x14ac:dyDescent="0.25">
      <c r="A17">
        <v>622040</v>
      </c>
      <c r="B17" t="s">
        <v>665</v>
      </c>
      <c r="C17" t="s">
        <v>102</v>
      </c>
    </row>
    <row r="18" spans="1:3" x14ac:dyDescent="0.25">
      <c r="A18">
        <v>611040</v>
      </c>
      <c r="B18" t="s">
        <v>666</v>
      </c>
      <c r="C18" t="s">
        <v>102</v>
      </c>
    </row>
    <row r="19" spans="1:3" x14ac:dyDescent="0.25">
      <c r="A19">
        <v>621010</v>
      </c>
      <c r="B19" t="s">
        <v>667</v>
      </c>
      <c r="C19" t="s">
        <v>102</v>
      </c>
    </row>
    <row r="20" spans="1:3" x14ac:dyDescent="0.25">
      <c r="A20">
        <v>621020</v>
      </c>
      <c r="B20" t="s">
        <v>668</v>
      </c>
      <c r="C20" t="s">
        <v>102</v>
      </c>
    </row>
    <row r="21" spans="1:3" x14ac:dyDescent="0.25">
      <c r="A21">
        <v>621030</v>
      </c>
      <c r="B21" t="s">
        <v>669</v>
      </c>
      <c r="C21" t="s">
        <v>102</v>
      </c>
    </row>
    <row r="22" spans="1:3" x14ac:dyDescent="0.25">
      <c r="A22">
        <v>621040</v>
      </c>
      <c r="B22" t="s">
        <v>670</v>
      </c>
      <c r="C22" t="s">
        <v>102</v>
      </c>
    </row>
    <row r="23" spans="1:3" x14ac:dyDescent="0.25">
      <c r="A23">
        <v>621060</v>
      </c>
      <c r="B23" t="s">
        <v>671</v>
      </c>
      <c r="C23" t="s">
        <v>102</v>
      </c>
    </row>
    <row r="24" spans="1:3" x14ac:dyDescent="0.25">
      <c r="A24">
        <v>640090</v>
      </c>
      <c r="B24" t="s">
        <v>672</v>
      </c>
      <c r="C24" t="s">
        <v>102</v>
      </c>
    </row>
    <row r="25" spans="1:3" x14ac:dyDescent="0.25">
      <c r="A25">
        <v>640100</v>
      </c>
      <c r="B25" t="s">
        <v>673</v>
      </c>
      <c r="C25" t="s">
        <v>102</v>
      </c>
    </row>
    <row r="26" spans="1:3" x14ac:dyDescent="0.25">
      <c r="A26">
        <v>640180</v>
      </c>
      <c r="B26" t="s">
        <v>674</v>
      </c>
      <c r="C26" t="s">
        <v>102</v>
      </c>
    </row>
    <row r="27" spans="1:3" x14ac:dyDescent="0.25">
      <c r="A27">
        <v>640190</v>
      </c>
      <c r="B27" t="s">
        <v>675</v>
      </c>
      <c r="C27" t="s">
        <v>102</v>
      </c>
    </row>
    <row r="28" spans="1:3" x14ac:dyDescent="0.25">
      <c r="A28">
        <v>600010</v>
      </c>
      <c r="B28" t="s">
        <v>676</v>
      </c>
      <c r="C28" t="s">
        <v>102</v>
      </c>
    </row>
    <row r="29" spans="1:3" x14ac:dyDescent="0.25">
      <c r="A29">
        <v>600020</v>
      </c>
      <c r="B29" t="s">
        <v>677</v>
      </c>
      <c r="C29" t="s">
        <v>102</v>
      </c>
    </row>
    <row r="30" spans="1:3" x14ac:dyDescent="0.25">
      <c r="A30">
        <v>600030</v>
      </c>
      <c r="B30" t="s">
        <v>678</v>
      </c>
      <c r="C30" t="s">
        <v>102</v>
      </c>
    </row>
    <row r="31" spans="1:3" x14ac:dyDescent="0.25">
      <c r="A31">
        <v>600050</v>
      </c>
      <c r="B31" t="s">
        <v>679</v>
      </c>
      <c r="C31" t="s">
        <v>102</v>
      </c>
    </row>
    <row r="32" spans="1:3" x14ac:dyDescent="0.25">
      <c r="A32">
        <v>600070</v>
      </c>
      <c r="B32" t="s">
        <v>680</v>
      </c>
      <c r="C32" t="s">
        <v>102</v>
      </c>
    </row>
    <row r="33" spans="1:3" x14ac:dyDescent="0.25">
      <c r="A33">
        <v>600080</v>
      </c>
      <c r="B33" t="s">
        <v>681</v>
      </c>
      <c r="C33" t="s">
        <v>102</v>
      </c>
    </row>
    <row r="34" spans="1:3" x14ac:dyDescent="0.25">
      <c r="A34">
        <v>600110</v>
      </c>
      <c r="B34" t="s">
        <v>682</v>
      </c>
      <c r="C34" t="s">
        <v>102</v>
      </c>
    </row>
    <row r="35" spans="1:3" x14ac:dyDescent="0.25">
      <c r="A35">
        <v>600120</v>
      </c>
      <c r="B35" t="s">
        <v>683</v>
      </c>
      <c r="C35" t="s">
        <v>102</v>
      </c>
    </row>
    <row r="36" spans="1:3" x14ac:dyDescent="0.25">
      <c r="A36">
        <v>611060</v>
      </c>
      <c r="B36" t="s">
        <v>684</v>
      </c>
      <c r="C36" t="s">
        <v>102</v>
      </c>
    </row>
    <row r="37" spans="1:3" x14ac:dyDescent="0.25">
      <c r="A37">
        <v>613020</v>
      </c>
      <c r="B37" t="s">
        <v>685</v>
      </c>
      <c r="C37" t="s">
        <v>102</v>
      </c>
    </row>
    <row r="38" spans="1:3" x14ac:dyDescent="0.25">
      <c r="A38">
        <v>613030</v>
      </c>
      <c r="B38" t="s">
        <v>686</v>
      </c>
      <c r="C38" t="s">
        <v>102</v>
      </c>
    </row>
    <row r="39" spans="1:3" x14ac:dyDescent="0.25">
      <c r="A39">
        <v>613050</v>
      </c>
      <c r="B39" t="s">
        <v>687</v>
      </c>
      <c r="C39" t="s">
        <v>102</v>
      </c>
    </row>
    <row r="40" spans="1:3" x14ac:dyDescent="0.25">
      <c r="A40">
        <v>614010</v>
      </c>
      <c r="B40" t="s">
        <v>688</v>
      </c>
      <c r="C40" t="s">
        <v>102</v>
      </c>
    </row>
    <row r="41" spans="1:3" x14ac:dyDescent="0.25">
      <c r="A41">
        <v>614020</v>
      </c>
      <c r="B41" t="s">
        <v>689</v>
      </c>
      <c r="C41" t="s">
        <v>102</v>
      </c>
    </row>
    <row r="42" spans="1:3" x14ac:dyDescent="0.25">
      <c r="A42">
        <v>614070</v>
      </c>
      <c r="B42" t="s">
        <v>690</v>
      </c>
      <c r="C42" t="s">
        <v>102</v>
      </c>
    </row>
    <row r="43" spans="1:3" x14ac:dyDescent="0.25">
      <c r="A43">
        <v>617020</v>
      </c>
      <c r="B43" t="s">
        <v>691</v>
      </c>
      <c r="C43" t="s">
        <v>102</v>
      </c>
    </row>
    <row r="44" spans="1:3" x14ac:dyDescent="0.25">
      <c r="A44">
        <v>617050</v>
      </c>
      <c r="B44" t="s">
        <v>692</v>
      </c>
      <c r="C44" t="s">
        <v>102</v>
      </c>
    </row>
    <row r="45" spans="1:3" x14ac:dyDescent="0.25">
      <c r="A45">
        <v>618030</v>
      </c>
      <c r="B45" t="s">
        <v>693</v>
      </c>
      <c r="C45" t="s">
        <v>102</v>
      </c>
    </row>
    <row r="46" spans="1:3" x14ac:dyDescent="0.25">
      <c r="A46">
        <v>618040</v>
      </c>
      <c r="B46" t="s">
        <v>694</v>
      </c>
      <c r="C46" t="s">
        <v>102</v>
      </c>
    </row>
    <row r="47" spans="1:3" x14ac:dyDescent="0.25">
      <c r="A47">
        <v>618070</v>
      </c>
      <c r="B47" t="s">
        <v>695</v>
      </c>
      <c r="C47" t="s">
        <v>102</v>
      </c>
    </row>
    <row r="48" spans="1:3" x14ac:dyDescent="0.25">
      <c r="A48">
        <v>618080</v>
      </c>
      <c r="B48" t="s">
        <v>696</v>
      </c>
      <c r="C48" t="s">
        <v>102</v>
      </c>
    </row>
    <row r="49" spans="1:3" x14ac:dyDescent="0.25">
      <c r="A49">
        <v>618090</v>
      </c>
      <c r="B49" t="s">
        <v>697</v>
      </c>
      <c r="C49" t="s">
        <v>102</v>
      </c>
    </row>
    <row r="50" spans="1:3" x14ac:dyDescent="0.25">
      <c r="A50">
        <v>618100</v>
      </c>
      <c r="B50" t="s">
        <v>698</v>
      </c>
      <c r="C50" t="s">
        <v>102</v>
      </c>
    </row>
    <row r="51" spans="1:3" x14ac:dyDescent="0.25">
      <c r="A51">
        <v>618110</v>
      </c>
      <c r="B51" t="s">
        <v>699</v>
      </c>
      <c r="C51" t="s">
        <v>102</v>
      </c>
    </row>
    <row r="52" spans="1:3" x14ac:dyDescent="0.25">
      <c r="A52">
        <v>618120</v>
      </c>
      <c r="B52" t="s">
        <v>700</v>
      </c>
      <c r="C52" t="s">
        <v>102</v>
      </c>
    </row>
    <row r="53" spans="1:3" x14ac:dyDescent="0.25">
      <c r="A53">
        <v>640050</v>
      </c>
      <c r="B53" t="s">
        <v>701</v>
      </c>
      <c r="C53" t="s">
        <v>102</v>
      </c>
    </row>
    <row r="54" spans="1:3" x14ac:dyDescent="0.25">
      <c r="A54">
        <v>640060</v>
      </c>
      <c r="B54" t="s">
        <v>702</v>
      </c>
      <c r="C54" t="s">
        <v>102</v>
      </c>
    </row>
    <row r="55" spans="1:3" x14ac:dyDescent="0.25">
      <c r="A55">
        <v>640980</v>
      </c>
      <c r="B55" t="s">
        <v>703</v>
      </c>
      <c r="C55" t="s">
        <v>102</v>
      </c>
    </row>
    <row r="56" spans="1:3" x14ac:dyDescent="0.25">
      <c r="A56">
        <v>640990</v>
      </c>
      <c r="B56" t="s">
        <v>704</v>
      </c>
      <c r="C56" t="s">
        <v>102</v>
      </c>
    </row>
    <row r="57" spans="1:3" x14ac:dyDescent="0.25">
      <c r="A57">
        <v>640210</v>
      </c>
      <c r="B57" t="s">
        <v>705</v>
      </c>
      <c r="C57" t="s">
        <v>102</v>
      </c>
    </row>
    <row r="58" spans="1:3" x14ac:dyDescent="0.25">
      <c r="A58">
        <v>640010</v>
      </c>
      <c r="B58" t="s">
        <v>706</v>
      </c>
      <c r="C58" t="s">
        <v>102</v>
      </c>
    </row>
    <row r="59" spans="1:3" x14ac:dyDescent="0.25">
      <c r="A59">
        <v>640020</v>
      </c>
      <c r="B59" t="s">
        <v>707</v>
      </c>
      <c r="C59" t="s">
        <v>102</v>
      </c>
    </row>
    <row r="60" spans="1:3" x14ac:dyDescent="0.25">
      <c r="A60">
        <v>615020</v>
      </c>
      <c r="B60" t="s">
        <v>651</v>
      </c>
      <c r="C60" t="s">
        <v>102</v>
      </c>
    </row>
    <row r="61" spans="1:3" x14ac:dyDescent="0.25">
      <c r="A61">
        <v>640090</v>
      </c>
      <c r="B61" t="s">
        <v>672</v>
      </c>
      <c r="C61" t="s">
        <v>102</v>
      </c>
    </row>
    <row r="62" spans="1:3" x14ac:dyDescent="0.25">
      <c r="A62">
        <v>616030</v>
      </c>
      <c r="B62" t="s">
        <v>708</v>
      </c>
      <c r="C62" t="s">
        <v>102</v>
      </c>
    </row>
    <row r="63" spans="1:3" x14ac:dyDescent="0.25">
      <c r="A63">
        <v>600060</v>
      </c>
      <c r="B63" t="s">
        <v>709</v>
      </c>
      <c r="C63" t="s">
        <v>102</v>
      </c>
    </row>
    <row r="64" spans="1:3" x14ac:dyDescent="0.25">
      <c r="A64">
        <v>612020</v>
      </c>
      <c r="B64" t="s">
        <v>710</v>
      </c>
      <c r="C64" t="s">
        <v>102</v>
      </c>
    </row>
    <row r="65" spans="1:3" x14ac:dyDescent="0.25">
      <c r="A65">
        <v>613010</v>
      </c>
      <c r="B65" t="s">
        <v>711</v>
      </c>
      <c r="C65" t="s">
        <v>102</v>
      </c>
    </row>
    <row r="66" spans="1:3" x14ac:dyDescent="0.25">
      <c r="A66">
        <v>618020</v>
      </c>
      <c r="B66" t="s">
        <v>712</v>
      </c>
      <c r="C66" t="s">
        <v>102</v>
      </c>
    </row>
    <row r="67" spans="1:3" x14ac:dyDescent="0.25">
      <c r="A67">
        <v>623030</v>
      </c>
      <c r="B67" t="s">
        <v>713</v>
      </c>
      <c r="C67" t="s">
        <v>102</v>
      </c>
    </row>
    <row r="68" spans="1:3" x14ac:dyDescent="0.25">
      <c r="A68">
        <v>623080</v>
      </c>
      <c r="B68" t="s">
        <v>714</v>
      </c>
      <c r="C68" t="s">
        <v>102</v>
      </c>
    </row>
    <row r="69" spans="1:3" x14ac:dyDescent="0.25">
      <c r="A69">
        <v>640070</v>
      </c>
      <c r="B69" t="s">
        <v>715</v>
      </c>
      <c r="C69" t="s">
        <v>102</v>
      </c>
    </row>
    <row r="70" spans="1:3" x14ac:dyDescent="0.25">
      <c r="A70">
        <v>640230</v>
      </c>
      <c r="B70" t="s">
        <v>716</v>
      </c>
      <c r="C70" t="s">
        <v>102</v>
      </c>
    </row>
    <row r="71" spans="1:3" x14ac:dyDescent="0.25">
      <c r="A71">
        <v>640250</v>
      </c>
      <c r="B71" t="s">
        <v>717</v>
      </c>
      <c r="C71" t="s">
        <v>102</v>
      </c>
    </row>
    <row r="72" spans="1:3" x14ac:dyDescent="0.25">
      <c r="A72">
        <v>640040</v>
      </c>
      <c r="B72" t="s">
        <v>718</v>
      </c>
      <c r="C72" t="s">
        <v>102</v>
      </c>
    </row>
    <row r="73" spans="1:3" x14ac:dyDescent="0.25">
      <c r="A73">
        <v>619100</v>
      </c>
      <c r="B73" t="s">
        <v>719</v>
      </c>
      <c r="C73" t="s">
        <v>102</v>
      </c>
    </row>
    <row r="74" spans="1:3" x14ac:dyDescent="0.25">
      <c r="A74">
        <v>641000</v>
      </c>
      <c r="B74" t="s">
        <v>720</v>
      </c>
      <c r="C74" t="s">
        <v>102</v>
      </c>
    </row>
    <row r="75" spans="1:3" x14ac:dyDescent="0.25">
      <c r="A75">
        <v>615030</v>
      </c>
      <c r="B75" t="s">
        <v>721</v>
      </c>
      <c r="C75" t="s">
        <v>102</v>
      </c>
    </row>
    <row r="76" spans="1:3" x14ac:dyDescent="0.25">
      <c r="A76">
        <v>630050</v>
      </c>
      <c r="B76" t="s">
        <v>722</v>
      </c>
      <c r="C76" t="s">
        <v>102</v>
      </c>
    </row>
    <row r="77" spans="1:3" x14ac:dyDescent="0.25">
      <c r="A77">
        <v>630070</v>
      </c>
      <c r="B77" t="s">
        <v>723</v>
      </c>
      <c r="C77" t="s">
        <v>102</v>
      </c>
    </row>
    <row r="78" spans="1:3" x14ac:dyDescent="0.25">
      <c r="A78">
        <v>630080</v>
      </c>
      <c r="B78" t="s">
        <v>724</v>
      </c>
      <c r="C78" t="s">
        <v>102</v>
      </c>
    </row>
    <row r="79" spans="1:3" x14ac:dyDescent="0.25">
      <c r="A79">
        <v>630090</v>
      </c>
      <c r="B79" t="s">
        <v>725</v>
      </c>
      <c r="C79" t="s">
        <v>102</v>
      </c>
    </row>
    <row r="80" spans="1:3" x14ac:dyDescent="0.25">
      <c r="A80">
        <v>630110</v>
      </c>
      <c r="B80" t="s">
        <v>726</v>
      </c>
      <c r="C80" t="s">
        <v>102</v>
      </c>
    </row>
    <row r="81" spans="1:3" x14ac:dyDescent="0.25">
      <c r="A81">
        <v>630120</v>
      </c>
      <c r="B81" t="s">
        <v>727</v>
      </c>
      <c r="C81" t="s">
        <v>102</v>
      </c>
    </row>
    <row r="82" spans="1:3" x14ac:dyDescent="0.25">
      <c r="A82">
        <v>630130</v>
      </c>
      <c r="B82" t="s">
        <v>728</v>
      </c>
      <c r="C82" t="s">
        <v>102</v>
      </c>
    </row>
    <row r="83" spans="1:3" x14ac:dyDescent="0.25">
      <c r="A83">
        <v>610050</v>
      </c>
      <c r="B83" t="s">
        <v>729</v>
      </c>
      <c r="C83" t="s">
        <v>102</v>
      </c>
    </row>
    <row r="84" spans="1:3" x14ac:dyDescent="0.25">
      <c r="A84">
        <v>630100</v>
      </c>
      <c r="B84" t="s">
        <v>730</v>
      </c>
      <c r="C84" t="s">
        <v>102</v>
      </c>
    </row>
    <row r="85" spans="1:3" x14ac:dyDescent="0.25">
      <c r="A85">
        <v>630180</v>
      </c>
      <c r="B85" t="s">
        <v>731</v>
      </c>
      <c r="C85" t="s">
        <v>102</v>
      </c>
    </row>
    <row r="86" spans="1:3" x14ac:dyDescent="0.25">
      <c r="A86">
        <v>630060</v>
      </c>
      <c r="B86" t="s">
        <v>732</v>
      </c>
      <c r="C86" t="s">
        <v>102</v>
      </c>
    </row>
    <row r="87" spans="1:3" x14ac:dyDescent="0.25">
      <c r="A87">
        <v>600040</v>
      </c>
      <c r="B87" t="s">
        <v>733</v>
      </c>
      <c r="C87" t="s">
        <v>102</v>
      </c>
    </row>
    <row r="88" spans="1:3" x14ac:dyDescent="0.25">
      <c r="A88">
        <v>600130</v>
      </c>
      <c r="B88" t="s">
        <v>734</v>
      </c>
      <c r="C88" t="s">
        <v>102</v>
      </c>
    </row>
    <row r="89" spans="1:3" x14ac:dyDescent="0.25">
      <c r="A89">
        <v>600140</v>
      </c>
      <c r="B89" t="s">
        <v>735</v>
      </c>
      <c r="C89" t="s">
        <v>102</v>
      </c>
    </row>
    <row r="90" spans="1:3" x14ac:dyDescent="0.25">
      <c r="A90">
        <v>600150</v>
      </c>
      <c r="B90" t="s">
        <v>736</v>
      </c>
      <c r="C90" t="s">
        <v>102</v>
      </c>
    </row>
    <row r="91" spans="1:3" x14ac:dyDescent="0.25">
      <c r="A91">
        <v>618020</v>
      </c>
      <c r="B91" t="s">
        <v>712</v>
      </c>
      <c r="C91" t="s">
        <v>102</v>
      </c>
    </row>
    <row r="92" spans="1:3" x14ac:dyDescent="0.25">
      <c r="A92">
        <v>618090</v>
      </c>
      <c r="B92" t="s">
        <v>737</v>
      </c>
      <c r="C92" t="s">
        <v>102</v>
      </c>
    </row>
    <row r="93" spans="1:3" x14ac:dyDescent="0.25">
      <c r="A93">
        <v>618100</v>
      </c>
      <c r="B93" t="s">
        <v>698</v>
      </c>
      <c r="C93" t="s">
        <v>102</v>
      </c>
    </row>
    <row r="94" spans="1:3" x14ac:dyDescent="0.25">
      <c r="A94">
        <v>618110</v>
      </c>
      <c r="B94" t="s">
        <v>699</v>
      </c>
      <c r="C94" t="s">
        <v>102</v>
      </c>
    </row>
    <row r="95" spans="1:3" x14ac:dyDescent="0.25">
      <c r="A95">
        <v>618010</v>
      </c>
      <c r="B95" t="s">
        <v>738</v>
      </c>
      <c r="C95" t="s">
        <v>102</v>
      </c>
    </row>
    <row r="96" spans="1:3" x14ac:dyDescent="0.25">
      <c r="A96">
        <v>618050</v>
      </c>
      <c r="B96" t="s">
        <v>739</v>
      </c>
      <c r="C96" t="s">
        <v>102</v>
      </c>
    </row>
    <row r="97" spans="1:3" x14ac:dyDescent="0.25">
      <c r="A97">
        <v>618060</v>
      </c>
      <c r="B97" t="s">
        <v>740</v>
      </c>
      <c r="C97" t="s">
        <v>102</v>
      </c>
    </row>
    <row r="98" spans="1:3" x14ac:dyDescent="0.25">
      <c r="A98">
        <v>618070</v>
      </c>
      <c r="B98" t="s">
        <v>695</v>
      </c>
      <c r="C98" t="s">
        <v>102</v>
      </c>
    </row>
    <row r="99" spans="1:3" x14ac:dyDescent="0.25">
      <c r="A99">
        <v>618080</v>
      </c>
      <c r="B99" t="s">
        <v>696</v>
      </c>
      <c r="C99" t="s">
        <v>102</v>
      </c>
    </row>
    <row r="100" spans="1:3" x14ac:dyDescent="0.25">
      <c r="A100">
        <v>618120</v>
      </c>
      <c r="B100" t="s">
        <v>700</v>
      </c>
      <c r="C100" t="s">
        <v>102</v>
      </c>
    </row>
    <row r="101" spans="1:3" x14ac:dyDescent="0.25">
      <c r="A101">
        <v>626070</v>
      </c>
      <c r="B101" t="s">
        <v>741</v>
      </c>
      <c r="C101" t="s">
        <v>102</v>
      </c>
    </row>
    <row r="102" spans="1:3" x14ac:dyDescent="0.25">
      <c r="A102">
        <v>630140</v>
      </c>
      <c r="B102" t="s">
        <v>742</v>
      </c>
      <c r="C102" t="s">
        <v>102</v>
      </c>
    </row>
    <row r="103" spans="1:3" x14ac:dyDescent="0.25">
      <c r="A103">
        <v>630100</v>
      </c>
      <c r="B103" t="s">
        <v>743</v>
      </c>
      <c r="C103" t="s">
        <v>102</v>
      </c>
    </row>
    <row r="104" spans="1:3" x14ac:dyDescent="0.25">
      <c r="A104">
        <v>630010</v>
      </c>
      <c r="B104" t="s">
        <v>744</v>
      </c>
      <c r="C104" t="s">
        <v>102</v>
      </c>
    </row>
    <row r="105" spans="1:3" x14ac:dyDescent="0.25">
      <c r="A105">
        <v>630020</v>
      </c>
      <c r="B105" t="s">
        <v>745</v>
      </c>
      <c r="C105" t="s">
        <v>102</v>
      </c>
    </row>
    <row r="106" spans="1:3" x14ac:dyDescent="0.25">
      <c r="A106">
        <v>630030</v>
      </c>
      <c r="B106" t="s">
        <v>746</v>
      </c>
      <c r="C106" t="s">
        <v>102</v>
      </c>
    </row>
    <row r="107" spans="1:3" x14ac:dyDescent="0.25">
      <c r="A107">
        <v>630190</v>
      </c>
      <c r="B107" t="s">
        <v>747</v>
      </c>
      <c r="C107" t="s">
        <v>102</v>
      </c>
    </row>
    <row r="108" spans="1:3" x14ac:dyDescent="0.25">
      <c r="A108">
        <v>620030</v>
      </c>
      <c r="B108" t="s">
        <v>748</v>
      </c>
      <c r="C108" t="s">
        <v>102</v>
      </c>
    </row>
    <row r="109" spans="1:3" x14ac:dyDescent="0.25">
      <c r="A109">
        <v>620010</v>
      </c>
      <c r="B109" t="s">
        <v>749</v>
      </c>
      <c r="C109" t="s">
        <v>102</v>
      </c>
    </row>
    <row r="110" spans="1:3" x14ac:dyDescent="0.25">
      <c r="A110">
        <v>620020</v>
      </c>
      <c r="B110" t="s">
        <v>750</v>
      </c>
      <c r="C110" t="s">
        <v>102</v>
      </c>
    </row>
    <row r="111" spans="1:3" x14ac:dyDescent="0.25">
      <c r="A111">
        <v>617010</v>
      </c>
      <c r="B111" t="s">
        <v>751</v>
      </c>
      <c r="C111" t="s">
        <v>102</v>
      </c>
    </row>
    <row r="112" spans="1:3" x14ac:dyDescent="0.25">
      <c r="A112">
        <v>617020</v>
      </c>
      <c r="B112" t="s">
        <v>691</v>
      </c>
      <c r="C112" t="s">
        <v>102</v>
      </c>
    </row>
    <row r="113" spans="1:3" x14ac:dyDescent="0.25">
      <c r="A113">
        <v>617030</v>
      </c>
      <c r="B113" t="s">
        <v>752</v>
      </c>
      <c r="C113" t="s">
        <v>102</v>
      </c>
    </row>
    <row r="114" spans="1:3" x14ac:dyDescent="0.25">
      <c r="A114">
        <v>617050</v>
      </c>
      <c r="B114" t="s">
        <v>692</v>
      </c>
      <c r="C114" t="s">
        <v>102</v>
      </c>
    </row>
    <row r="115" spans="1:3" x14ac:dyDescent="0.25">
      <c r="A115">
        <v>617040</v>
      </c>
      <c r="B115" t="s">
        <v>753</v>
      </c>
      <c r="C115" t="s">
        <v>102</v>
      </c>
    </row>
    <row r="116" spans="1:3" x14ac:dyDescent="0.25">
      <c r="A116">
        <v>613010</v>
      </c>
      <c r="B116" t="s">
        <v>711</v>
      </c>
      <c r="C116" t="s">
        <v>102</v>
      </c>
    </row>
    <row r="117" spans="1:3" x14ac:dyDescent="0.25">
      <c r="A117">
        <v>613020</v>
      </c>
      <c r="B117" t="s">
        <v>685</v>
      </c>
      <c r="C117" t="s">
        <v>102</v>
      </c>
    </row>
    <row r="118" spans="1:3" x14ac:dyDescent="0.25">
      <c r="A118">
        <v>613030</v>
      </c>
      <c r="B118" t="s">
        <v>686</v>
      </c>
      <c r="C118" t="s">
        <v>102</v>
      </c>
    </row>
    <row r="119" spans="1:3" x14ac:dyDescent="0.25">
      <c r="A119">
        <v>613040</v>
      </c>
      <c r="B119" t="s">
        <v>754</v>
      </c>
      <c r="C119" t="s">
        <v>102</v>
      </c>
    </row>
    <row r="120" spans="1:3" x14ac:dyDescent="0.25">
      <c r="A120">
        <v>618040</v>
      </c>
      <c r="B120" t="s">
        <v>694</v>
      </c>
      <c r="C120" t="s">
        <v>102</v>
      </c>
    </row>
    <row r="121" spans="1:3" x14ac:dyDescent="0.25">
      <c r="A121">
        <v>625010</v>
      </c>
      <c r="B121" t="s">
        <v>755</v>
      </c>
      <c r="C121" t="s">
        <v>102</v>
      </c>
    </row>
    <row r="122" spans="1:3" x14ac:dyDescent="0.25">
      <c r="A122">
        <v>625020</v>
      </c>
      <c r="B122" t="s">
        <v>756</v>
      </c>
      <c r="C122" t="s">
        <v>102</v>
      </c>
    </row>
    <row r="123" spans="1:3" x14ac:dyDescent="0.25">
      <c r="A123">
        <v>625030</v>
      </c>
      <c r="B123" t="s">
        <v>757</v>
      </c>
      <c r="C123" t="s">
        <v>102</v>
      </c>
    </row>
    <row r="124" spans="1:3" x14ac:dyDescent="0.25">
      <c r="A124">
        <v>625050</v>
      </c>
      <c r="B124" t="s">
        <v>758</v>
      </c>
      <c r="C124" t="s">
        <v>102</v>
      </c>
    </row>
    <row r="125" spans="1:3" x14ac:dyDescent="0.25">
      <c r="A125">
        <v>625060</v>
      </c>
      <c r="B125" t="s">
        <v>759</v>
      </c>
      <c r="C125" t="s">
        <v>102</v>
      </c>
    </row>
    <row r="126" spans="1:3" x14ac:dyDescent="0.25">
      <c r="A126">
        <v>625040</v>
      </c>
      <c r="B126" t="s">
        <v>760</v>
      </c>
      <c r="C126" t="s">
        <v>102</v>
      </c>
    </row>
    <row r="127" spans="1:3" x14ac:dyDescent="0.25">
      <c r="A127">
        <v>619110</v>
      </c>
      <c r="B127" t="s">
        <v>761</v>
      </c>
      <c r="C127" t="s">
        <v>102</v>
      </c>
    </row>
    <row r="128" spans="1:3" x14ac:dyDescent="0.25">
      <c r="A128">
        <v>612060</v>
      </c>
      <c r="B128" t="s">
        <v>762</v>
      </c>
      <c r="C128" t="s">
        <v>102</v>
      </c>
    </row>
    <row r="129" spans="1:3" x14ac:dyDescent="0.25">
      <c r="A129">
        <v>618130</v>
      </c>
      <c r="B129" t="s">
        <v>763</v>
      </c>
      <c r="C129" t="s">
        <v>102</v>
      </c>
    </row>
    <row r="130" spans="1:3" x14ac:dyDescent="0.25">
      <c r="A130">
        <v>619040</v>
      </c>
      <c r="B130" t="s">
        <v>764</v>
      </c>
      <c r="C130" t="s">
        <v>102</v>
      </c>
    </row>
    <row r="131" spans="1:3" x14ac:dyDescent="0.25">
      <c r="A131">
        <v>619120</v>
      </c>
      <c r="B131" t="s">
        <v>765</v>
      </c>
      <c r="C131" t="s">
        <v>102</v>
      </c>
    </row>
    <row r="132" spans="1:3" x14ac:dyDescent="0.25">
      <c r="A132">
        <v>619130</v>
      </c>
      <c r="B132" t="s">
        <v>766</v>
      </c>
      <c r="C132" t="s">
        <v>102</v>
      </c>
    </row>
    <row r="133" spans="1:3" x14ac:dyDescent="0.25">
      <c r="A133">
        <v>619140</v>
      </c>
      <c r="B133" t="s">
        <v>767</v>
      </c>
      <c r="C133" t="s">
        <v>102</v>
      </c>
    </row>
    <row r="134" spans="1:3" x14ac:dyDescent="0.25">
      <c r="A134">
        <v>619150</v>
      </c>
      <c r="B134" t="s">
        <v>768</v>
      </c>
      <c r="C134" t="s">
        <v>102</v>
      </c>
    </row>
    <row r="135" spans="1:3" x14ac:dyDescent="0.25">
      <c r="A135">
        <v>619410</v>
      </c>
      <c r="B135" t="s">
        <v>769</v>
      </c>
      <c r="C135" t="s">
        <v>102</v>
      </c>
    </row>
    <row r="136" spans="1:3" x14ac:dyDescent="0.25">
      <c r="A136">
        <v>640070</v>
      </c>
      <c r="B136" t="s">
        <v>715</v>
      </c>
      <c r="C136" t="s">
        <v>102</v>
      </c>
    </row>
    <row r="137" spans="1:3" x14ac:dyDescent="0.25">
      <c r="A137">
        <v>640080</v>
      </c>
      <c r="B137" t="s">
        <v>770</v>
      </c>
      <c r="C137" t="s">
        <v>102</v>
      </c>
    </row>
    <row r="138" spans="1:3" x14ac:dyDescent="0.25">
      <c r="A138">
        <v>640210</v>
      </c>
      <c r="B138" t="s">
        <v>705</v>
      </c>
      <c r="C138" t="s">
        <v>102</v>
      </c>
    </row>
    <row r="139" spans="1:3" x14ac:dyDescent="0.25">
      <c r="A139">
        <v>640220</v>
      </c>
      <c r="B139" t="s">
        <v>771</v>
      </c>
      <c r="C139" t="s">
        <v>102</v>
      </c>
    </row>
    <row r="140" spans="1:3" x14ac:dyDescent="0.25">
      <c r="A140">
        <v>640240</v>
      </c>
      <c r="B140" t="s">
        <v>772</v>
      </c>
      <c r="C140" t="s">
        <v>102</v>
      </c>
    </row>
    <row r="141" spans="1:3" x14ac:dyDescent="0.25">
      <c r="A141">
        <v>640250</v>
      </c>
      <c r="B141" t="s">
        <v>717</v>
      </c>
      <c r="C141" t="s">
        <v>102</v>
      </c>
    </row>
    <row r="142" spans="1:3" x14ac:dyDescent="0.25">
      <c r="A142">
        <v>640980</v>
      </c>
      <c r="B142" t="s">
        <v>703</v>
      </c>
      <c r="C142" t="s">
        <v>102</v>
      </c>
    </row>
    <row r="143" spans="1:3" x14ac:dyDescent="0.25">
      <c r="A143">
        <v>640990</v>
      </c>
      <c r="B143" t="s">
        <v>704</v>
      </c>
      <c r="C143" t="s">
        <v>102</v>
      </c>
    </row>
    <row r="144" spans="1:3" x14ac:dyDescent="0.25">
      <c r="A144">
        <v>641000</v>
      </c>
      <c r="B144" t="s">
        <v>720</v>
      </c>
      <c r="C144" t="s">
        <v>102</v>
      </c>
    </row>
    <row r="145" spans="1:3" x14ac:dyDescent="0.25">
      <c r="A145">
        <v>641020</v>
      </c>
      <c r="B145" t="s">
        <v>773</v>
      </c>
      <c r="C145" t="s">
        <v>102</v>
      </c>
    </row>
    <row r="146" spans="1:3" x14ac:dyDescent="0.25">
      <c r="A146">
        <v>641040</v>
      </c>
      <c r="B146" t="s">
        <v>774</v>
      </c>
      <c r="C146" t="s">
        <v>102</v>
      </c>
    </row>
    <row r="147" spans="1:3" x14ac:dyDescent="0.25">
      <c r="A147">
        <v>626110</v>
      </c>
      <c r="B147" t="s">
        <v>775</v>
      </c>
      <c r="C147" t="s">
        <v>102</v>
      </c>
    </row>
    <row r="148" spans="1:3" x14ac:dyDescent="0.25">
      <c r="A148">
        <v>618140</v>
      </c>
      <c r="B148" t="s">
        <v>776</v>
      </c>
      <c r="C148" t="s">
        <v>102</v>
      </c>
    </row>
    <row r="149" spans="1:3" x14ac:dyDescent="0.25">
      <c r="A149">
        <v>618140</v>
      </c>
      <c r="B149" t="s">
        <v>776</v>
      </c>
      <c r="C149" t="s">
        <v>102</v>
      </c>
    </row>
    <row r="150" spans="1:3" x14ac:dyDescent="0.25">
      <c r="A150">
        <v>621050</v>
      </c>
      <c r="B150" t="s">
        <v>777</v>
      </c>
      <c r="C150" t="s">
        <v>102</v>
      </c>
    </row>
    <row r="151" spans="1:3" x14ac:dyDescent="0.25">
      <c r="A151">
        <v>640120</v>
      </c>
      <c r="B151" t="s">
        <v>778</v>
      </c>
      <c r="C151" t="s">
        <v>102</v>
      </c>
    </row>
    <row r="152" spans="1:3" x14ac:dyDescent="0.25">
      <c r="A152">
        <v>640130</v>
      </c>
      <c r="B152" t="s">
        <v>779</v>
      </c>
      <c r="C152" t="s">
        <v>102</v>
      </c>
    </row>
    <row r="153" spans="1:3" x14ac:dyDescent="0.25">
      <c r="A153">
        <v>640140</v>
      </c>
      <c r="B153" t="s">
        <v>780</v>
      </c>
      <c r="C153" t="s">
        <v>102</v>
      </c>
    </row>
    <row r="154" spans="1:3" x14ac:dyDescent="0.25">
      <c r="A154">
        <v>640150</v>
      </c>
      <c r="B154" t="s">
        <v>781</v>
      </c>
      <c r="C154" t="s">
        <v>102</v>
      </c>
    </row>
    <row r="155" spans="1:3" x14ac:dyDescent="0.25">
      <c r="A155">
        <v>640160</v>
      </c>
      <c r="B155" t="s">
        <v>782</v>
      </c>
      <c r="C155" t="s">
        <v>102</v>
      </c>
    </row>
    <row r="156" spans="1:3" x14ac:dyDescent="0.25">
      <c r="A156">
        <v>640200</v>
      </c>
      <c r="B156" t="s">
        <v>783</v>
      </c>
      <c r="C156" t="s">
        <v>102</v>
      </c>
    </row>
    <row r="157" spans="1:3" x14ac:dyDescent="0.25">
      <c r="A157">
        <v>641030</v>
      </c>
      <c r="B157" t="s">
        <v>784</v>
      </c>
      <c r="C157" t="s">
        <v>102</v>
      </c>
    </row>
    <row r="158" spans="1:3" x14ac:dyDescent="0.25">
      <c r="A158">
        <v>641050</v>
      </c>
      <c r="B158" t="s">
        <v>785</v>
      </c>
      <c r="C158" t="s">
        <v>102</v>
      </c>
    </row>
    <row r="159" spans="1:3" x14ac:dyDescent="0.25">
      <c r="A159">
        <v>641060</v>
      </c>
      <c r="B159" t="s">
        <v>786</v>
      </c>
      <c r="C159" t="s">
        <v>102</v>
      </c>
    </row>
    <row r="160" spans="1:3" x14ac:dyDescent="0.25">
      <c r="A160">
        <v>641070</v>
      </c>
      <c r="B160" t="s">
        <v>787</v>
      </c>
      <c r="C160" t="s">
        <v>102</v>
      </c>
    </row>
    <row r="161" spans="1:3" x14ac:dyDescent="0.25">
      <c r="A161">
        <v>626010</v>
      </c>
      <c r="B161" t="s">
        <v>788</v>
      </c>
      <c r="C161" t="s">
        <v>102</v>
      </c>
    </row>
    <row r="162" spans="1:3" x14ac:dyDescent="0.25">
      <c r="A162">
        <v>626020</v>
      </c>
      <c r="B162" t="s">
        <v>789</v>
      </c>
      <c r="C162" t="s">
        <v>102</v>
      </c>
    </row>
    <row r="163" spans="1:3" x14ac:dyDescent="0.25">
      <c r="A163">
        <v>626050</v>
      </c>
      <c r="B163" t="s">
        <v>790</v>
      </c>
      <c r="C163" t="s">
        <v>102</v>
      </c>
    </row>
    <row r="164" spans="1:3" x14ac:dyDescent="0.25">
      <c r="A164">
        <v>626060</v>
      </c>
      <c r="B164" t="s">
        <v>791</v>
      </c>
      <c r="C164" t="s">
        <v>102</v>
      </c>
    </row>
    <row r="165" spans="1:3" x14ac:dyDescent="0.25">
      <c r="A165">
        <v>626080</v>
      </c>
      <c r="B165" t="s">
        <v>792</v>
      </c>
      <c r="C165" t="s">
        <v>102</v>
      </c>
    </row>
    <row r="166" spans="1:3" x14ac:dyDescent="0.25">
      <c r="A166">
        <v>626090</v>
      </c>
      <c r="B166" t="s">
        <v>793</v>
      </c>
      <c r="C166" t="s">
        <v>102</v>
      </c>
    </row>
    <row r="167" spans="1:3" x14ac:dyDescent="0.25">
      <c r="A167">
        <v>626100</v>
      </c>
      <c r="B167" t="s">
        <v>794</v>
      </c>
      <c r="C167" t="s">
        <v>102</v>
      </c>
    </row>
    <row r="168" spans="1:3" x14ac:dyDescent="0.25">
      <c r="A168">
        <v>623050</v>
      </c>
      <c r="B168" t="s">
        <v>795</v>
      </c>
      <c r="C168" t="s">
        <v>102</v>
      </c>
    </row>
    <row r="169" spans="1:3" x14ac:dyDescent="0.25">
      <c r="A169">
        <v>623060</v>
      </c>
      <c r="B169" t="s">
        <v>796</v>
      </c>
      <c r="C169" t="s">
        <v>102</v>
      </c>
    </row>
    <row r="170" spans="1:3" x14ac:dyDescent="0.25">
      <c r="A170">
        <v>623070</v>
      </c>
      <c r="B170" t="s">
        <v>797</v>
      </c>
      <c r="C170" t="s">
        <v>102</v>
      </c>
    </row>
    <row r="171" spans="1:3" x14ac:dyDescent="0.25">
      <c r="A171">
        <v>626030</v>
      </c>
      <c r="B171" t="s">
        <v>798</v>
      </c>
      <c r="C171" t="s">
        <v>102</v>
      </c>
    </row>
    <row r="172" spans="1:3" x14ac:dyDescent="0.25">
      <c r="A172">
        <v>626040</v>
      </c>
      <c r="B172" t="s">
        <v>799</v>
      </c>
      <c r="C172" t="s">
        <v>102</v>
      </c>
    </row>
    <row r="173" spans="1:3" x14ac:dyDescent="0.25">
      <c r="A173">
        <v>616010</v>
      </c>
      <c r="B173" t="s">
        <v>800</v>
      </c>
      <c r="C173" t="s">
        <v>102</v>
      </c>
    </row>
    <row r="174" spans="1:3" x14ac:dyDescent="0.25">
      <c r="A174">
        <v>616030</v>
      </c>
      <c r="B174" t="s">
        <v>708</v>
      </c>
      <c r="C174" t="s">
        <v>102</v>
      </c>
    </row>
    <row r="175" spans="1:3" x14ac:dyDescent="0.25">
      <c r="A175">
        <v>624020</v>
      </c>
      <c r="B175" t="s">
        <v>801</v>
      </c>
      <c r="C175" t="s">
        <v>102</v>
      </c>
    </row>
    <row r="176" spans="1:3" x14ac:dyDescent="0.25">
      <c r="A176">
        <v>624040</v>
      </c>
      <c r="B176" t="s">
        <v>802</v>
      </c>
      <c r="C176" t="s">
        <v>102</v>
      </c>
    </row>
    <row r="177" spans="1:3" x14ac:dyDescent="0.25">
      <c r="A177">
        <v>624010</v>
      </c>
      <c r="B177" t="s">
        <v>803</v>
      </c>
      <c r="C177" t="s">
        <v>102</v>
      </c>
    </row>
    <row r="178" spans="1:3" x14ac:dyDescent="0.25">
      <c r="A178">
        <v>624030</v>
      </c>
      <c r="B178" t="s">
        <v>804</v>
      </c>
      <c r="C178" t="s">
        <v>102</v>
      </c>
    </row>
    <row r="179" spans="1:3" x14ac:dyDescent="0.25">
      <c r="A179">
        <v>611010</v>
      </c>
      <c r="B179" t="s">
        <v>805</v>
      </c>
      <c r="C179" t="s">
        <v>102</v>
      </c>
    </row>
    <row r="180" spans="1:3" x14ac:dyDescent="0.25">
      <c r="A180">
        <v>611020</v>
      </c>
      <c r="B180" t="s">
        <v>806</v>
      </c>
      <c r="C180" t="s">
        <v>102</v>
      </c>
    </row>
    <row r="181" spans="1:3" x14ac:dyDescent="0.25">
      <c r="A181">
        <v>611030</v>
      </c>
      <c r="B181" t="s">
        <v>807</v>
      </c>
      <c r="C181" t="s">
        <v>102</v>
      </c>
    </row>
    <row r="182" spans="1:3" x14ac:dyDescent="0.25">
      <c r="A182">
        <v>611040</v>
      </c>
      <c r="B182" t="s">
        <v>666</v>
      </c>
      <c r="C182" t="s">
        <v>102</v>
      </c>
    </row>
    <row r="183" spans="1:3" x14ac:dyDescent="0.25">
      <c r="A183">
        <v>611050</v>
      </c>
      <c r="B183" t="s">
        <v>808</v>
      </c>
      <c r="C183" t="s">
        <v>102</v>
      </c>
    </row>
    <row r="184" spans="1:3" x14ac:dyDescent="0.25">
      <c r="A184">
        <v>611060</v>
      </c>
      <c r="B184" t="s">
        <v>684</v>
      </c>
      <c r="C184" t="s">
        <v>102</v>
      </c>
    </row>
    <row r="185" spans="1:3" x14ac:dyDescent="0.25">
      <c r="A185">
        <v>611070</v>
      </c>
      <c r="B185" t="s">
        <v>809</v>
      </c>
      <c r="C185" t="s">
        <v>102</v>
      </c>
    </row>
    <row r="186" spans="1:3" x14ac:dyDescent="0.25">
      <c r="A186">
        <v>611090</v>
      </c>
      <c r="B186" t="s">
        <v>810</v>
      </c>
      <c r="C186" t="s">
        <v>102</v>
      </c>
    </row>
    <row r="187" spans="1:3" x14ac:dyDescent="0.25">
      <c r="A187">
        <v>612010</v>
      </c>
      <c r="B187" t="s">
        <v>811</v>
      </c>
      <c r="C187" t="s">
        <v>102</v>
      </c>
    </row>
    <row r="188" spans="1:3" x14ac:dyDescent="0.25">
      <c r="A188">
        <v>612070</v>
      </c>
      <c r="B188" t="s">
        <v>812</v>
      </c>
      <c r="C188" t="s">
        <v>102</v>
      </c>
    </row>
    <row r="189" spans="1:3" x14ac:dyDescent="0.25">
      <c r="A189">
        <v>600060</v>
      </c>
      <c r="B189" t="s">
        <v>709</v>
      </c>
      <c r="C189" t="s">
        <v>102</v>
      </c>
    </row>
    <row r="190" spans="1:3" x14ac:dyDescent="0.25">
      <c r="A190">
        <v>611080</v>
      </c>
      <c r="B190" t="s">
        <v>813</v>
      </c>
      <c r="C190" t="s">
        <v>102</v>
      </c>
    </row>
    <row r="191" spans="1:3" x14ac:dyDescent="0.25">
      <c r="A191">
        <v>614020</v>
      </c>
      <c r="B191" t="s">
        <v>689</v>
      </c>
      <c r="C191" t="s">
        <v>102</v>
      </c>
    </row>
    <row r="192" spans="1:3" x14ac:dyDescent="0.25">
      <c r="A192">
        <v>614030</v>
      </c>
      <c r="B192" t="s">
        <v>814</v>
      </c>
      <c r="C192" t="s">
        <v>102</v>
      </c>
    </row>
    <row r="193" spans="1:3" x14ac:dyDescent="0.25">
      <c r="A193">
        <v>614070</v>
      </c>
      <c r="B193" t="s">
        <v>690</v>
      </c>
      <c r="C193" t="s">
        <v>102</v>
      </c>
    </row>
    <row r="194" spans="1:3" x14ac:dyDescent="0.25">
      <c r="A194">
        <v>614090</v>
      </c>
      <c r="B194" t="s">
        <v>815</v>
      </c>
      <c r="C194" t="s">
        <v>102</v>
      </c>
    </row>
    <row r="195" spans="1:3" x14ac:dyDescent="0.25">
      <c r="A195">
        <v>613050</v>
      </c>
      <c r="B195" t="s">
        <v>687</v>
      </c>
      <c r="C195" t="s">
        <v>102</v>
      </c>
    </row>
    <row r="196" spans="1:3" x14ac:dyDescent="0.25">
      <c r="A196">
        <v>640170</v>
      </c>
      <c r="B196" t="s">
        <v>816</v>
      </c>
      <c r="C196" t="s">
        <v>102</v>
      </c>
    </row>
    <row r="197" spans="1:3" x14ac:dyDescent="0.25">
      <c r="A197">
        <v>614010</v>
      </c>
      <c r="B197" t="s">
        <v>688</v>
      </c>
      <c r="C197" t="s">
        <v>102</v>
      </c>
    </row>
    <row r="198" spans="1:3" x14ac:dyDescent="0.25">
      <c r="A198">
        <v>614040</v>
      </c>
      <c r="B198" t="s">
        <v>817</v>
      </c>
      <c r="C198" t="s">
        <v>102</v>
      </c>
    </row>
    <row r="199" spans="1:3" x14ac:dyDescent="0.25">
      <c r="A199">
        <v>614060</v>
      </c>
      <c r="B199" t="s">
        <v>818</v>
      </c>
      <c r="C199" t="s">
        <v>102</v>
      </c>
    </row>
    <row r="200" spans="1:3" x14ac:dyDescent="0.25">
      <c r="A200">
        <v>614080</v>
      </c>
      <c r="B200" t="s">
        <v>819</v>
      </c>
      <c r="C200" t="s">
        <v>102</v>
      </c>
    </row>
    <row r="201" spans="1:3" x14ac:dyDescent="0.25">
      <c r="A201">
        <v>623010</v>
      </c>
      <c r="B201" t="s">
        <v>820</v>
      </c>
      <c r="C201" t="s">
        <v>102</v>
      </c>
    </row>
    <row r="202" spans="1:3" x14ac:dyDescent="0.25">
      <c r="A202">
        <v>623020</v>
      </c>
      <c r="B202" t="s">
        <v>821</v>
      </c>
      <c r="C202" t="s">
        <v>102</v>
      </c>
    </row>
    <row r="203" spans="1:3" x14ac:dyDescent="0.25">
      <c r="A203">
        <v>623030</v>
      </c>
      <c r="B203" t="s">
        <v>713</v>
      </c>
      <c r="C203" t="s">
        <v>102</v>
      </c>
    </row>
    <row r="204" spans="1:3" x14ac:dyDescent="0.25">
      <c r="A204">
        <v>623040</v>
      </c>
      <c r="B204" t="s">
        <v>822</v>
      </c>
      <c r="C204" t="s">
        <v>102</v>
      </c>
    </row>
    <row r="205" spans="1:3" x14ac:dyDescent="0.25">
      <c r="A205">
        <v>623080</v>
      </c>
      <c r="B205" t="s">
        <v>714</v>
      </c>
      <c r="C205" t="s">
        <v>102</v>
      </c>
    </row>
    <row r="206" spans="1:3" x14ac:dyDescent="0.25">
      <c r="A206">
        <v>623090</v>
      </c>
      <c r="B206" t="s">
        <v>823</v>
      </c>
      <c r="C206" t="s">
        <v>102</v>
      </c>
    </row>
    <row r="207" spans="1:3" x14ac:dyDescent="0.25">
      <c r="A207">
        <v>640030</v>
      </c>
      <c r="B207" t="s">
        <v>824</v>
      </c>
      <c r="C207" t="s">
        <v>102</v>
      </c>
    </row>
    <row r="208" spans="1:3" x14ac:dyDescent="0.25">
      <c r="A208">
        <v>640040</v>
      </c>
      <c r="B208" t="s">
        <v>718</v>
      </c>
      <c r="C208" t="s">
        <v>102</v>
      </c>
    </row>
    <row r="209" spans="1:3" x14ac:dyDescent="0.25">
      <c r="A209">
        <v>612020</v>
      </c>
      <c r="B209" t="s">
        <v>710</v>
      </c>
      <c r="C209" t="s">
        <v>102</v>
      </c>
    </row>
    <row r="210" spans="1:3" x14ac:dyDescent="0.25">
      <c r="A210">
        <v>612030</v>
      </c>
      <c r="B210" t="s">
        <v>825</v>
      </c>
      <c r="C210" t="s">
        <v>102</v>
      </c>
    </row>
    <row r="211" spans="1:3" x14ac:dyDescent="0.25">
      <c r="A211">
        <v>612040</v>
      </c>
      <c r="B211" t="s">
        <v>826</v>
      </c>
      <c r="C211" t="s">
        <v>102</v>
      </c>
    </row>
    <row r="212" spans="1:3" x14ac:dyDescent="0.25">
      <c r="A212">
        <v>612050</v>
      </c>
      <c r="B212" t="s">
        <v>827</v>
      </c>
      <c r="C212" t="s">
        <v>102</v>
      </c>
    </row>
    <row r="213" spans="1:3" x14ac:dyDescent="0.25">
      <c r="A213">
        <v>640050</v>
      </c>
      <c r="B213" t="s">
        <v>701</v>
      </c>
      <c r="C213" t="s">
        <v>102</v>
      </c>
    </row>
    <row r="214" spans="1:3" x14ac:dyDescent="0.25">
      <c r="A214">
        <v>640060</v>
      </c>
      <c r="B214" t="s">
        <v>702</v>
      </c>
      <c r="C214" t="s">
        <v>102</v>
      </c>
    </row>
    <row r="215" spans="1:3" x14ac:dyDescent="0.25">
      <c r="A215">
        <v>640230</v>
      </c>
      <c r="B215" t="s">
        <v>716</v>
      </c>
      <c r="C215" t="s">
        <v>102</v>
      </c>
    </row>
    <row r="216" spans="1:3" x14ac:dyDescent="0.25">
      <c r="A216">
        <v>611100</v>
      </c>
      <c r="B216" t="s">
        <v>828</v>
      </c>
      <c r="C216" t="s">
        <v>102</v>
      </c>
    </row>
    <row r="217" spans="1:3" x14ac:dyDescent="0.25">
      <c r="A217">
        <v>613060</v>
      </c>
      <c r="B217" t="s">
        <v>829</v>
      </c>
      <c r="C217" t="s">
        <v>102</v>
      </c>
    </row>
    <row r="218" spans="1:3" x14ac:dyDescent="0.25">
      <c r="A218">
        <v>613070</v>
      </c>
      <c r="B218" t="s">
        <v>830</v>
      </c>
      <c r="C218" t="s">
        <v>102</v>
      </c>
    </row>
    <row r="219" spans="1:3" x14ac:dyDescent="0.25">
      <c r="A219">
        <v>621080</v>
      </c>
      <c r="B219" t="s">
        <v>670</v>
      </c>
      <c r="C219" t="s">
        <v>102</v>
      </c>
    </row>
    <row r="220" spans="1:3" x14ac:dyDescent="0.25">
      <c r="A220">
        <v>621090</v>
      </c>
      <c r="B220" t="s">
        <v>670</v>
      </c>
      <c r="C220" t="s">
        <v>102</v>
      </c>
    </row>
    <row r="221" spans="1:3" x14ac:dyDescent="0.25">
      <c r="A221">
        <v>622010</v>
      </c>
      <c r="B221" t="s">
        <v>831</v>
      </c>
      <c r="C221" t="s">
        <v>102</v>
      </c>
    </row>
    <row r="222" spans="1:3" x14ac:dyDescent="0.25">
      <c r="A222">
        <v>622020</v>
      </c>
      <c r="B222" t="s">
        <v>832</v>
      </c>
      <c r="C222" t="s">
        <v>102</v>
      </c>
    </row>
    <row r="223" spans="1:3" x14ac:dyDescent="0.25">
      <c r="A223">
        <v>622020</v>
      </c>
      <c r="B223" t="s">
        <v>832</v>
      </c>
      <c r="C223" t="s">
        <v>102</v>
      </c>
    </row>
    <row r="224" spans="1:3" x14ac:dyDescent="0.25">
      <c r="A224">
        <v>630200</v>
      </c>
      <c r="B224" t="s">
        <v>833</v>
      </c>
      <c r="C224" t="s">
        <v>102</v>
      </c>
    </row>
    <row r="225" spans="1:3" x14ac:dyDescent="0.25">
      <c r="A225">
        <v>641080</v>
      </c>
      <c r="B225" t="s">
        <v>834</v>
      </c>
      <c r="C225" t="s">
        <v>102</v>
      </c>
    </row>
    <row r="226" spans="1:3" x14ac:dyDescent="0.25">
      <c r="A226">
        <v>614050</v>
      </c>
      <c r="B226" t="s">
        <v>835</v>
      </c>
      <c r="C226" t="s">
        <v>102</v>
      </c>
    </row>
    <row r="227" spans="1:3" x14ac:dyDescent="0.25">
      <c r="A227">
        <v>600120</v>
      </c>
      <c r="B227" t="s">
        <v>683</v>
      </c>
      <c r="C227" t="s">
        <v>102</v>
      </c>
    </row>
    <row r="228" spans="1:3" x14ac:dyDescent="0.25">
      <c r="A228">
        <v>612010</v>
      </c>
      <c r="B228" t="s">
        <v>811</v>
      </c>
      <c r="C228" t="s">
        <v>102</v>
      </c>
    </row>
    <row r="229" spans="1:3" x14ac:dyDescent="0.25">
      <c r="A229">
        <v>614090</v>
      </c>
      <c r="B229" t="s">
        <v>815</v>
      </c>
      <c r="C229" t="s">
        <v>102</v>
      </c>
    </row>
    <row r="230" spans="1:3" x14ac:dyDescent="0.25">
      <c r="A230">
        <v>615040</v>
      </c>
      <c r="B230" t="s">
        <v>653</v>
      </c>
      <c r="C230" t="s">
        <v>102</v>
      </c>
    </row>
    <row r="231" spans="1:3" x14ac:dyDescent="0.25">
      <c r="A231">
        <v>616010</v>
      </c>
      <c r="B231" t="s">
        <v>800</v>
      </c>
      <c r="C231" t="s">
        <v>102</v>
      </c>
    </row>
    <row r="232" spans="1:3" x14ac:dyDescent="0.25">
      <c r="A232">
        <v>618060</v>
      </c>
      <c r="B232" t="s">
        <v>740</v>
      </c>
      <c r="C232" t="s">
        <v>102</v>
      </c>
    </row>
    <row r="233" spans="1:3" x14ac:dyDescent="0.25">
      <c r="A233">
        <v>619020</v>
      </c>
      <c r="B233" t="s">
        <v>655</v>
      </c>
      <c r="C233" t="s">
        <v>102</v>
      </c>
    </row>
    <row r="234" spans="1:3" x14ac:dyDescent="0.25">
      <c r="A234">
        <v>619070</v>
      </c>
      <c r="B234" t="s">
        <v>659</v>
      </c>
      <c r="C234" t="s">
        <v>102</v>
      </c>
    </row>
    <row r="235" spans="1:3" x14ac:dyDescent="0.25">
      <c r="A235">
        <v>621040</v>
      </c>
      <c r="B235" t="s">
        <v>670</v>
      </c>
      <c r="C235" t="s">
        <v>102</v>
      </c>
    </row>
    <row r="236" spans="1:3" x14ac:dyDescent="0.25">
      <c r="A236">
        <v>626050</v>
      </c>
      <c r="B236" t="s">
        <v>790</v>
      </c>
      <c r="C236" t="s">
        <v>102</v>
      </c>
    </row>
    <row r="237" spans="1:3" x14ac:dyDescent="0.25">
      <c r="A237">
        <v>626090</v>
      </c>
      <c r="B237" t="s">
        <v>793</v>
      </c>
      <c r="C237" t="s">
        <v>102</v>
      </c>
    </row>
    <row r="238" spans="1:3" x14ac:dyDescent="0.25">
      <c r="A238">
        <v>640010</v>
      </c>
      <c r="B238" t="s">
        <v>706</v>
      </c>
      <c r="C238" t="s">
        <v>102</v>
      </c>
    </row>
    <row r="239" spans="1:3" x14ac:dyDescent="0.25">
      <c r="A239">
        <v>640100</v>
      </c>
      <c r="B239" t="s">
        <v>673</v>
      </c>
      <c r="C239" t="s">
        <v>102</v>
      </c>
    </row>
    <row r="240" spans="1:3" x14ac:dyDescent="0.25">
      <c r="A240">
        <v>640170</v>
      </c>
      <c r="B240" t="s">
        <v>816</v>
      </c>
      <c r="C240" t="s">
        <v>102</v>
      </c>
    </row>
    <row r="241" spans="1:3" x14ac:dyDescent="0.25">
      <c r="A241">
        <v>640180</v>
      </c>
      <c r="B241" t="s">
        <v>674</v>
      </c>
      <c r="C241" t="s">
        <v>102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808"/>
  <sheetViews>
    <sheetView zoomScale="85" zoomScaleNormal="85" workbookViewId="0">
      <selection activeCell="AE9" sqref="AE9"/>
    </sheetView>
  </sheetViews>
  <sheetFormatPr defaultRowHeight="15" x14ac:dyDescent="0.25"/>
  <cols>
    <col min="1" max="1" width="12.5703125" customWidth="1"/>
    <col min="2" max="2" width="18.7109375" bestFit="1" customWidth="1"/>
    <col min="3" max="3" width="14" style="2" bestFit="1" customWidth="1"/>
    <col min="4" max="4" width="25.85546875" bestFit="1" customWidth="1"/>
    <col min="5" max="7" width="12.85546875" bestFit="1" customWidth="1"/>
    <col min="8" max="8" width="56.85546875" bestFit="1" customWidth="1"/>
    <col min="9" max="9" width="56.85546875" style="17" customWidth="1"/>
    <col min="10" max="10" width="10.5703125" bestFit="1" customWidth="1"/>
    <col min="11" max="11" width="14" bestFit="1" customWidth="1"/>
    <col min="12" max="12" width="11.7109375" style="3" bestFit="1" customWidth="1"/>
    <col min="13" max="13" width="13.2851562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2.85546875" bestFit="1" customWidth="1"/>
    <col min="19" max="30" width="10.5703125" bestFit="1" customWidth="1"/>
    <col min="31" max="31" width="9.5703125" bestFit="1" customWidth="1"/>
  </cols>
  <sheetData>
    <row r="1" spans="1:33" ht="75" x14ac:dyDescent="0.25">
      <c r="A1" s="1" t="s">
        <v>0</v>
      </c>
    </row>
    <row r="2" spans="1:33" x14ac:dyDescent="0.25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8" t="s">
        <v>836</v>
      </c>
      <c r="J2" s="4" t="s">
        <v>9</v>
      </c>
      <c r="K2" s="4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7"/>
      <c r="AF2" s="7"/>
      <c r="AG2" s="7"/>
    </row>
    <row r="3" spans="1:33" x14ac:dyDescent="0.25">
      <c r="C3" s="12" t="s">
        <v>30</v>
      </c>
      <c r="D3" s="13" t="s">
        <v>69</v>
      </c>
      <c r="E3" t="s">
        <v>31</v>
      </c>
      <c r="F3" s="9" t="s">
        <v>32</v>
      </c>
      <c r="G3">
        <v>410000356</v>
      </c>
      <c r="H3" t="s">
        <v>35</v>
      </c>
      <c r="I3" s="17" t="str">
        <f>VLOOKUP(G3,'[1]with assignee as of 2020'!$G:$I,3,FALSE)</f>
        <v>1200002028 YAMMY M. ARMILLO</v>
      </c>
      <c r="J3">
        <v>1</v>
      </c>
      <c r="K3" s="11">
        <v>3.0337250917611738</v>
      </c>
      <c r="L3" s="10">
        <v>43770</v>
      </c>
      <c r="M3" s="14">
        <v>26515</v>
      </c>
      <c r="N3" s="14">
        <v>-22145</v>
      </c>
      <c r="O3" s="14">
        <v>4370</v>
      </c>
      <c r="P3" t="s">
        <v>34</v>
      </c>
      <c r="Q3" s="14">
        <v>728.34</v>
      </c>
      <c r="R3" s="11"/>
      <c r="S3" s="15">
        <v>728.34</v>
      </c>
      <c r="T3" s="15">
        <v>728.34</v>
      </c>
      <c r="U3" s="15">
        <v>728.34</v>
      </c>
      <c r="V3" s="15">
        <v>728.34</v>
      </c>
      <c r="W3" s="15">
        <v>728.34</v>
      </c>
      <c r="X3" s="15">
        <v>728.34</v>
      </c>
      <c r="Y3" s="15"/>
      <c r="Z3" s="15"/>
      <c r="AA3" s="15"/>
      <c r="AB3" s="15"/>
      <c r="AC3" s="15"/>
      <c r="AD3" s="15"/>
      <c r="AE3" s="15"/>
    </row>
    <row r="4" spans="1:33" x14ac:dyDescent="0.25">
      <c r="C4" s="2" t="s">
        <v>30</v>
      </c>
      <c r="D4" t="s">
        <v>69</v>
      </c>
      <c r="E4" t="s">
        <v>31</v>
      </c>
      <c r="F4" s="9" t="s">
        <v>32</v>
      </c>
      <c r="G4">
        <v>410000383</v>
      </c>
      <c r="H4" t="s">
        <v>36</v>
      </c>
      <c r="I4" s="17" t="str">
        <f>VLOOKUP(G4,'[1]with assignee as of 2020'!$G:$I,3,FALSE)</f>
        <v>2019-06-00052 GABRIEL BUCU / DONNA</v>
      </c>
      <c r="J4">
        <v>1</v>
      </c>
      <c r="K4" s="11">
        <v>5.3703899026122421</v>
      </c>
      <c r="L4" s="10">
        <v>43770</v>
      </c>
      <c r="M4" s="14">
        <v>30550</v>
      </c>
      <c r="N4" s="14">
        <v>-13958.19</v>
      </c>
      <c r="O4" s="14">
        <v>16591.810000000001</v>
      </c>
      <c r="P4" t="s">
        <v>34</v>
      </c>
      <c r="Q4" s="14">
        <v>474.05</v>
      </c>
      <c r="R4" s="11"/>
      <c r="S4" s="15">
        <v>474.05</v>
      </c>
      <c r="T4" s="15">
        <v>474.05</v>
      </c>
      <c r="U4" s="15">
        <v>474.05</v>
      </c>
      <c r="V4" s="15">
        <v>474.05</v>
      </c>
      <c r="W4" s="15">
        <v>474.05</v>
      </c>
      <c r="X4" s="15">
        <v>474.05</v>
      </c>
      <c r="Y4" s="15">
        <v>474.05</v>
      </c>
      <c r="Z4" s="15">
        <v>474.05</v>
      </c>
      <c r="AA4" s="15">
        <v>474.05</v>
      </c>
      <c r="AB4" s="15">
        <v>474.05</v>
      </c>
      <c r="AC4" s="15">
        <v>474.05</v>
      </c>
      <c r="AD4" s="15">
        <v>474.05</v>
      </c>
      <c r="AE4" s="15"/>
    </row>
    <row r="5" spans="1:33" x14ac:dyDescent="0.25">
      <c r="C5" s="2" t="s">
        <v>30</v>
      </c>
      <c r="D5" t="s">
        <v>69</v>
      </c>
      <c r="E5" t="s">
        <v>31</v>
      </c>
      <c r="F5" s="9" t="s">
        <v>32</v>
      </c>
      <c r="G5">
        <v>410000511</v>
      </c>
      <c r="H5" t="s">
        <v>37</v>
      </c>
      <c r="I5" s="17" t="str">
        <f>VLOOKUP(G5,'[1]with assignee as of 2020'!$G:$I,3,FALSE)</f>
        <v>1200001931 MILADY GLO RESURRECCION</v>
      </c>
      <c r="J5">
        <v>1</v>
      </c>
      <c r="K5" s="11">
        <v>5.0477026255707758</v>
      </c>
      <c r="L5" s="10">
        <v>43770</v>
      </c>
      <c r="M5" s="14">
        <v>14149.72</v>
      </c>
      <c r="N5" s="14">
        <v>-9010.5499999999993</v>
      </c>
      <c r="O5" s="14">
        <v>5139.17</v>
      </c>
      <c r="P5" t="s">
        <v>34</v>
      </c>
      <c r="Q5" s="14">
        <v>233.6</v>
      </c>
      <c r="R5" s="11"/>
      <c r="S5" s="15">
        <v>233.6</v>
      </c>
      <c r="T5" s="15">
        <v>233.6</v>
      </c>
      <c r="U5" s="15">
        <v>233.6</v>
      </c>
      <c r="V5" s="15">
        <v>233.6</v>
      </c>
      <c r="W5" s="15">
        <v>233.6</v>
      </c>
      <c r="X5" s="15">
        <v>233.6</v>
      </c>
      <c r="Y5" s="15">
        <v>233.6</v>
      </c>
      <c r="Z5" s="15">
        <v>233.6</v>
      </c>
      <c r="AA5" s="15">
        <v>233.6</v>
      </c>
      <c r="AB5" s="15">
        <v>233.6</v>
      </c>
      <c r="AC5" s="15">
        <v>233.6</v>
      </c>
      <c r="AD5" s="15">
        <v>233.6</v>
      </c>
      <c r="AE5" s="15"/>
    </row>
    <row r="6" spans="1:33" x14ac:dyDescent="0.25">
      <c r="C6" s="2" t="s">
        <v>30</v>
      </c>
      <c r="D6" t="s">
        <v>69</v>
      </c>
      <c r="E6" t="s">
        <v>31</v>
      </c>
      <c r="F6" s="9" t="s">
        <v>32</v>
      </c>
      <c r="G6">
        <v>410000637</v>
      </c>
      <c r="H6" t="s">
        <v>33</v>
      </c>
      <c r="I6" s="17" t="str">
        <f>VLOOKUP(G6,'[1]with assignee as of 2020'!$G:$I,3,FALSE)</f>
        <v>2019-10-00105 KEZIA MARIE MEDINA</v>
      </c>
      <c r="J6">
        <v>1</v>
      </c>
      <c r="K6" s="11">
        <v>2.9999965507369351</v>
      </c>
      <c r="L6" s="10">
        <v>43864</v>
      </c>
      <c r="M6" s="14">
        <v>34790</v>
      </c>
      <c r="N6" s="14">
        <v>-21260.560000000001</v>
      </c>
      <c r="O6" s="14">
        <v>13529.44</v>
      </c>
      <c r="P6" t="s">
        <v>34</v>
      </c>
      <c r="Q6" s="14">
        <v>966.39</v>
      </c>
      <c r="R6" s="11"/>
      <c r="S6" s="15">
        <v>966.39</v>
      </c>
      <c r="T6" s="15">
        <v>966.39</v>
      </c>
      <c r="U6" s="15">
        <v>966.39</v>
      </c>
      <c r="V6" s="15">
        <v>966.39</v>
      </c>
      <c r="W6" s="15">
        <v>966.39</v>
      </c>
      <c r="X6" s="15">
        <v>966.39</v>
      </c>
      <c r="Y6" s="15">
        <v>966.39</v>
      </c>
      <c r="Z6" s="15">
        <v>966.39</v>
      </c>
      <c r="AA6" s="15">
        <v>966.39</v>
      </c>
      <c r="AB6" s="15">
        <v>966.39</v>
      </c>
      <c r="AC6" s="15">
        <v>966.39</v>
      </c>
      <c r="AD6" s="15">
        <v>966.39</v>
      </c>
      <c r="AE6" s="15"/>
    </row>
    <row r="7" spans="1:33" x14ac:dyDescent="0.25">
      <c r="C7" s="2" t="s">
        <v>30</v>
      </c>
      <c r="D7" t="s">
        <v>69</v>
      </c>
      <c r="E7" t="s">
        <v>31</v>
      </c>
      <c r="F7" s="9" t="s">
        <v>32</v>
      </c>
      <c r="G7">
        <v>410000653</v>
      </c>
      <c r="H7" t="s">
        <v>38</v>
      </c>
      <c r="I7" s="17" t="str">
        <f>VLOOKUP(G7,'[1]with assignee as of 2020'!$G:$I,3,FALSE)</f>
        <v>2019-10-00019 KARLO MANLANGIT</v>
      </c>
      <c r="J7">
        <v>1</v>
      </c>
      <c r="K7" s="11">
        <v>4.0000296573097858</v>
      </c>
      <c r="L7" s="10">
        <v>43831</v>
      </c>
      <c r="M7" s="14">
        <v>10790</v>
      </c>
      <c r="N7" s="14">
        <v>-5170.21</v>
      </c>
      <c r="O7" s="14">
        <v>5619.79</v>
      </c>
      <c r="P7" t="s">
        <v>34</v>
      </c>
      <c r="Q7" s="14">
        <v>224.79</v>
      </c>
      <c r="R7" s="11"/>
      <c r="S7" s="15">
        <v>224.79</v>
      </c>
      <c r="T7" s="15">
        <v>224.79</v>
      </c>
      <c r="U7" s="15">
        <v>224.79</v>
      </c>
      <c r="V7" s="15">
        <v>224.79</v>
      </c>
      <c r="W7" s="15">
        <v>224.79</v>
      </c>
      <c r="X7" s="15">
        <v>224.79</v>
      </c>
      <c r="Y7" s="15">
        <v>224.79</v>
      </c>
      <c r="Z7" s="15">
        <v>224.79</v>
      </c>
      <c r="AA7" s="15">
        <v>224.79</v>
      </c>
      <c r="AB7" s="15">
        <v>224.79</v>
      </c>
      <c r="AC7" s="15">
        <v>224.79</v>
      </c>
      <c r="AD7" s="15">
        <v>224.79</v>
      </c>
      <c r="AE7" s="15"/>
    </row>
    <row r="8" spans="1:33" x14ac:dyDescent="0.25">
      <c r="C8" s="2" t="s">
        <v>30</v>
      </c>
      <c r="D8" t="s">
        <v>69</v>
      </c>
      <c r="E8" t="s">
        <v>31</v>
      </c>
      <c r="F8" s="9" t="s">
        <v>32</v>
      </c>
      <c r="G8">
        <v>410000654</v>
      </c>
      <c r="H8" t="s">
        <v>39</v>
      </c>
      <c r="I8" s="17" t="str">
        <f>VLOOKUP(G8,'[1]with assignee as of 2020'!$G:$I,3,FALSE)</f>
        <v>2019-10-00019 KARLO MANLANGIT</v>
      </c>
      <c r="J8">
        <v>1</v>
      </c>
      <c r="K8" s="11">
        <v>3.9998792489283339</v>
      </c>
      <c r="L8" s="10">
        <v>43800</v>
      </c>
      <c r="M8" s="14">
        <v>5300</v>
      </c>
      <c r="N8" s="14">
        <v>-2650</v>
      </c>
      <c r="O8" s="14">
        <v>2650</v>
      </c>
      <c r="P8" t="s">
        <v>34</v>
      </c>
      <c r="Q8" s="14">
        <v>110.42</v>
      </c>
      <c r="R8" s="11"/>
      <c r="S8" s="15">
        <v>110.42</v>
      </c>
      <c r="T8" s="15">
        <v>110.42</v>
      </c>
      <c r="U8" s="15">
        <v>110.42</v>
      </c>
      <c r="V8" s="15">
        <v>110.42</v>
      </c>
      <c r="W8" s="15">
        <v>110.42</v>
      </c>
      <c r="X8" s="15">
        <v>110.42</v>
      </c>
      <c r="Y8" s="15">
        <v>110.42</v>
      </c>
      <c r="Z8" s="15">
        <v>110.42</v>
      </c>
      <c r="AA8" s="15">
        <v>110.42</v>
      </c>
      <c r="AB8" s="15">
        <v>110.42</v>
      </c>
      <c r="AC8" s="15">
        <v>110.42</v>
      </c>
      <c r="AD8" s="15">
        <v>110.42</v>
      </c>
      <c r="AE8" s="15"/>
    </row>
    <row r="9" spans="1:33" x14ac:dyDescent="0.25">
      <c r="C9" s="2" t="s">
        <v>30</v>
      </c>
      <c r="D9" t="s">
        <v>69</v>
      </c>
      <c r="E9" t="s">
        <v>31</v>
      </c>
      <c r="F9" s="9" t="s">
        <v>32</v>
      </c>
      <c r="G9">
        <v>410000788</v>
      </c>
      <c r="H9" t="s">
        <v>40</v>
      </c>
      <c r="I9" s="17" t="str">
        <f>VLOOKUP(G9,'[1]with assignee as of 2020'!$G:$I,3,FALSE)</f>
        <v>2020-01-000040 MAVERICK DANIEL DOLOT</v>
      </c>
      <c r="J9">
        <v>1</v>
      </c>
      <c r="K9" s="11">
        <v>2.9999771419428209</v>
      </c>
      <c r="L9" s="10">
        <v>43988</v>
      </c>
      <c r="M9" s="14">
        <v>20999</v>
      </c>
      <c r="N9" s="14">
        <v>-10499.5</v>
      </c>
      <c r="O9" s="14">
        <v>10499.5</v>
      </c>
      <c r="P9" t="s">
        <v>34</v>
      </c>
      <c r="Q9" s="14">
        <v>583.30999999999995</v>
      </c>
      <c r="R9" s="11"/>
      <c r="S9" s="15">
        <v>583.30999999999995</v>
      </c>
      <c r="T9" s="15">
        <v>583.30999999999995</v>
      </c>
      <c r="U9" s="15">
        <v>583.30999999999995</v>
      </c>
      <c r="V9" s="15">
        <v>583.30999999999995</v>
      </c>
      <c r="W9" s="15">
        <v>583.30999999999995</v>
      </c>
      <c r="X9" s="15">
        <v>583.30999999999995</v>
      </c>
      <c r="Y9" s="15">
        <v>583.30999999999995</v>
      </c>
      <c r="Z9" s="15">
        <v>583.30999999999995</v>
      </c>
      <c r="AA9" s="15">
        <v>583.30999999999995</v>
      </c>
      <c r="AB9" s="15">
        <v>583.30999999999995</v>
      </c>
      <c r="AC9" s="15">
        <v>583.30999999999995</v>
      </c>
      <c r="AD9" s="15">
        <v>583.30999999999995</v>
      </c>
      <c r="AE9" s="15"/>
    </row>
    <row r="10" spans="1:33" x14ac:dyDescent="0.25">
      <c r="C10" s="2" t="s">
        <v>30</v>
      </c>
      <c r="D10" t="s">
        <v>69</v>
      </c>
      <c r="E10" t="s">
        <v>31</v>
      </c>
      <c r="F10" s="9" t="s">
        <v>32</v>
      </c>
      <c r="G10">
        <v>410000802</v>
      </c>
      <c r="H10" t="s">
        <v>41</v>
      </c>
      <c r="I10" s="17" t="str">
        <f>VLOOKUP(G10,'[1]with assignee as of 2020'!$G:$I,3,FALSE)</f>
        <v>2020-01-000081 GERAMIE JOYCE GAYTANO</v>
      </c>
      <c r="J10">
        <v>1</v>
      </c>
      <c r="K10" s="11">
        <v>2.9999873684742382</v>
      </c>
      <c r="L10" s="10">
        <v>43988</v>
      </c>
      <c r="M10" s="14">
        <v>19000</v>
      </c>
      <c r="N10" s="14">
        <v>-9500</v>
      </c>
      <c r="O10" s="14">
        <v>9500</v>
      </c>
      <c r="P10" t="s">
        <v>34</v>
      </c>
      <c r="Q10" s="14">
        <v>527.78</v>
      </c>
      <c r="R10" s="11"/>
      <c r="S10" s="15">
        <v>527.78</v>
      </c>
      <c r="T10" s="15">
        <v>527.78</v>
      </c>
      <c r="U10" s="15">
        <v>527.78</v>
      </c>
      <c r="V10" s="15">
        <v>527.78</v>
      </c>
      <c r="W10" s="15">
        <v>527.78</v>
      </c>
      <c r="X10" s="15">
        <v>527.78</v>
      </c>
      <c r="Y10" s="15">
        <v>527.78</v>
      </c>
      <c r="Z10" s="15">
        <v>527.78</v>
      </c>
      <c r="AA10" s="15">
        <v>527.78</v>
      </c>
      <c r="AB10" s="15">
        <v>527.78</v>
      </c>
      <c r="AC10" s="15">
        <v>527.78</v>
      </c>
      <c r="AD10" s="15">
        <v>527.78</v>
      </c>
      <c r="AE10" s="15"/>
    </row>
    <row r="11" spans="1:33" x14ac:dyDescent="0.25">
      <c r="C11" s="2" t="s">
        <v>30</v>
      </c>
      <c r="D11" t="s">
        <v>69</v>
      </c>
      <c r="E11" t="s">
        <v>31</v>
      </c>
      <c r="F11" s="9" t="s">
        <v>32</v>
      </c>
      <c r="G11">
        <v>410000826</v>
      </c>
      <c r="H11" t="s">
        <v>42</v>
      </c>
      <c r="I11" s="17" t="str">
        <f>VLOOKUP(G11,'[1]with assignee as of 2020'!$G:$I,3,FALSE)</f>
        <v>2020-03-000018 ALYANA MHAVI CASTILLA</v>
      </c>
      <c r="J11">
        <v>1</v>
      </c>
      <c r="K11" s="11">
        <v>2.9999873684742382</v>
      </c>
      <c r="L11" s="10">
        <v>43988</v>
      </c>
      <c r="M11" s="14">
        <v>19000</v>
      </c>
      <c r="N11" s="14">
        <v>-9500</v>
      </c>
      <c r="O11" s="14">
        <v>9500</v>
      </c>
      <c r="P11" t="s">
        <v>34</v>
      </c>
      <c r="Q11" s="14">
        <v>527.78</v>
      </c>
      <c r="R11" s="11"/>
      <c r="S11" s="15">
        <v>527.78</v>
      </c>
      <c r="T11" s="15">
        <v>527.78</v>
      </c>
      <c r="U11" s="15">
        <v>527.78</v>
      </c>
      <c r="V11" s="15">
        <v>527.78</v>
      </c>
      <c r="W11" s="15">
        <v>527.78</v>
      </c>
      <c r="X11" s="15">
        <v>527.78</v>
      </c>
      <c r="Y11" s="15">
        <v>527.78</v>
      </c>
      <c r="Z11" s="15">
        <v>527.78</v>
      </c>
      <c r="AA11" s="15">
        <v>527.78</v>
      </c>
      <c r="AB11" s="15">
        <v>527.78</v>
      </c>
      <c r="AC11" s="15">
        <v>527.78</v>
      </c>
      <c r="AD11" s="15">
        <v>527.78</v>
      </c>
      <c r="AE11" s="15"/>
    </row>
    <row r="12" spans="1:33" x14ac:dyDescent="0.25">
      <c r="C12" s="2" t="s">
        <v>30</v>
      </c>
      <c r="D12" t="s">
        <v>69</v>
      </c>
      <c r="E12" t="s">
        <v>31</v>
      </c>
      <c r="F12" s="9" t="s">
        <v>32</v>
      </c>
      <c r="G12">
        <v>410000830</v>
      </c>
      <c r="H12" t="s">
        <v>43</v>
      </c>
      <c r="I12" s="17" t="str">
        <f>VLOOKUP(G12,'[1]with assignee as of 2020'!$G:$I,3,FALSE)</f>
        <v>2020-02-000108 DECHEREI MABESA</v>
      </c>
      <c r="J12">
        <v>1</v>
      </c>
      <c r="K12" s="11">
        <v>3.0000171429551021</v>
      </c>
      <c r="L12" s="10">
        <v>43988</v>
      </c>
      <c r="M12" s="14">
        <v>21000</v>
      </c>
      <c r="N12" s="14">
        <v>-10500</v>
      </c>
      <c r="O12" s="14">
        <v>10500</v>
      </c>
      <c r="P12" t="s">
        <v>34</v>
      </c>
      <c r="Q12" s="14">
        <v>583.33000000000004</v>
      </c>
      <c r="R12" s="11"/>
      <c r="S12" s="15">
        <v>583.33000000000004</v>
      </c>
      <c r="T12" s="15">
        <v>583.33000000000004</v>
      </c>
      <c r="U12" s="15">
        <v>583.33000000000004</v>
      </c>
      <c r="V12" s="15">
        <v>583.33000000000004</v>
      </c>
      <c r="W12" s="15">
        <v>583.33000000000004</v>
      </c>
      <c r="X12" s="15">
        <v>583.33000000000004</v>
      </c>
      <c r="Y12" s="15">
        <v>583.33000000000004</v>
      </c>
      <c r="Z12" s="15">
        <v>583.33000000000004</v>
      </c>
      <c r="AA12" s="15">
        <v>583.33000000000004</v>
      </c>
      <c r="AB12" s="15">
        <v>583.33000000000004</v>
      </c>
      <c r="AC12" s="15">
        <v>583.33000000000004</v>
      </c>
      <c r="AD12" s="15">
        <v>583.33000000000004</v>
      </c>
      <c r="AE12" s="15"/>
    </row>
    <row r="13" spans="1:33" x14ac:dyDescent="0.25">
      <c r="C13" s="2" t="s">
        <v>30</v>
      </c>
      <c r="D13" t="s">
        <v>69</v>
      </c>
      <c r="E13" t="s">
        <v>31</v>
      </c>
      <c r="F13" s="9" t="s">
        <v>32</v>
      </c>
      <c r="G13">
        <v>410000833</v>
      </c>
      <c r="H13" t="s">
        <v>44</v>
      </c>
      <c r="I13" s="17" t="str">
        <f>VLOOKUP(G13,'[1]with assignee as of 2020'!$G:$I,3,FALSE)</f>
        <v>2020-05-000054 ELMER TESORERO</v>
      </c>
      <c r="J13">
        <v>1</v>
      </c>
      <c r="K13" s="11">
        <v>3.0000171429551021</v>
      </c>
      <c r="L13" s="10">
        <v>43998</v>
      </c>
      <c r="M13" s="14">
        <v>21000</v>
      </c>
      <c r="N13" s="14">
        <v>-10500</v>
      </c>
      <c r="O13" s="14">
        <v>10500</v>
      </c>
      <c r="P13" t="s">
        <v>34</v>
      </c>
      <c r="Q13" s="14">
        <v>583.33000000000004</v>
      </c>
      <c r="R13" s="11"/>
      <c r="S13" s="15">
        <v>583.33000000000004</v>
      </c>
      <c r="T13" s="15">
        <v>583.33000000000004</v>
      </c>
      <c r="U13" s="15">
        <v>583.33000000000004</v>
      </c>
      <c r="V13" s="15">
        <v>583.33000000000004</v>
      </c>
      <c r="W13" s="15">
        <v>583.33000000000004</v>
      </c>
      <c r="X13" s="15">
        <v>583.33000000000004</v>
      </c>
      <c r="Y13" s="15">
        <v>583.33000000000004</v>
      </c>
      <c r="Z13" s="15">
        <v>583.33000000000004</v>
      </c>
      <c r="AA13" s="15">
        <v>583.33000000000004</v>
      </c>
      <c r="AB13" s="15">
        <v>583.33000000000004</v>
      </c>
      <c r="AC13" s="15">
        <v>583.33000000000004</v>
      </c>
      <c r="AD13" s="15">
        <v>583.33000000000004</v>
      </c>
      <c r="AE13" s="15"/>
    </row>
    <row r="14" spans="1:33" x14ac:dyDescent="0.25">
      <c r="C14" s="2" t="s">
        <v>30</v>
      </c>
      <c r="D14" t="s">
        <v>69</v>
      </c>
      <c r="E14" t="s">
        <v>31</v>
      </c>
      <c r="F14" s="9" t="s">
        <v>32</v>
      </c>
      <c r="G14">
        <v>410000839</v>
      </c>
      <c r="H14" t="s">
        <v>43</v>
      </c>
      <c r="I14" s="17" t="str">
        <f>VLOOKUP(G14,'[1]with assignee as of 2020'!$G:$I,3,FALSE)</f>
        <v>2020-03-000068 JERRICO FERRER</v>
      </c>
      <c r="J14">
        <v>1</v>
      </c>
      <c r="K14" s="11">
        <v>3.0000171429551021</v>
      </c>
      <c r="L14" s="10">
        <v>43988</v>
      </c>
      <c r="M14" s="14">
        <v>21000</v>
      </c>
      <c r="N14" s="14">
        <v>-10500</v>
      </c>
      <c r="O14" s="14">
        <v>10500</v>
      </c>
      <c r="P14" t="s">
        <v>34</v>
      </c>
      <c r="Q14" s="14">
        <v>583.33000000000004</v>
      </c>
      <c r="R14" s="11"/>
      <c r="S14" s="15">
        <v>583.33000000000004</v>
      </c>
      <c r="T14" s="15">
        <v>583.33000000000004</v>
      </c>
      <c r="U14" s="15">
        <v>583.33000000000004</v>
      </c>
      <c r="V14" s="15">
        <v>583.33000000000004</v>
      </c>
      <c r="W14" s="15">
        <v>583.33000000000004</v>
      </c>
      <c r="X14" s="15">
        <v>583.33000000000004</v>
      </c>
      <c r="Y14" s="15">
        <v>583.33000000000004</v>
      </c>
      <c r="Z14" s="15">
        <v>583.33000000000004</v>
      </c>
      <c r="AA14" s="15">
        <v>583.33000000000004</v>
      </c>
      <c r="AB14" s="15">
        <v>583.33000000000004</v>
      </c>
      <c r="AC14" s="15">
        <v>583.33000000000004</v>
      </c>
      <c r="AD14" s="15">
        <v>583.33000000000004</v>
      </c>
      <c r="AE14" s="15"/>
    </row>
    <row r="15" spans="1:33" x14ac:dyDescent="0.25">
      <c r="C15" s="2" t="s">
        <v>30</v>
      </c>
      <c r="D15" t="s">
        <v>69</v>
      </c>
      <c r="E15" t="s">
        <v>31</v>
      </c>
      <c r="F15" s="9" t="s">
        <v>32</v>
      </c>
      <c r="G15">
        <v>410000872</v>
      </c>
      <c r="H15" t="s">
        <v>45</v>
      </c>
      <c r="I15" s="17" t="str">
        <f>VLOOKUP(G15,'[1]with assignee as of 2020'!$G:$I,3,FALSE)</f>
        <v>2020-03-000033 SHYLVIE ELLAINE ATIENZA</v>
      </c>
      <c r="J15">
        <v>1</v>
      </c>
      <c r="K15" s="11">
        <v>5.0000645169615092</v>
      </c>
      <c r="L15" s="10">
        <v>44097</v>
      </c>
      <c r="M15" s="14">
        <v>15500</v>
      </c>
      <c r="N15" s="14">
        <v>-3875</v>
      </c>
      <c r="O15" s="14">
        <v>11625</v>
      </c>
      <c r="P15" t="s">
        <v>34</v>
      </c>
      <c r="Q15" s="14">
        <v>258.33</v>
      </c>
      <c r="R15" s="11"/>
      <c r="S15" s="15">
        <v>258.33</v>
      </c>
      <c r="T15" s="15">
        <v>258.33</v>
      </c>
      <c r="U15" s="15">
        <v>258.33</v>
      </c>
      <c r="V15" s="15">
        <v>258.33</v>
      </c>
      <c r="W15" s="15">
        <v>258.33</v>
      </c>
      <c r="X15" s="15">
        <v>258.33</v>
      </c>
      <c r="Y15" s="15">
        <v>258.33</v>
      </c>
      <c r="Z15" s="15">
        <v>258.33</v>
      </c>
      <c r="AA15" s="15">
        <v>258.33</v>
      </c>
      <c r="AB15" s="15">
        <v>258.33</v>
      </c>
      <c r="AC15" s="15">
        <v>258.33</v>
      </c>
      <c r="AD15" s="15">
        <v>258.33</v>
      </c>
      <c r="AE15" s="15"/>
    </row>
    <row r="16" spans="1:33" x14ac:dyDescent="0.25">
      <c r="C16" s="2" t="s">
        <v>30</v>
      </c>
      <c r="D16" t="s">
        <v>69</v>
      </c>
      <c r="E16" t="s">
        <v>31</v>
      </c>
      <c r="F16" s="9" t="s">
        <v>32</v>
      </c>
      <c r="G16">
        <v>410000938</v>
      </c>
      <c r="H16" t="s">
        <v>46</v>
      </c>
      <c r="I16" s="17" t="str">
        <f>VLOOKUP(G16,'[1]with assignee as of 2020'!$G:$I,3,FALSE)</f>
        <v>2020-08-000042 ELDRICK FONOLLERA</v>
      </c>
      <c r="J16">
        <v>1</v>
      </c>
      <c r="K16" s="11">
        <v>3</v>
      </c>
      <c r="L16" s="10">
        <v>44106</v>
      </c>
      <c r="M16" s="14">
        <v>36900</v>
      </c>
      <c r="N16" s="14">
        <v>-14350</v>
      </c>
      <c r="O16" s="14">
        <v>22550</v>
      </c>
      <c r="P16" t="s">
        <v>34</v>
      </c>
      <c r="Q16" s="14">
        <v>1025</v>
      </c>
      <c r="R16" s="11"/>
      <c r="S16" s="15">
        <v>1025</v>
      </c>
      <c r="T16" s="15">
        <v>1025</v>
      </c>
      <c r="U16" s="15">
        <v>1025</v>
      </c>
      <c r="V16" s="15">
        <v>1025</v>
      </c>
      <c r="W16" s="15">
        <v>1025</v>
      </c>
      <c r="X16" s="15">
        <v>1025</v>
      </c>
      <c r="Y16" s="15">
        <v>1025</v>
      </c>
      <c r="Z16" s="15">
        <v>1025</v>
      </c>
      <c r="AA16" s="15">
        <v>1025</v>
      </c>
      <c r="AB16" s="15">
        <v>1025</v>
      </c>
      <c r="AC16" s="15">
        <v>1025</v>
      </c>
      <c r="AD16" s="15">
        <v>1025</v>
      </c>
      <c r="AE16" s="15"/>
    </row>
    <row r="17" spans="3:31" x14ac:dyDescent="0.25">
      <c r="C17" s="2" t="s">
        <v>30</v>
      </c>
      <c r="D17" t="s">
        <v>69</v>
      </c>
      <c r="E17" t="s">
        <v>31</v>
      </c>
      <c r="F17" s="9" t="s">
        <v>32</v>
      </c>
      <c r="G17">
        <v>410001068</v>
      </c>
      <c r="H17" t="s">
        <v>71</v>
      </c>
      <c r="I17" s="17" t="e">
        <f>VLOOKUP(G17,'[1]with assignee as of 2020'!$G:$I,3,FALSE)</f>
        <v>#N/A</v>
      </c>
      <c r="J17">
        <v>1</v>
      </c>
      <c r="K17" s="11">
        <v>2.999993684057614</v>
      </c>
      <c r="L17" s="10">
        <v>44277</v>
      </c>
      <c r="M17" s="14">
        <v>37999</v>
      </c>
      <c r="N17" s="14">
        <v>-9499.75</v>
      </c>
      <c r="O17" s="14">
        <v>28499.25</v>
      </c>
      <c r="P17" t="s">
        <v>34</v>
      </c>
      <c r="Q17" s="14">
        <v>1055.53</v>
      </c>
      <c r="R17" s="11"/>
      <c r="S17" s="15">
        <v>1055.53</v>
      </c>
      <c r="T17" s="15">
        <v>1055.53</v>
      </c>
      <c r="U17" s="15">
        <v>1055.53</v>
      </c>
      <c r="V17" s="15">
        <v>1055.53</v>
      </c>
      <c r="W17" s="15">
        <v>1055.53</v>
      </c>
      <c r="X17" s="15">
        <v>1055.53</v>
      </c>
      <c r="Y17" s="15">
        <v>1055.53</v>
      </c>
      <c r="Z17" s="15">
        <v>1055.53</v>
      </c>
      <c r="AA17" s="15">
        <v>1055.53</v>
      </c>
      <c r="AB17" s="15">
        <v>1055.53</v>
      </c>
      <c r="AC17" s="15">
        <v>1055.53</v>
      </c>
      <c r="AD17" s="15">
        <v>1055.53</v>
      </c>
      <c r="AE17" s="15"/>
    </row>
    <row r="18" spans="3:31" x14ac:dyDescent="0.25">
      <c r="C18" s="2" t="s">
        <v>30</v>
      </c>
      <c r="D18" t="s">
        <v>69</v>
      </c>
      <c r="E18" t="s">
        <v>31</v>
      </c>
      <c r="F18" s="9" t="s">
        <v>32</v>
      </c>
      <c r="G18">
        <v>410001115</v>
      </c>
      <c r="H18" t="s">
        <v>71</v>
      </c>
      <c r="I18" s="17" t="e">
        <f>VLOOKUP(G18,'[1]with assignee as of 2020'!$G:$I,3,FALSE)</f>
        <v>#N/A</v>
      </c>
      <c r="J18">
        <v>1</v>
      </c>
      <c r="K18" s="11">
        <v>2.999993684057614</v>
      </c>
      <c r="L18" s="10">
        <v>44293</v>
      </c>
      <c r="M18" s="14">
        <v>37999</v>
      </c>
      <c r="N18" s="14">
        <v>-8444.2199999999993</v>
      </c>
      <c r="O18" s="14">
        <v>29554.78</v>
      </c>
      <c r="P18" t="s">
        <v>34</v>
      </c>
      <c r="Q18" s="14">
        <v>1055.53</v>
      </c>
      <c r="R18" s="11"/>
      <c r="S18" s="15">
        <v>1055.53</v>
      </c>
      <c r="T18" s="15">
        <v>1055.53</v>
      </c>
      <c r="U18" s="15">
        <v>1055.53</v>
      </c>
      <c r="V18" s="15">
        <v>1055.53</v>
      </c>
      <c r="W18" s="15">
        <v>1055.53</v>
      </c>
      <c r="X18" s="15">
        <v>1055.53</v>
      </c>
      <c r="Y18" s="15">
        <v>1055.53</v>
      </c>
      <c r="Z18" s="15">
        <v>1055.53</v>
      </c>
      <c r="AA18" s="15">
        <v>1055.53</v>
      </c>
      <c r="AB18" s="15">
        <v>1055.53</v>
      </c>
      <c r="AC18" s="15">
        <v>1055.53</v>
      </c>
      <c r="AD18" s="15">
        <v>1055.53</v>
      </c>
      <c r="AE18" s="15"/>
    </row>
    <row r="19" spans="3:31" x14ac:dyDescent="0.25">
      <c r="C19" s="2" t="s">
        <v>30</v>
      </c>
      <c r="D19" t="s">
        <v>69</v>
      </c>
      <c r="E19" t="s">
        <v>31</v>
      </c>
      <c r="F19" s="9" t="s">
        <v>32</v>
      </c>
      <c r="G19">
        <v>410001123</v>
      </c>
      <c r="H19" t="s">
        <v>72</v>
      </c>
      <c r="I19" s="17" t="e">
        <f>VLOOKUP(G19,'[1]with assignee as of 2020'!$G:$I,3,FALSE)</f>
        <v>#N/A</v>
      </c>
      <c r="J19">
        <v>1</v>
      </c>
      <c r="K19" s="11">
        <v>3</v>
      </c>
      <c r="L19" s="10">
        <v>44277</v>
      </c>
      <c r="M19" s="14">
        <v>27999</v>
      </c>
      <c r="N19" s="14">
        <v>-6999.75</v>
      </c>
      <c r="O19" s="14">
        <v>20999.25</v>
      </c>
      <c r="P19" t="s">
        <v>34</v>
      </c>
      <c r="Q19" s="14">
        <v>777.75</v>
      </c>
      <c r="R19" s="11"/>
      <c r="S19" s="15">
        <v>777.75</v>
      </c>
      <c r="T19" s="15">
        <v>777.75</v>
      </c>
      <c r="U19" s="15">
        <v>777.75</v>
      </c>
      <c r="V19" s="15">
        <v>777.75</v>
      </c>
      <c r="W19" s="15">
        <v>777.75</v>
      </c>
      <c r="X19" s="15">
        <v>777.75</v>
      </c>
      <c r="Y19" s="15">
        <v>777.75</v>
      </c>
      <c r="Z19" s="15">
        <v>777.75</v>
      </c>
      <c r="AA19" s="15">
        <v>777.75</v>
      </c>
      <c r="AB19" s="15">
        <v>777.75</v>
      </c>
      <c r="AC19" s="15">
        <v>777.75</v>
      </c>
      <c r="AD19" s="15">
        <v>777.75</v>
      </c>
      <c r="AE19" s="15"/>
    </row>
    <row r="20" spans="3:31" x14ac:dyDescent="0.25">
      <c r="C20" s="2" t="s">
        <v>30</v>
      </c>
      <c r="D20" t="s">
        <v>69</v>
      </c>
      <c r="E20" t="s">
        <v>31</v>
      </c>
      <c r="F20" s="9" t="s">
        <v>32</v>
      </c>
      <c r="G20">
        <v>410001126</v>
      </c>
      <c r="H20" t="s">
        <v>72</v>
      </c>
      <c r="I20" s="17" t="e">
        <f>VLOOKUP(G20,'[1]with assignee as of 2020'!$G:$I,3,FALSE)</f>
        <v>#N/A</v>
      </c>
      <c r="J20">
        <v>1</v>
      </c>
      <c r="K20" s="11">
        <v>2.9999935135275386</v>
      </c>
      <c r="L20" s="10">
        <v>44336</v>
      </c>
      <c r="M20" s="14">
        <v>37000</v>
      </c>
      <c r="N20" s="14">
        <v>-7194.44</v>
      </c>
      <c r="O20" s="14">
        <v>29805.56</v>
      </c>
      <c r="P20" t="s">
        <v>34</v>
      </c>
      <c r="Q20" s="14">
        <v>1027.78</v>
      </c>
      <c r="R20" s="11"/>
      <c r="S20" s="15">
        <v>1027.78</v>
      </c>
      <c r="T20" s="15">
        <v>1027.78</v>
      </c>
      <c r="U20" s="15">
        <v>1027.78</v>
      </c>
      <c r="V20" s="15">
        <v>1027.78</v>
      </c>
      <c r="W20" s="15">
        <v>1027.78</v>
      </c>
      <c r="X20" s="15">
        <v>1027.78</v>
      </c>
      <c r="Y20" s="15">
        <v>1027.78</v>
      </c>
      <c r="Z20" s="15">
        <v>1027.78</v>
      </c>
      <c r="AA20" s="15">
        <v>1027.78</v>
      </c>
      <c r="AB20" s="15">
        <v>1027.78</v>
      </c>
      <c r="AC20" s="15">
        <v>1027.78</v>
      </c>
      <c r="AD20" s="15">
        <v>1027.78</v>
      </c>
      <c r="AE20" s="15"/>
    </row>
    <row r="21" spans="3:31" x14ac:dyDescent="0.25">
      <c r="C21" s="2" t="s">
        <v>30</v>
      </c>
      <c r="D21" t="s">
        <v>69</v>
      </c>
      <c r="E21" t="s">
        <v>31</v>
      </c>
      <c r="F21" s="9" t="s">
        <v>32</v>
      </c>
      <c r="G21">
        <v>410001174</v>
      </c>
      <c r="H21" t="s">
        <v>73</v>
      </c>
      <c r="I21" s="17" t="e">
        <f>VLOOKUP(G21,'[1]with assignee as of 2020'!$G:$I,3,FALSE)</f>
        <v>#N/A</v>
      </c>
      <c r="J21">
        <v>1</v>
      </c>
      <c r="K21" s="11">
        <v>0.99999384619171583</v>
      </c>
      <c r="L21" s="10">
        <v>44369</v>
      </c>
      <c r="M21" s="14">
        <v>6500</v>
      </c>
      <c r="N21" s="14">
        <v>-3250</v>
      </c>
      <c r="O21" s="14">
        <v>3250</v>
      </c>
      <c r="P21" t="s">
        <v>34</v>
      </c>
      <c r="Q21" s="14">
        <v>541.66999999999996</v>
      </c>
      <c r="R21" s="11"/>
      <c r="S21" s="15">
        <v>541.66999999999996</v>
      </c>
      <c r="T21" s="15">
        <v>541.66999999999996</v>
      </c>
      <c r="U21" s="15">
        <v>541.66999999999996</v>
      </c>
      <c r="V21" s="15">
        <v>541.66999999999996</v>
      </c>
      <c r="W21" s="15">
        <v>541.66999999999996</v>
      </c>
      <c r="X21" s="15">
        <v>541.66999999999996</v>
      </c>
      <c r="Y21" s="15"/>
      <c r="Z21" s="15"/>
      <c r="AA21" s="15"/>
      <c r="AB21" s="15"/>
      <c r="AC21" s="15"/>
      <c r="AD21" s="15"/>
      <c r="AE21" s="15"/>
    </row>
    <row r="22" spans="3:31" x14ac:dyDescent="0.25">
      <c r="C22" s="2" t="s">
        <v>30</v>
      </c>
      <c r="D22" t="s">
        <v>69</v>
      </c>
      <c r="E22" t="s">
        <v>31</v>
      </c>
      <c r="F22" s="9" t="s">
        <v>32</v>
      </c>
      <c r="G22">
        <v>410001217</v>
      </c>
      <c r="H22" t="s">
        <v>74</v>
      </c>
      <c r="I22" s="17" t="e">
        <f>VLOOKUP(G22,'[1]with assignee as of 2020'!$G:$I,3,FALSE)</f>
        <v>#N/A</v>
      </c>
      <c r="J22">
        <v>1</v>
      </c>
      <c r="K22" s="11">
        <v>3.0000033802854986</v>
      </c>
      <c r="L22" s="10">
        <v>44428</v>
      </c>
      <c r="M22" s="14">
        <v>35500</v>
      </c>
      <c r="N22" s="14">
        <v>-3944.44</v>
      </c>
      <c r="O22" s="14">
        <v>31555.56</v>
      </c>
      <c r="P22" t="s">
        <v>34</v>
      </c>
      <c r="Q22" s="14">
        <v>986.11</v>
      </c>
      <c r="R22" s="11"/>
      <c r="S22" s="15">
        <v>986.11</v>
      </c>
      <c r="T22" s="15">
        <v>986.11</v>
      </c>
      <c r="U22" s="15">
        <v>986.11</v>
      </c>
      <c r="V22" s="15">
        <v>986.11</v>
      </c>
      <c r="W22" s="15">
        <v>986.11</v>
      </c>
      <c r="X22" s="15">
        <v>986.11</v>
      </c>
      <c r="Y22" s="15">
        <v>986.11</v>
      </c>
      <c r="Z22" s="15">
        <v>986.11</v>
      </c>
      <c r="AA22" s="15">
        <v>986.11</v>
      </c>
      <c r="AB22" s="15">
        <v>986.11</v>
      </c>
      <c r="AC22" s="15">
        <v>986.11</v>
      </c>
      <c r="AD22" s="15">
        <v>986.11</v>
      </c>
      <c r="AE22" s="15"/>
    </row>
    <row r="23" spans="3:31" x14ac:dyDescent="0.25">
      <c r="C23" s="2" t="s">
        <v>30</v>
      </c>
      <c r="D23" t="s">
        <v>69</v>
      </c>
      <c r="E23" t="s">
        <v>31</v>
      </c>
      <c r="F23" s="9" t="s">
        <v>32</v>
      </c>
      <c r="G23">
        <v>410001226</v>
      </c>
      <c r="H23" t="s">
        <v>75</v>
      </c>
      <c r="I23" s="17" t="e">
        <f>VLOOKUP(G23,'[1]with assignee as of 2020'!$G:$I,3,FALSE)</f>
        <v>#N/A</v>
      </c>
      <c r="J23">
        <v>1</v>
      </c>
      <c r="K23" s="11">
        <v>3.0000033802854986</v>
      </c>
      <c r="L23" s="10">
        <v>44442</v>
      </c>
      <c r="M23" s="14">
        <v>35500</v>
      </c>
      <c r="N23" s="14">
        <v>-2958.33</v>
      </c>
      <c r="O23" s="14">
        <v>32541.67</v>
      </c>
      <c r="P23" t="s">
        <v>34</v>
      </c>
      <c r="Q23" s="14">
        <v>986.11</v>
      </c>
      <c r="R23" s="11"/>
      <c r="S23" s="15">
        <v>986.11</v>
      </c>
      <c r="T23" s="15">
        <v>986.11</v>
      </c>
      <c r="U23" s="15">
        <v>986.11</v>
      </c>
      <c r="V23" s="15">
        <v>986.11</v>
      </c>
      <c r="W23" s="15">
        <v>986.11</v>
      </c>
      <c r="X23" s="15">
        <v>986.11</v>
      </c>
      <c r="Y23" s="15">
        <v>986.11</v>
      </c>
      <c r="Z23" s="15">
        <v>986.11</v>
      </c>
      <c r="AA23" s="15">
        <v>986.11</v>
      </c>
      <c r="AB23" s="15">
        <v>986.11</v>
      </c>
      <c r="AC23" s="15">
        <v>986.11</v>
      </c>
      <c r="AD23" s="15">
        <v>986.11</v>
      </c>
      <c r="AE23" s="15"/>
    </row>
    <row r="24" spans="3:31" x14ac:dyDescent="0.25">
      <c r="C24" s="2" t="s">
        <v>30</v>
      </c>
      <c r="D24" t="s">
        <v>69</v>
      </c>
      <c r="E24" t="s">
        <v>31</v>
      </c>
      <c r="F24" s="9" t="s">
        <v>32</v>
      </c>
      <c r="G24">
        <v>410001243</v>
      </c>
      <c r="H24" t="s">
        <v>75</v>
      </c>
      <c r="I24" s="17" t="e">
        <f>VLOOKUP(G24,'[1]with assignee as of 2020'!$G:$I,3,FALSE)</f>
        <v>#N/A</v>
      </c>
      <c r="J24">
        <v>1</v>
      </c>
      <c r="K24" s="11">
        <v>3.0000033802854986</v>
      </c>
      <c r="L24" s="10">
        <v>44455</v>
      </c>
      <c r="M24" s="14">
        <v>35500</v>
      </c>
      <c r="N24" s="14">
        <v>-2958.33</v>
      </c>
      <c r="O24" s="14">
        <v>32541.67</v>
      </c>
      <c r="P24" t="s">
        <v>34</v>
      </c>
      <c r="Q24" s="14">
        <v>986.11</v>
      </c>
      <c r="R24" s="11"/>
      <c r="S24" s="15">
        <v>986.11</v>
      </c>
      <c r="T24" s="15">
        <v>986.11</v>
      </c>
      <c r="U24" s="15">
        <v>986.11</v>
      </c>
      <c r="V24" s="15">
        <v>986.11</v>
      </c>
      <c r="W24" s="15">
        <v>986.11</v>
      </c>
      <c r="X24" s="15">
        <v>986.11</v>
      </c>
      <c r="Y24" s="15">
        <v>986.11</v>
      </c>
      <c r="Z24" s="15">
        <v>986.11</v>
      </c>
      <c r="AA24" s="15">
        <v>986.11</v>
      </c>
      <c r="AB24" s="15">
        <v>986.11</v>
      </c>
      <c r="AC24" s="15">
        <v>986.11</v>
      </c>
      <c r="AD24" s="15">
        <v>986.11</v>
      </c>
      <c r="AE24" s="15"/>
    </row>
    <row r="25" spans="3:31" x14ac:dyDescent="0.25">
      <c r="C25" s="2" t="s">
        <v>30</v>
      </c>
      <c r="D25" t="s">
        <v>69</v>
      </c>
      <c r="E25" t="s">
        <v>47</v>
      </c>
      <c r="F25" s="9" t="s">
        <v>48</v>
      </c>
      <c r="G25">
        <v>400000282</v>
      </c>
      <c r="H25" t="s">
        <v>49</v>
      </c>
      <c r="I25" s="17" t="str">
        <f>VLOOKUP(G25,'[1]with assignee as of 2020'!$G:$I,3,FALSE)</f>
        <v>KARLO MANLANGIT</v>
      </c>
      <c r="J25">
        <v>1</v>
      </c>
      <c r="K25" s="11">
        <v>4.0000780503034203</v>
      </c>
      <c r="L25" s="10">
        <v>43800</v>
      </c>
      <c r="M25" s="14">
        <v>8200</v>
      </c>
      <c r="N25" s="14">
        <v>-4100</v>
      </c>
      <c r="O25" s="14">
        <v>4100</v>
      </c>
      <c r="P25" t="s">
        <v>34</v>
      </c>
      <c r="Q25" s="14">
        <v>170.83</v>
      </c>
      <c r="R25" s="11"/>
      <c r="S25" s="15">
        <v>170.83</v>
      </c>
      <c r="T25" s="15">
        <v>170.83</v>
      </c>
      <c r="U25" s="15">
        <v>170.83</v>
      </c>
      <c r="V25" s="15">
        <v>170.83</v>
      </c>
      <c r="W25" s="15">
        <v>170.83</v>
      </c>
      <c r="X25" s="15">
        <v>170.83</v>
      </c>
      <c r="Y25" s="15">
        <v>170.83</v>
      </c>
      <c r="Z25" s="15">
        <v>170.83</v>
      </c>
      <c r="AA25" s="15">
        <v>170.83</v>
      </c>
      <c r="AB25" s="15">
        <v>170.83</v>
      </c>
      <c r="AC25" s="15">
        <v>170.83</v>
      </c>
      <c r="AD25" s="15">
        <v>170.83</v>
      </c>
      <c r="AE25" s="15"/>
    </row>
    <row r="26" spans="3:31" x14ac:dyDescent="0.25">
      <c r="C26" s="2" t="s">
        <v>30</v>
      </c>
      <c r="D26" t="s">
        <v>69</v>
      </c>
      <c r="E26" t="s">
        <v>47</v>
      </c>
      <c r="F26" s="9" t="s">
        <v>48</v>
      </c>
      <c r="G26">
        <v>400000283</v>
      </c>
      <c r="H26" t="s">
        <v>50</v>
      </c>
      <c r="I26" s="17" t="str">
        <f>VLOOKUP(G26,'[1]with assignee as of 2020'!$G:$I,3,FALSE)</f>
        <v>KARLO MANLANGIT</v>
      </c>
      <c r="J26">
        <v>1</v>
      </c>
      <c r="K26" s="11">
        <v>4</v>
      </c>
      <c r="L26" s="10">
        <v>43800</v>
      </c>
      <c r="M26" s="14">
        <v>11700</v>
      </c>
      <c r="N26" s="14">
        <v>-5850</v>
      </c>
      <c r="O26" s="14">
        <v>5850</v>
      </c>
      <c r="P26" t="s">
        <v>34</v>
      </c>
      <c r="Q26" s="14">
        <v>243.75</v>
      </c>
      <c r="R26" s="11"/>
      <c r="S26" s="15">
        <v>243.75</v>
      </c>
      <c r="T26" s="15">
        <v>243.75</v>
      </c>
      <c r="U26" s="15">
        <v>243.75</v>
      </c>
      <c r="V26" s="15">
        <v>243.75</v>
      </c>
      <c r="W26" s="15">
        <v>243.75</v>
      </c>
      <c r="X26" s="15">
        <v>243.75</v>
      </c>
      <c r="Y26" s="15">
        <v>243.75</v>
      </c>
      <c r="Z26" s="15">
        <v>243.75</v>
      </c>
      <c r="AA26" s="15">
        <v>243.75</v>
      </c>
      <c r="AB26" s="15">
        <v>243.75</v>
      </c>
      <c r="AC26" s="15">
        <v>243.75</v>
      </c>
      <c r="AD26" s="15">
        <v>243.75</v>
      </c>
      <c r="AE26" s="15"/>
    </row>
    <row r="27" spans="3:31" x14ac:dyDescent="0.25">
      <c r="C27" s="2" t="s">
        <v>30</v>
      </c>
      <c r="D27" t="s">
        <v>69</v>
      </c>
      <c r="E27" t="s">
        <v>47</v>
      </c>
      <c r="F27" s="9" t="s">
        <v>48</v>
      </c>
      <c r="G27">
        <v>400000312</v>
      </c>
      <c r="H27" t="s">
        <v>51</v>
      </c>
      <c r="I27" s="17" t="str">
        <f>VLOOKUP(G27,'[1]with assignee as of 2020'!$G:$I,3,FALSE)</f>
        <v>2020-03-000018(ALYANA MHAVI CASTILLA)</v>
      </c>
      <c r="J27">
        <v>1</v>
      </c>
      <c r="K27" s="11">
        <v>3.9999015408851477</v>
      </c>
      <c r="L27" s="10">
        <v>43988</v>
      </c>
      <c r="M27" s="14">
        <v>6500</v>
      </c>
      <c r="N27" s="14">
        <v>-2437.5</v>
      </c>
      <c r="O27" s="14">
        <v>4062.5</v>
      </c>
      <c r="P27" t="s">
        <v>34</v>
      </c>
      <c r="Q27" s="14">
        <v>135.41999999999999</v>
      </c>
      <c r="R27" s="11"/>
      <c r="S27" s="15">
        <v>135.41999999999999</v>
      </c>
      <c r="T27" s="15">
        <v>135.41999999999999</v>
      </c>
      <c r="U27" s="15">
        <v>135.41999999999999</v>
      </c>
      <c r="V27" s="15">
        <v>135.41999999999999</v>
      </c>
      <c r="W27" s="15">
        <v>135.41999999999999</v>
      </c>
      <c r="X27" s="15">
        <v>135.41999999999999</v>
      </c>
      <c r="Y27" s="15">
        <v>135.41999999999999</v>
      </c>
      <c r="Z27" s="15">
        <v>135.41999999999999</v>
      </c>
      <c r="AA27" s="15">
        <v>135.41999999999999</v>
      </c>
      <c r="AB27" s="15">
        <v>135.41999999999999</v>
      </c>
      <c r="AC27" s="15">
        <v>135.41999999999999</v>
      </c>
      <c r="AD27" s="15">
        <v>135.41999999999999</v>
      </c>
      <c r="AE27" s="15"/>
    </row>
    <row r="28" spans="3:31" x14ac:dyDescent="0.25">
      <c r="C28" s="2" t="s">
        <v>30</v>
      </c>
      <c r="D28" t="s">
        <v>69</v>
      </c>
      <c r="E28" t="s">
        <v>47</v>
      </c>
      <c r="F28" s="9" t="s">
        <v>48</v>
      </c>
      <c r="G28">
        <v>400000316</v>
      </c>
      <c r="H28" t="s">
        <v>51</v>
      </c>
      <c r="I28" s="17" t="str">
        <f>VLOOKUP(G28,'[1]with assignee as of 2020'!$G:$I,3,FALSE)</f>
        <v>2020-02-000108(DECHEREI MABESA)</v>
      </c>
      <c r="J28">
        <v>1</v>
      </c>
      <c r="K28" s="11">
        <v>3.9999015408851477</v>
      </c>
      <c r="L28" s="10">
        <v>43988</v>
      </c>
      <c r="M28" s="14">
        <v>6500</v>
      </c>
      <c r="N28" s="14">
        <v>-2437.5</v>
      </c>
      <c r="O28" s="14">
        <v>4062.5</v>
      </c>
      <c r="P28" t="s">
        <v>34</v>
      </c>
      <c r="Q28" s="14">
        <v>135.41999999999999</v>
      </c>
      <c r="R28" s="11"/>
      <c r="S28" s="15">
        <v>135.41999999999999</v>
      </c>
      <c r="T28" s="15">
        <v>135.41999999999999</v>
      </c>
      <c r="U28" s="15">
        <v>135.41999999999999</v>
      </c>
      <c r="V28" s="15">
        <v>135.41999999999999</v>
      </c>
      <c r="W28" s="15">
        <v>135.41999999999999</v>
      </c>
      <c r="X28" s="15">
        <v>135.41999999999999</v>
      </c>
      <c r="Y28" s="15">
        <v>135.41999999999999</v>
      </c>
      <c r="Z28" s="15">
        <v>135.41999999999999</v>
      </c>
      <c r="AA28" s="15">
        <v>135.41999999999999</v>
      </c>
      <c r="AB28" s="15">
        <v>135.41999999999999</v>
      </c>
      <c r="AC28" s="15">
        <v>135.41999999999999</v>
      </c>
      <c r="AD28" s="15">
        <v>135.41999999999999</v>
      </c>
      <c r="AE28" s="15"/>
    </row>
    <row r="29" spans="3:31" x14ac:dyDescent="0.25">
      <c r="C29" s="2" t="s">
        <v>30</v>
      </c>
      <c r="D29" t="s">
        <v>69</v>
      </c>
      <c r="E29" t="s">
        <v>47</v>
      </c>
      <c r="F29" s="9" t="s">
        <v>48</v>
      </c>
      <c r="G29">
        <v>400000319</v>
      </c>
      <c r="H29" t="s">
        <v>51</v>
      </c>
      <c r="I29" s="17" t="str">
        <f>VLOOKUP(G29,'[1]with assignee as of 2020'!$G:$I,3,FALSE)</f>
        <v>2020-05-000054(ELMER TESORERO)</v>
      </c>
      <c r="J29">
        <v>1</v>
      </c>
      <c r="K29" s="11">
        <v>3.9999015408851477</v>
      </c>
      <c r="L29" s="10">
        <v>43998</v>
      </c>
      <c r="M29" s="14">
        <v>6500</v>
      </c>
      <c r="N29" s="14">
        <v>-2437.5</v>
      </c>
      <c r="O29" s="14">
        <v>4062.5</v>
      </c>
      <c r="P29" t="s">
        <v>34</v>
      </c>
      <c r="Q29" s="14">
        <v>135.41999999999999</v>
      </c>
      <c r="R29" s="11"/>
      <c r="S29" s="15">
        <v>135.41999999999999</v>
      </c>
      <c r="T29" s="15">
        <v>135.41999999999999</v>
      </c>
      <c r="U29" s="15">
        <v>135.41999999999999</v>
      </c>
      <c r="V29" s="15">
        <v>135.41999999999999</v>
      </c>
      <c r="W29" s="15">
        <v>135.41999999999999</v>
      </c>
      <c r="X29" s="15">
        <v>135.41999999999999</v>
      </c>
      <c r="Y29" s="15">
        <v>135.41999999999999</v>
      </c>
      <c r="Z29" s="15">
        <v>135.41999999999999</v>
      </c>
      <c r="AA29" s="15">
        <v>135.41999999999999</v>
      </c>
      <c r="AB29" s="15">
        <v>135.41999999999999</v>
      </c>
      <c r="AC29" s="15">
        <v>135.41999999999999</v>
      </c>
      <c r="AD29" s="15">
        <v>135.41999999999999</v>
      </c>
      <c r="AE29" s="15"/>
    </row>
    <row r="30" spans="3:31" x14ac:dyDescent="0.25">
      <c r="C30" s="2" t="s">
        <v>30</v>
      </c>
      <c r="D30" t="s">
        <v>69</v>
      </c>
      <c r="E30" t="s">
        <v>47</v>
      </c>
      <c r="F30" s="9" t="s">
        <v>48</v>
      </c>
      <c r="G30">
        <v>400000325</v>
      </c>
      <c r="H30" t="s">
        <v>51</v>
      </c>
      <c r="I30" s="17" t="str">
        <f>VLOOKUP(G30,'[1]with assignee as of 2020'!$G:$I,3,FALSE)</f>
        <v>2020-03-000068(JERRICO FERRER)</v>
      </c>
      <c r="J30">
        <v>1</v>
      </c>
      <c r="K30" s="11">
        <v>3.9999015408851477</v>
      </c>
      <c r="L30" s="10">
        <v>43988</v>
      </c>
      <c r="M30" s="14">
        <v>6500</v>
      </c>
      <c r="N30" s="14">
        <v>-2437.5</v>
      </c>
      <c r="O30" s="14">
        <v>4062.5</v>
      </c>
      <c r="P30" t="s">
        <v>34</v>
      </c>
      <c r="Q30" s="14">
        <v>135.41999999999999</v>
      </c>
      <c r="R30" s="11"/>
      <c r="S30" s="15">
        <v>135.41999999999999</v>
      </c>
      <c r="T30" s="15">
        <v>135.41999999999999</v>
      </c>
      <c r="U30" s="15">
        <v>135.41999999999999</v>
      </c>
      <c r="V30" s="15">
        <v>135.41999999999999</v>
      </c>
      <c r="W30" s="15">
        <v>135.41999999999999</v>
      </c>
      <c r="X30" s="15">
        <v>135.41999999999999</v>
      </c>
      <c r="Y30" s="15">
        <v>135.41999999999999</v>
      </c>
      <c r="Z30" s="15">
        <v>135.41999999999999</v>
      </c>
      <c r="AA30" s="15">
        <v>135.41999999999999</v>
      </c>
      <c r="AB30" s="15">
        <v>135.41999999999999</v>
      </c>
      <c r="AC30" s="15">
        <v>135.41999999999999</v>
      </c>
      <c r="AD30" s="15">
        <v>135.41999999999999</v>
      </c>
      <c r="AE30" s="15"/>
    </row>
    <row r="31" spans="3:31" x14ac:dyDescent="0.25">
      <c r="C31" s="2" t="s">
        <v>30</v>
      </c>
      <c r="D31" t="s">
        <v>69</v>
      </c>
      <c r="E31" t="s">
        <v>47</v>
      </c>
      <c r="F31" s="9" t="s">
        <v>48</v>
      </c>
      <c r="G31">
        <v>400000335</v>
      </c>
      <c r="H31" t="s">
        <v>51</v>
      </c>
      <c r="I31" s="17" t="str">
        <f>VLOOKUP(G31,'[1]with assignee as of 2020'!$G:$I,3,FALSE)</f>
        <v>2020-01-000040(MAVERICK DANIEL DOLOT)</v>
      </c>
      <c r="J31">
        <v>1</v>
      </c>
      <c r="K31" s="11">
        <v>3.9999015408851477</v>
      </c>
      <c r="L31" s="10">
        <v>43988</v>
      </c>
      <c r="M31" s="14">
        <v>6500</v>
      </c>
      <c r="N31" s="14">
        <v>-2437.5</v>
      </c>
      <c r="O31" s="14">
        <v>4062.5</v>
      </c>
      <c r="P31" t="s">
        <v>34</v>
      </c>
      <c r="Q31" s="14">
        <v>135.41999999999999</v>
      </c>
      <c r="R31" s="11"/>
      <c r="S31" s="15">
        <v>135.41999999999999</v>
      </c>
      <c r="T31" s="15">
        <v>135.41999999999999</v>
      </c>
      <c r="U31" s="15">
        <v>135.41999999999999</v>
      </c>
      <c r="V31" s="15">
        <v>135.41999999999999</v>
      </c>
      <c r="W31" s="15">
        <v>135.41999999999999</v>
      </c>
      <c r="X31" s="15">
        <v>135.41999999999999</v>
      </c>
      <c r="Y31" s="15">
        <v>135.41999999999999</v>
      </c>
      <c r="Z31" s="15">
        <v>135.41999999999999</v>
      </c>
      <c r="AA31" s="15">
        <v>135.41999999999999</v>
      </c>
      <c r="AB31" s="15">
        <v>135.41999999999999</v>
      </c>
      <c r="AC31" s="15">
        <v>135.41999999999999</v>
      </c>
      <c r="AD31" s="15">
        <v>135.41999999999999</v>
      </c>
      <c r="AE31" s="15"/>
    </row>
    <row r="32" spans="3:31" x14ac:dyDescent="0.25">
      <c r="C32" s="2" t="s">
        <v>30</v>
      </c>
      <c r="D32" t="s">
        <v>69</v>
      </c>
      <c r="E32" t="s">
        <v>47</v>
      </c>
      <c r="F32" s="9" t="s">
        <v>48</v>
      </c>
      <c r="G32">
        <v>400000338</v>
      </c>
      <c r="H32" t="s">
        <v>51</v>
      </c>
      <c r="I32" s="17" t="str">
        <f>VLOOKUP(G32,'[1]with assignee as of 2020'!$G:$I,3,FALSE)</f>
        <v>2020-01-000081(GERAMIE JOYCE GAYTANO)</v>
      </c>
      <c r="J32">
        <v>1</v>
      </c>
      <c r="K32" s="11">
        <v>3.9999015408851477</v>
      </c>
      <c r="L32" s="10">
        <v>43988</v>
      </c>
      <c r="M32" s="14">
        <v>6500</v>
      </c>
      <c r="N32" s="14">
        <v>-2437.5</v>
      </c>
      <c r="O32" s="14">
        <v>4062.5</v>
      </c>
      <c r="P32" t="s">
        <v>34</v>
      </c>
      <c r="Q32" s="14">
        <v>135.41999999999999</v>
      </c>
      <c r="R32" s="11"/>
      <c r="S32" s="15">
        <v>135.41999999999999</v>
      </c>
      <c r="T32" s="15">
        <v>135.41999999999999</v>
      </c>
      <c r="U32" s="15">
        <v>135.41999999999999</v>
      </c>
      <c r="V32" s="15">
        <v>135.41999999999999</v>
      </c>
      <c r="W32" s="15">
        <v>135.41999999999999</v>
      </c>
      <c r="X32" s="15">
        <v>135.41999999999999</v>
      </c>
      <c r="Y32" s="15">
        <v>135.41999999999999</v>
      </c>
      <c r="Z32" s="15">
        <v>135.41999999999999</v>
      </c>
      <c r="AA32" s="15">
        <v>135.41999999999999</v>
      </c>
      <c r="AB32" s="15">
        <v>135.41999999999999</v>
      </c>
      <c r="AC32" s="15">
        <v>135.41999999999999</v>
      </c>
      <c r="AD32" s="15">
        <v>135.41999999999999</v>
      </c>
      <c r="AE32" s="15"/>
    </row>
    <row r="33" spans="3:31" x14ac:dyDescent="0.25">
      <c r="C33" s="2" t="s">
        <v>30</v>
      </c>
      <c r="D33" t="s">
        <v>69</v>
      </c>
      <c r="E33" t="s">
        <v>47</v>
      </c>
      <c r="F33" s="9" t="s">
        <v>48</v>
      </c>
      <c r="G33">
        <v>400000417</v>
      </c>
      <c r="H33" t="s">
        <v>76</v>
      </c>
      <c r="I33" s="17" t="e">
        <f>VLOOKUP(G33,'[1]with assignee as of 2020'!$G:$I,3,FALSE)</f>
        <v>#N/A</v>
      </c>
      <c r="J33">
        <v>1</v>
      </c>
      <c r="K33" s="11">
        <v>4</v>
      </c>
      <c r="L33" s="10">
        <v>44278</v>
      </c>
      <c r="M33" s="14">
        <v>6000</v>
      </c>
      <c r="N33" s="14">
        <v>-1125</v>
      </c>
      <c r="O33" s="14">
        <v>4875</v>
      </c>
      <c r="P33" t="s">
        <v>34</v>
      </c>
      <c r="Q33" s="14">
        <v>125</v>
      </c>
      <c r="R33" s="11"/>
      <c r="S33" s="15">
        <v>125</v>
      </c>
      <c r="T33" s="15">
        <v>125</v>
      </c>
      <c r="U33" s="15">
        <v>125</v>
      </c>
      <c r="V33" s="15">
        <v>125</v>
      </c>
      <c r="W33" s="15">
        <v>125</v>
      </c>
      <c r="X33" s="15">
        <v>125</v>
      </c>
      <c r="Y33" s="15">
        <v>125</v>
      </c>
      <c r="Z33" s="15">
        <v>125</v>
      </c>
      <c r="AA33" s="15">
        <v>125</v>
      </c>
      <c r="AB33" s="15">
        <v>125</v>
      </c>
      <c r="AC33" s="15">
        <v>125</v>
      </c>
      <c r="AD33" s="15">
        <v>125</v>
      </c>
      <c r="AE33" s="15"/>
    </row>
    <row r="34" spans="3:31" x14ac:dyDescent="0.25">
      <c r="C34" s="2" t="s">
        <v>30</v>
      </c>
      <c r="D34" t="s">
        <v>69</v>
      </c>
      <c r="E34" t="s">
        <v>47</v>
      </c>
      <c r="F34" s="9" t="s">
        <v>48</v>
      </c>
      <c r="G34">
        <v>400000421</v>
      </c>
      <c r="H34" t="s">
        <v>76</v>
      </c>
      <c r="I34" s="17" t="e">
        <f>VLOOKUP(G34,'[1]with assignee as of 2020'!$G:$I,3,FALSE)</f>
        <v>#N/A</v>
      </c>
      <c r="J34">
        <v>1</v>
      </c>
      <c r="K34" s="11">
        <v>4</v>
      </c>
      <c r="L34" s="10">
        <v>44278</v>
      </c>
      <c r="M34" s="14">
        <v>6000</v>
      </c>
      <c r="N34" s="14">
        <v>-1125</v>
      </c>
      <c r="O34" s="14">
        <v>4875</v>
      </c>
      <c r="P34" t="s">
        <v>34</v>
      </c>
      <c r="Q34" s="14">
        <v>125</v>
      </c>
      <c r="R34" s="11"/>
      <c r="S34" s="15">
        <v>125</v>
      </c>
      <c r="T34" s="15">
        <v>125</v>
      </c>
      <c r="U34" s="15">
        <v>125</v>
      </c>
      <c r="V34" s="15">
        <v>125</v>
      </c>
      <c r="W34" s="15">
        <v>125</v>
      </c>
      <c r="X34" s="15">
        <v>125</v>
      </c>
      <c r="Y34" s="15">
        <v>125</v>
      </c>
      <c r="Z34" s="15">
        <v>125</v>
      </c>
      <c r="AA34" s="15">
        <v>125</v>
      </c>
      <c r="AB34" s="15">
        <v>125</v>
      </c>
      <c r="AC34" s="15">
        <v>125</v>
      </c>
      <c r="AD34" s="15">
        <v>125</v>
      </c>
      <c r="AE34" s="15"/>
    </row>
    <row r="35" spans="3:31" x14ac:dyDescent="0.25">
      <c r="C35" s="2" t="s">
        <v>30</v>
      </c>
      <c r="D35" t="s">
        <v>69</v>
      </c>
      <c r="E35" t="s">
        <v>47</v>
      </c>
      <c r="F35" s="9" t="s">
        <v>48</v>
      </c>
      <c r="G35">
        <v>400000434</v>
      </c>
      <c r="H35" t="s">
        <v>76</v>
      </c>
      <c r="I35" s="17" t="e">
        <f>VLOOKUP(G35,'[1]with assignee as of 2020'!$G:$I,3,FALSE)</f>
        <v>#N/A</v>
      </c>
      <c r="J35">
        <v>1</v>
      </c>
      <c r="K35" s="11">
        <v>4</v>
      </c>
      <c r="L35" s="10">
        <v>44294</v>
      </c>
      <c r="M35" s="14">
        <v>6000</v>
      </c>
      <c r="N35" s="14">
        <v>-1000</v>
      </c>
      <c r="O35" s="14">
        <v>5000</v>
      </c>
      <c r="P35" t="s">
        <v>34</v>
      </c>
      <c r="Q35" s="14">
        <v>125</v>
      </c>
      <c r="R35" s="11"/>
      <c r="S35" s="15">
        <v>125</v>
      </c>
      <c r="T35" s="15">
        <v>125</v>
      </c>
      <c r="U35" s="15">
        <v>125</v>
      </c>
      <c r="V35" s="15">
        <v>125</v>
      </c>
      <c r="W35" s="15">
        <v>125</v>
      </c>
      <c r="X35" s="15">
        <v>125</v>
      </c>
      <c r="Y35" s="15">
        <v>125</v>
      </c>
      <c r="Z35" s="15">
        <v>125</v>
      </c>
      <c r="AA35" s="15">
        <v>125</v>
      </c>
      <c r="AB35" s="15">
        <v>125</v>
      </c>
      <c r="AC35" s="15">
        <v>125</v>
      </c>
      <c r="AD35" s="15">
        <v>125</v>
      </c>
      <c r="AE35" s="15"/>
    </row>
    <row r="36" spans="3:31" x14ac:dyDescent="0.25">
      <c r="C36" s="2" t="s">
        <v>30</v>
      </c>
      <c r="D36" t="s">
        <v>69</v>
      </c>
      <c r="E36" t="s">
        <v>58</v>
      </c>
      <c r="F36" s="9" t="s">
        <v>59</v>
      </c>
      <c r="G36">
        <v>1000005986</v>
      </c>
      <c r="H36" t="s">
        <v>60</v>
      </c>
      <c r="I36" s="17" t="str">
        <f>VLOOKUP(G36,'[1]with assignee as of 2020'!$G:$I,3,FALSE)</f>
        <v>UNIT 1205- COMPLIANCE</v>
      </c>
      <c r="J36">
        <v>1</v>
      </c>
      <c r="K36" s="11">
        <v>4.736833292114917</v>
      </c>
      <c r="L36" s="10">
        <v>43298</v>
      </c>
      <c r="M36" s="14">
        <v>36774.5</v>
      </c>
      <c r="N36" s="14">
        <v>-24482.28</v>
      </c>
      <c r="O36" s="14">
        <v>12292.22</v>
      </c>
      <c r="P36" t="s">
        <v>34</v>
      </c>
      <c r="Q36" s="14">
        <v>646.96</v>
      </c>
      <c r="R36" s="11"/>
      <c r="S36" s="15">
        <v>646.96</v>
      </c>
      <c r="T36" s="15">
        <v>646.96</v>
      </c>
      <c r="U36" s="15">
        <v>646.96</v>
      </c>
      <c r="V36" s="15">
        <v>646.96</v>
      </c>
      <c r="W36" s="15">
        <v>646.96</v>
      </c>
      <c r="X36" s="15">
        <v>646.96</v>
      </c>
      <c r="Y36" s="15">
        <v>646.96</v>
      </c>
      <c r="Z36" s="15">
        <v>646.96</v>
      </c>
      <c r="AA36" s="15">
        <v>646.96</v>
      </c>
      <c r="AB36" s="15">
        <v>646.96</v>
      </c>
      <c r="AC36" s="15">
        <v>646.96</v>
      </c>
      <c r="AD36" s="15">
        <v>646.96</v>
      </c>
      <c r="AE36" s="15"/>
    </row>
    <row r="37" spans="3:31" x14ac:dyDescent="0.25">
      <c r="C37" s="2" t="s">
        <v>30</v>
      </c>
      <c r="D37" t="s">
        <v>69</v>
      </c>
      <c r="E37" t="s">
        <v>58</v>
      </c>
      <c r="F37" s="9" t="s">
        <v>59</v>
      </c>
      <c r="G37">
        <v>1000006265</v>
      </c>
      <c r="H37" t="s">
        <v>61</v>
      </c>
      <c r="I37" s="17" t="str">
        <f>VLOOKUP(G37,'[1]with assignee as of 2020'!$G:$I,3,FALSE)</f>
        <v/>
      </c>
      <c r="J37">
        <v>1</v>
      </c>
      <c r="K37" s="11">
        <v>4.9999935085252547</v>
      </c>
      <c r="L37" s="10">
        <v>43479</v>
      </c>
      <c r="M37" s="14">
        <v>154048</v>
      </c>
      <c r="N37" s="14">
        <v>-89861.33</v>
      </c>
      <c r="O37" s="14">
        <v>64186.67</v>
      </c>
      <c r="P37" t="s">
        <v>34</v>
      </c>
      <c r="Q37" s="14">
        <v>2567.4699999999998</v>
      </c>
      <c r="R37" s="11"/>
      <c r="S37" s="15">
        <v>2567.4699999999998</v>
      </c>
      <c r="T37" s="15">
        <v>2567.4699999999998</v>
      </c>
      <c r="U37" s="15">
        <v>2567.4699999999998</v>
      </c>
      <c r="V37" s="15">
        <v>2567.4699999999998</v>
      </c>
      <c r="W37" s="15">
        <v>2567.4699999999998</v>
      </c>
      <c r="X37" s="15">
        <v>2567.4699999999998</v>
      </c>
      <c r="Y37" s="15">
        <v>2567.4699999999998</v>
      </c>
      <c r="Z37" s="15">
        <v>2567.4699999999998</v>
      </c>
      <c r="AA37" s="15">
        <v>2567.4699999999998</v>
      </c>
      <c r="AB37" s="15">
        <v>2567.4699999999998</v>
      </c>
      <c r="AC37" s="15">
        <v>2567.4699999999998</v>
      </c>
      <c r="AD37" s="15">
        <v>2567.4699999999998</v>
      </c>
      <c r="AE37" s="15"/>
    </row>
    <row r="38" spans="3:31" x14ac:dyDescent="0.25">
      <c r="C38" s="2" t="s">
        <v>30</v>
      </c>
      <c r="D38" t="s">
        <v>69</v>
      </c>
      <c r="E38" t="s">
        <v>58</v>
      </c>
      <c r="F38" s="9" t="s">
        <v>59</v>
      </c>
      <c r="G38">
        <v>1000010743</v>
      </c>
      <c r="H38" t="s">
        <v>77</v>
      </c>
      <c r="I38" s="17" t="e">
        <f>VLOOKUP(G38,'[1]with assignee as of 2020'!$G:$I,3,FALSE)</f>
        <v>#N/A</v>
      </c>
      <c r="J38">
        <v>1</v>
      </c>
      <c r="K38" s="11">
        <v>3.3599973120021502</v>
      </c>
      <c r="L38" s="10">
        <v>44218</v>
      </c>
      <c r="M38" s="14">
        <v>112000</v>
      </c>
      <c r="N38" s="14">
        <v>-34222.22</v>
      </c>
      <c r="O38" s="14">
        <v>77777.78</v>
      </c>
      <c r="P38" t="s">
        <v>34</v>
      </c>
      <c r="Q38" s="14">
        <v>2777.78</v>
      </c>
      <c r="R38" s="11"/>
      <c r="S38" s="15">
        <v>2777.78</v>
      </c>
      <c r="T38" s="15">
        <v>2777.78</v>
      </c>
      <c r="U38" s="15">
        <v>2777.78</v>
      </c>
      <c r="V38" s="15">
        <v>2777.78</v>
      </c>
      <c r="W38" s="15">
        <v>2777.78</v>
      </c>
      <c r="X38" s="15">
        <v>2777.78</v>
      </c>
      <c r="Y38" s="15">
        <v>2777.78</v>
      </c>
      <c r="Z38" s="15">
        <v>2777.78</v>
      </c>
      <c r="AA38" s="15">
        <v>2777.78</v>
      </c>
      <c r="AB38" s="15">
        <v>2777.78</v>
      </c>
      <c r="AC38" s="15">
        <v>2777.78</v>
      </c>
      <c r="AD38" s="15">
        <v>2777.78</v>
      </c>
      <c r="AE38" s="15"/>
    </row>
    <row r="39" spans="3:31" x14ac:dyDescent="0.25">
      <c r="C39" s="2" t="s">
        <v>30</v>
      </c>
      <c r="D39" t="s">
        <v>69</v>
      </c>
      <c r="E39" t="s">
        <v>58</v>
      </c>
      <c r="F39" s="9" t="s">
        <v>59</v>
      </c>
      <c r="G39">
        <v>1000010843</v>
      </c>
      <c r="H39" t="s">
        <v>78</v>
      </c>
      <c r="I39" s="17" t="e">
        <f>VLOOKUP(G39,'[1]with assignee as of 2020'!$G:$I,3,FALSE)</f>
        <v>#N/A</v>
      </c>
      <c r="J39">
        <v>1</v>
      </c>
      <c r="K39" s="11">
        <v>3.0000001634861704</v>
      </c>
      <c r="L39" s="10">
        <v>44255</v>
      </c>
      <c r="M39" s="14">
        <v>1651515.93</v>
      </c>
      <c r="N39" s="14">
        <v>-458754.43</v>
      </c>
      <c r="O39" s="14">
        <v>1192761.5</v>
      </c>
      <c r="P39" t="s">
        <v>34</v>
      </c>
      <c r="Q39" s="14">
        <v>45875.44</v>
      </c>
      <c r="R39" s="11"/>
      <c r="S39" s="15">
        <v>45875.44</v>
      </c>
      <c r="T39" s="15">
        <v>45875.44</v>
      </c>
      <c r="U39" s="15">
        <v>45875.44</v>
      </c>
      <c r="V39" s="15">
        <v>45875.44</v>
      </c>
      <c r="W39" s="15">
        <v>45875.44</v>
      </c>
      <c r="X39" s="15">
        <v>45875.44</v>
      </c>
      <c r="Y39" s="15">
        <v>45875.44</v>
      </c>
      <c r="Z39" s="15">
        <v>45875.44</v>
      </c>
      <c r="AA39" s="15">
        <v>45875.44</v>
      </c>
      <c r="AB39" s="15">
        <v>45875.44</v>
      </c>
      <c r="AC39" s="15">
        <v>45875.44</v>
      </c>
      <c r="AD39" s="15">
        <v>45875.44</v>
      </c>
      <c r="AE39" s="15"/>
    </row>
    <row r="40" spans="3:31" x14ac:dyDescent="0.25">
      <c r="C40" s="2" t="s">
        <v>30</v>
      </c>
      <c r="D40" t="s">
        <v>69</v>
      </c>
      <c r="E40" t="s">
        <v>62</v>
      </c>
      <c r="F40" s="9" t="s">
        <v>63</v>
      </c>
      <c r="G40">
        <v>1200001329</v>
      </c>
      <c r="H40" t="s">
        <v>79</v>
      </c>
      <c r="I40" s="17" t="str">
        <f>VLOOKUP(G40,'[1]with assignee as of 2020'!$G:$I,3,FALSE)</f>
        <v/>
      </c>
      <c r="J40">
        <v>1</v>
      </c>
      <c r="K40" s="11">
        <v>5</v>
      </c>
      <c r="L40" s="10">
        <v>42782</v>
      </c>
      <c r="M40" s="14">
        <v>63405</v>
      </c>
      <c r="N40" s="14">
        <v>-61291.5</v>
      </c>
      <c r="O40" s="14">
        <v>2113.5</v>
      </c>
      <c r="P40" t="s">
        <v>34</v>
      </c>
      <c r="Q40" s="14">
        <v>1056.75</v>
      </c>
      <c r="R40" s="11"/>
      <c r="S40" s="15">
        <v>1056.75</v>
      </c>
      <c r="T40" s="15">
        <v>1056.75</v>
      </c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3:31" x14ac:dyDescent="0.25">
      <c r="C41" s="2" t="s">
        <v>30</v>
      </c>
      <c r="D41" t="s">
        <v>69</v>
      </c>
      <c r="E41" t="s">
        <v>62</v>
      </c>
      <c r="F41" s="9" t="s">
        <v>63</v>
      </c>
      <c r="G41">
        <v>1200002176</v>
      </c>
      <c r="H41" t="s">
        <v>64</v>
      </c>
      <c r="I41" s="17" t="str">
        <f>VLOOKUP(G41,'[1]with assignee as of 2020'!$G:$I,3,FALSE)</f>
        <v>2019-09-00207</v>
      </c>
      <c r="J41">
        <v>1</v>
      </c>
      <c r="K41" s="11">
        <v>4.999967978367609</v>
      </c>
      <c r="L41" s="10">
        <v>43769</v>
      </c>
      <c r="M41" s="14">
        <v>42158.73</v>
      </c>
      <c r="N41" s="14">
        <v>-18268.79</v>
      </c>
      <c r="O41" s="14">
        <v>23889.94</v>
      </c>
      <c r="P41" t="s">
        <v>34</v>
      </c>
      <c r="Q41" s="14">
        <v>702.65</v>
      </c>
      <c r="R41" s="11"/>
      <c r="S41" s="15">
        <v>702.65</v>
      </c>
      <c r="T41" s="15">
        <v>702.65</v>
      </c>
      <c r="U41" s="15">
        <v>702.65</v>
      </c>
      <c r="V41" s="15">
        <v>702.65</v>
      </c>
      <c r="W41" s="15">
        <v>702.65</v>
      </c>
      <c r="X41" s="15">
        <v>702.65</v>
      </c>
      <c r="Y41" s="15">
        <v>702.65</v>
      </c>
      <c r="Z41" s="15">
        <v>702.65</v>
      </c>
      <c r="AA41" s="15">
        <v>702.65</v>
      </c>
      <c r="AB41" s="15">
        <v>702.65</v>
      </c>
      <c r="AC41" s="15">
        <v>702.65</v>
      </c>
      <c r="AD41" s="15">
        <v>702.65</v>
      </c>
      <c r="AE41" s="15"/>
    </row>
    <row r="42" spans="3:31" x14ac:dyDescent="0.25">
      <c r="C42" s="2" t="s">
        <v>30</v>
      </c>
      <c r="D42" t="s">
        <v>69</v>
      </c>
      <c r="E42" t="s">
        <v>62</v>
      </c>
      <c r="F42" s="9" t="s">
        <v>63</v>
      </c>
      <c r="G42">
        <v>1200002177</v>
      </c>
      <c r="H42" t="s">
        <v>64</v>
      </c>
      <c r="I42" s="17" t="str">
        <f>VLOOKUP(G42,'[1]with assignee as of 2020'!$G:$I,3,FALSE)</f>
        <v>2019-09-00207</v>
      </c>
      <c r="J42">
        <v>1</v>
      </c>
      <c r="K42" s="11">
        <v>4.999967978367609</v>
      </c>
      <c r="L42" s="10">
        <v>43769</v>
      </c>
      <c r="M42" s="14">
        <v>42158.73</v>
      </c>
      <c r="N42" s="14">
        <v>-18268.79</v>
      </c>
      <c r="O42" s="14">
        <v>23889.94</v>
      </c>
      <c r="P42" t="s">
        <v>34</v>
      </c>
      <c r="Q42" s="14">
        <v>702.65</v>
      </c>
      <c r="R42" s="11"/>
      <c r="S42" s="15">
        <v>702.65</v>
      </c>
      <c r="T42" s="15">
        <v>702.65</v>
      </c>
      <c r="U42" s="15">
        <v>702.65</v>
      </c>
      <c r="V42" s="15">
        <v>702.65</v>
      </c>
      <c r="W42" s="15">
        <v>702.65</v>
      </c>
      <c r="X42" s="15">
        <v>702.65</v>
      </c>
      <c r="Y42" s="15">
        <v>702.65</v>
      </c>
      <c r="Z42" s="15">
        <v>702.65</v>
      </c>
      <c r="AA42" s="15">
        <v>702.65</v>
      </c>
      <c r="AB42" s="15">
        <v>702.65</v>
      </c>
      <c r="AC42" s="15">
        <v>702.65</v>
      </c>
      <c r="AD42" s="15">
        <v>702.65</v>
      </c>
      <c r="AE42" s="15"/>
    </row>
    <row r="43" spans="3:31" x14ac:dyDescent="0.25">
      <c r="C43" s="2" t="s">
        <v>30</v>
      </c>
      <c r="D43" t="s">
        <v>69</v>
      </c>
      <c r="E43" t="s">
        <v>62</v>
      </c>
      <c r="F43" s="9" t="s">
        <v>63</v>
      </c>
      <c r="G43">
        <v>1200002178</v>
      </c>
      <c r="H43" t="s">
        <v>64</v>
      </c>
      <c r="I43" s="17" t="str">
        <f>VLOOKUP(G43,'[1]with assignee as of 2020'!$G:$I,3,FALSE)</f>
        <v>2019-09-00207</v>
      </c>
      <c r="J43">
        <v>1</v>
      </c>
      <c r="K43" s="11">
        <v>4.999967978367609</v>
      </c>
      <c r="L43" s="10">
        <v>43769</v>
      </c>
      <c r="M43" s="14">
        <v>42158.73</v>
      </c>
      <c r="N43" s="14">
        <v>-18268.79</v>
      </c>
      <c r="O43" s="14">
        <v>23889.94</v>
      </c>
      <c r="P43" t="s">
        <v>34</v>
      </c>
      <c r="Q43" s="14">
        <v>702.65</v>
      </c>
      <c r="R43" s="11"/>
      <c r="S43" s="15">
        <v>702.65</v>
      </c>
      <c r="T43" s="15">
        <v>702.65</v>
      </c>
      <c r="U43" s="15">
        <v>702.65</v>
      </c>
      <c r="V43" s="15">
        <v>702.65</v>
      </c>
      <c r="W43" s="15">
        <v>702.65</v>
      </c>
      <c r="X43" s="15">
        <v>702.65</v>
      </c>
      <c r="Y43" s="15">
        <v>702.65</v>
      </c>
      <c r="Z43" s="15">
        <v>702.65</v>
      </c>
      <c r="AA43" s="15">
        <v>702.65</v>
      </c>
      <c r="AB43" s="15">
        <v>702.65</v>
      </c>
      <c r="AC43" s="15">
        <v>702.65</v>
      </c>
      <c r="AD43" s="15">
        <v>702.65</v>
      </c>
      <c r="AE43" s="15"/>
    </row>
    <row r="44" spans="3:31" x14ac:dyDescent="0.25">
      <c r="C44" s="2" t="s">
        <v>30</v>
      </c>
      <c r="D44" t="s">
        <v>69</v>
      </c>
      <c r="E44" t="s">
        <v>70</v>
      </c>
      <c r="F44" s="9" t="s">
        <v>98</v>
      </c>
      <c r="G44">
        <v>700000928</v>
      </c>
      <c r="H44" t="s">
        <v>80</v>
      </c>
      <c r="I44" s="17" t="e">
        <f>VLOOKUP(G44,'[1]with assignee as of 2020'!$G:$I,3,FALSE)</f>
        <v>#N/A</v>
      </c>
      <c r="J44">
        <v>1</v>
      </c>
      <c r="K44" s="11">
        <v>9.9993220798589917</v>
      </c>
      <c r="L44" s="10">
        <v>44263</v>
      </c>
      <c r="M44" s="14">
        <v>11800</v>
      </c>
      <c r="N44" s="14">
        <v>-885</v>
      </c>
      <c r="O44" s="14">
        <v>10915</v>
      </c>
      <c r="P44" t="s">
        <v>34</v>
      </c>
      <c r="Q44" s="14">
        <v>98.34</v>
      </c>
      <c r="R44" s="11"/>
      <c r="S44" s="15">
        <v>98.34</v>
      </c>
      <c r="T44" s="15">
        <v>98.34</v>
      </c>
      <c r="U44" s="15">
        <v>98.34</v>
      </c>
      <c r="V44" s="15">
        <v>98.34</v>
      </c>
      <c r="W44" s="15">
        <v>98.34</v>
      </c>
      <c r="X44" s="15">
        <v>98.34</v>
      </c>
      <c r="Y44" s="15">
        <v>98.34</v>
      </c>
      <c r="Z44" s="15">
        <v>98.34</v>
      </c>
      <c r="AA44" s="15">
        <v>98.34</v>
      </c>
      <c r="AB44" s="15">
        <v>98.34</v>
      </c>
      <c r="AC44" s="15">
        <v>98.34</v>
      </c>
      <c r="AD44" s="15">
        <v>98.34</v>
      </c>
      <c r="AE44" s="15"/>
    </row>
    <row r="45" spans="3:31" x14ac:dyDescent="0.25">
      <c r="C45" s="2" t="s">
        <v>30</v>
      </c>
      <c r="D45" t="s">
        <v>69</v>
      </c>
      <c r="E45" t="s">
        <v>70</v>
      </c>
      <c r="F45" s="9" t="s">
        <v>98</v>
      </c>
      <c r="G45">
        <v>700000929</v>
      </c>
      <c r="H45" t="s">
        <v>80</v>
      </c>
      <c r="I45" s="17" t="e">
        <f>VLOOKUP(G45,'[1]with assignee as of 2020'!$G:$I,3,FALSE)</f>
        <v>#N/A</v>
      </c>
      <c r="J45">
        <v>1</v>
      </c>
      <c r="K45" s="11">
        <v>9.9993220798589917</v>
      </c>
      <c r="L45" s="10">
        <v>44263</v>
      </c>
      <c r="M45" s="14">
        <v>11800</v>
      </c>
      <c r="N45" s="14">
        <v>-885</v>
      </c>
      <c r="O45" s="14">
        <v>10915</v>
      </c>
      <c r="P45" t="s">
        <v>34</v>
      </c>
      <c r="Q45" s="14">
        <v>98.34</v>
      </c>
      <c r="R45" s="11"/>
      <c r="S45" s="15">
        <v>98.34</v>
      </c>
      <c r="T45" s="15">
        <v>98.34</v>
      </c>
      <c r="U45" s="15">
        <v>98.34</v>
      </c>
      <c r="V45" s="15">
        <v>98.34</v>
      </c>
      <c r="W45" s="15">
        <v>98.34</v>
      </c>
      <c r="X45" s="15">
        <v>98.34</v>
      </c>
      <c r="Y45" s="15">
        <v>98.34</v>
      </c>
      <c r="Z45" s="15">
        <v>98.34</v>
      </c>
      <c r="AA45" s="15">
        <v>98.34</v>
      </c>
      <c r="AB45" s="15">
        <v>98.34</v>
      </c>
      <c r="AC45" s="15">
        <v>98.34</v>
      </c>
      <c r="AD45" s="15">
        <v>98.34</v>
      </c>
      <c r="AE45" s="15"/>
    </row>
    <row r="46" spans="3:31" x14ac:dyDescent="0.25">
      <c r="C46" s="2" t="s">
        <v>30</v>
      </c>
      <c r="D46" t="s">
        <v>69</v>
      </c>
      <c r="E46" t="s">
        <v>70</v>
      </c>
      <c r="F46" s="9" t="s">
        <v>98</v>
      </c>
      <c r="G46">
        <v>700000930</v>
      </c>
      <c r="H46" t="s">
        <v>81</v>
      </c>
      <c r="I46" s="17" t="e">
        <f>VLOOKUP(G46,'[1]with assignee as of 2020'!$G:$I,3,FALSE)</f>
        <v>#N/A</v>
      </c>
      <c r="J46">
        <v>1</v>
      </c>
      <c r="K46" s="11">
        <v>5.0002531773760692</v>
      </c>
      <c r="L46" s="10">
        <v>44263</v>
      </c>
      <c r="M46" s="14">
        <v>7900</v>
      </c>
      <c r="N46" s="14">
        <v>-1185</v>
      </c>
      <c r="O46" s="14">
        <v>6715</v>
      </c>
      <c r="P46" t="s">
        <v>34</v>
      </c>
      <c r="Q46" s="14">
        <v>131.66</v>
      </c>
      <c r="R46" s="11"/>
      <c r="S46" s="15">
        <v>131.66</v>
      </c>
      <c r="T46" s="15">
        <v>131.66</v>
      </c>
      <c r="U46" s="15">
        <v>131.66</v>
      </c>
      <c r="V46" s="15">
        <v>131.66</v>
      </c>
      <c r="W46" s="15">
        <v>131.66</v>
      </c>
      <c r="X46" s="15">
        <v>131.66</v>
      </c>
      <c r="Y46" s="15">
        <v>131.66</v>
      </c>
      <c r="Z46" s="15">
        <v>131.66</v>
      </c>
      <c r="AA46" s="15">
        <v>131.66</v>
      </c>
      <c r="AB46" s="15">
        <v>131.66</v>
      </c>
      <c r="AC46" s="15">
        <v>131.66</v>
      </c>
      <c r="AD46" s="15">
        <v>131.66</v>
      </c>
      <c r="AE46" s="15"/>
    </row>
    <row r="47" spans="3:31" x14ac:dyDescent="0.25">
      <c r="C47" s="2" t="s">
        <v>30</v>
      </c>
      <c r="D47" t="s">
        <v>69</v>
      </c>
      <c r="E47" t="s">
        <v>70</v>
      </c>
      <c r="F47" s="9" t="s">
        <v>98</v>
      </c>
      <c r="G47">
        <v>700000931</v>
      </c>
      <c r="H47" t="s">
        <v>81</v>
      </c>
      <c r="I47" s="17" t="e">
        <f>VLOOKUP(G47,'[1]with assignee as of 2020'!$G:$I,3,FALSE)</f>
        <v>#N/A</v>
      </c>
      <c r="J47">
        <v>1</v>
      </c>
      <c r="K47" s="11">
        <v>5.0002531773760692</v>
      </c>
      <c r="L47" s="10">
        <v>44263</v>
      </c>
      <c r="M47" s="14">
        <v>7900</v>
      </c>
      <c r="N47" s="14">
        <v>-1185</v>
      </c>
      <c r="O47" s="14">
        <v>6715</v>
      </c>
      <c r="P47" t="s">
        <v>34</v>
      </c>
      <c r="Q47" s="14">
        <v>131.66</v>
      </c>
      <c r="R47" s="11"/>
      <c r="S47" s="15">
        <v>131.66</v>
      </c>
      <c r="T47" s="15">
        <v>131.66</v>
      </c>
      <c r="U47" s="15">
        <v>131.66</v>
      </c>
      <c r="V47" s="15">
        <v>131.66</v>
      </c>
      <c r="W47" s="15">
        <v>131.66</v>
      </c>
      <c r="X47" s="15">
        <v>131.66</v>
      </c>
      <c r="Y47" s="15">
        <v>131.66</v>
      </c>
      <c r="Z47" s="15">
        <v>131.66</v>
      </c>
      <c r="AA47" s="15">
        <v>131.66</v>
      </c>
      <c r="AB47" s="15">
        <v>131.66</v>
      </c>
      <c r="AC47" s="15">
        <v>131.66</v>
      </c>
      <c r="AD47" s="15">
        <v>131.66</v>
      </c>
      <c r="AE47" s="15"/>
    </row>
    <row r="48" spans="3:31" x14ac:dyDescent="0.25">
      <c r="C48" s="2" t="s">
        <v>30</v>
      </c>
      <c r="D48" t="s">
        <v>69</v>
      </c>
      <c r="E48" t="s">
        <v>70</v>
      </c>
      <c r="F48" s="9" t="s">
        <v>98</v>
      </c>
      <c r="G48">
        <v>700000932</v>
      </c>
      <c r="H48" t="s">
        <v>82</v>
      </c>
      <c r="I48" s="17" t="e">
        <f>VLOOKUP(G48,'[1]with assignee as of 2020'!$G:$I,3,FALSE)</f>
        <v>#N/A</v>
      </c>
      <c r="J48">
        <v>1</v>
      </c>
      <c r="K48" s="11">
        <v>10.00055203533026</v>
      </c>
      <c r="L48" s="10">
        <v>44263</v>
      </c>
      <c r="M48" s="14">
        <v>12499.89</v>
      </c>
      <c r="N48" s="14">
        <v>-937.49</v>
      </c>
      <c r="O48" s="14">
        <v>11562.4</v>
      </c>
      <c r="P48" t="s">
        <v>34</v>
      </c>
      <c r="Q48" s="14">
        <v>104.16</v>
      </c>
      <c r="R48" s="11"/>
      <c r="S48" s="15">
        <v>104.16</v>
      </c>
      <c r="T48" s="15">
        <v>104.16</v>
      </c>
      <c r="U48" s="15">
        <v>104.16</v>
      </c>
      <c r="V48" s="15">
        <v>104.16</v>
      </c>
      <c r="W48" s="15">
        <v>104.16</v>
      </c>
      <c r="X48" s="15">
        <v>104.16</v>
      </c>
      <c r="Y48" s="15">
        <v>104.16</v>
      </c>
      <c r="Z48" s="15">
        <v>104.16</v>
      </c>
      <c r="AA48" s="15">
        <v>104.16</v>
      </c>
      <c r="AB48" s="15">
        <v>104.16</v>
      </c>
      <c r="AC48" s="15">
        <v>104.16</v>
      </c>
      <c r="AD48" s="15">
        <v>104.16</v>
      </c>
      <c r="AE48" s="15"/>
    </row>
    <row r="49" spans="3:31" x14ac:dyDescent="0.25">
      <c r="C49" s="2" t="s">
        <v>30</v>
      </c>
      <c r="D49" t="s">
        <v>69</v>
      </c>
      <c r="E49" t="s">
        <v>65</v>
      </c>
      <c r="F49" s="9" t="s">
        <v>66</v>
      </c>
      <c r="G49">
        <v>1800000387</v>
      </c>
      <c r="H49" t="s">
        <v>67</v>
      </c>
      <c r="I49" s="17" t="str">
        <f>VLOOKUP(G49,'[1]with assignee as of 2020'!$G:$I,3,FALSE)</f>
        <v>Elmer Tesorero</v>
      </c>
      <c r="J49">
        <v>1</v>
      </c>
      <c r="K49" s="11">
        <v>5</v>
      </c>
      <c r="L49" s="10">
        <v>42978</v>
      </c>
      <c r="M49" s="14">
        <v>750000</v>
      </c>
      <c r="N49" s="14">
        <v>-650000</v>
      </c>
      <c r="O49" s="14">
        <v>100000</v>
      </c>
      <c r="P49" t="s">
        <v>34</v>
      </c>
      <c r="Q49" s="14">
        <v>12500</v>
      </c>
      <c r="R49" s="11"/>
      <c r="S49" s="15">
        <v>12500</v>
      </c>
      <c r="T49" s="15">
        <v>12500</v>
      </c>
      <c r="U49" s="15">
        <v>12500</v>
      </c>
      <c r="V49" s="15">
        <v>12500</v>
      </c>
      <c r="W49" s="15">
        <v>12500</v>
      </c>
      <c r="X49" s="15">
        <v>12500</v>
      </c>
      <c r="Y49" s="15">
        <v>12500</v>
      </c>
      <c r="Z49" s="15">
        <v>12500</v>
      </c>
      <c r="AA49" s="15"/>
      <c r="AB49" s="15"/>
      <c r="AC49" s="15"/>
      <c r="AD49" s="15"/>
      <c r="AE49" s="15"/>
    </row>
    <row r="50" spans="3:31" x14ac:dyDescent="0.25">
      <c r="C50" s="2" t="s">
        <v>30</v>
      </c>
      <c r="D50" t="s">
        <v>69</v>
      </c>
      <c r="E50" t="s">
        <v>65</v>
      </c>
      <c r="F50" s="9" t="s">
        <v>66</v>
      </c>
      <c r="G50">
        <v>1800000690</v>
      </c>
      <c r="H50" t="s">
        <v>68</v>
      </c>
      <c r="I50" s="17" t="str">
        <f>VLOOKUP(G50,'[1]with assignee as of 2020'!$G:$I,3,FALSE)</f>
        <v>Milady Resurrecion</v>
      </c>
      <c r="J50">
        <v>1</v>
      </c>
      <c r="K50" s="11">
        <v>4.9999992307693493</v>
      </c>
      <c r="L50" s="10">
        <v>43496</v>
      </c>
      <c r="M50" s="14">
        <v>1300000</v>
      </c>
      <c r="N50" s="14">
        <v>-758333.33</v>
      </c>
      <c r="O50" s="14">
        <v>541666.67000000004</v>
      </c>
      <c r="P50" t="s">
        <v>34</v>
      </c>
      <c r="Q50" s="14">
        <v>21666.67</v>
      </c>
      <c r="R50" s="11"/>
      <c r="S50" s="15">
        <v>21666.67</v>
      </c>
      <c r="T50" s="15">
        <v>21666.67</v>
      </c>
      <c r="U50" s="15">
        <v>21666.67</v>
      </c>
      <c r="V50" s="15">
        <v>21666.67</v>
      </c>
      <c r="W50" s="15">
        <v>21666.67</v>
      </c>
      <c r="X50" s="15">
        <v>21666.67</v>
      </c>
      <c r="Y50" s="15">
        <v>21666.67</v>
      </c>
      <c r="Z50" s="15">
        <v>21666.67</v>
      </c>
      <c r="AA50" s="15">
        <v>21666.67</v>
      </c>
      <c r="AB50" s="15">
        <v>21666.67</v>
      </c>
      <c r="AC50" s="15">
        <v>21666.67</v>
      </c>
      <c r="AD50" s="15">
        <v>21666.67</v>
      </c>
      <c r="AE50" s="15"/>
    </row>
    <row r="51" spans="3:31" x14ac:dyDescent="0.25">
      <c r="C51" s="2" t="s">
        <v>30</v>
      </c>
      <c r="D51" t="s">
        <v>69</v>
      </c>
      <c r="E51" t="s">
        <v>52</v>
      </c>
      <c r="F51" s="9" t="s">
        <v>53</v>
      </c>
      <c r="G51">
        <v>1310000002</v>
      </c>
      <c r="H51" t="s">
        <v>83</v>
      </c>
      <c r="I51" s="17" t="e">
        <f>VLOOKUP(G51,'[1]with assignee as of 2020'!$G:$I,3,FALSE)</f>
        <v>#N/A</v>
      </c>
      <c r="J51">
        <v>1</v>
      </c>
      <c r="K51" s="11">
        <v>5.0000018867931653</v>
      </c>
      <c r="L51" s="10">
        <v>44186</v>
      </c>
      <c r="M51" s="14">
        <v>530000</v>
      </c>
      <c r="N51" s="14">
        <v>-106000</v>
      </c>
      <c r="O51" s="14">
        <v>424000</v>
      </c>
      <c r="P51" t="s">
        <v>34</v>
      </c>
      <c r="Q51" s="14">
        <v>8833.33</v>
      </c>
      <c r="R51" s="11"/>
      <c r="S51" s="15">
        <v>8833.33</v>
      </c>
      <c r="T51" s="15">
        <v>8833.33</v>
      </c>
      <c r="U51" s="15">
        <v>8833.33</v>
      </c>
      <c r="V51" s="15">
        <v>8833.33</v>
      </c>
      <c r="W51" s="15">
        <v>8833.33</v>
      </c>
      <c r="X51" s="15">
        <v>8833.33</v>
      </c>
      <c r="Y51" s="15">
        <v>8833.33</v>
      </c>
      <c r="Z51" s="15">
        <v>8833.33</v>
      </c>
      <c r="AA51" s="15">
        <v>8833.33</v>
      </c>
      <c r="AB51" s="15">
        <v>8833.33</v>
      </c>
      <c r="AC51" s="15">
        <v>8833.33</v>
      </c>
      <c r="AD51" s="15">
        <v>8833.33</v>
      </c>
      <c r="AE51" s="15"/>
    </row>
    <row r="52" spans="3:31" x14ac:dyDescent="0.25">
      <c r="C52" s="2" t="s">
        <v>30</v>
      </c>
      <c r="D52" t="s">
        <v>69</v>
      </c>
      <c r="E52" t="s">
        <v>52</v>
      </c>
      <c r="F52" s="9" t="s">
        <v>53</v>
      </c>
      <c r="G52">
        <v>1310000003</v>
      </c>
      <c r="H52" t="s">
        <v>84</v>
      </c>
      <c r="I52" s="17" t="e">
        <f>VLOOKUP(G52,'[1]with assignee as of 2020'!$G:$I,3,FALSE)</f>
        <v>#N/A</v>
      </c>
      <c r="J52">
        <v>1</v>
      </c>
      <c r="K52" s="11">
        <v>5</v>
      </c>
      <c r="L52" s="10">
        <v>44230</v>
      </c>
      <c r="M52" s="14">
        <v>158760</v>
      </c>
      <c r="N52" s="14">
        <v>-26460</v>
      </c>
      <c r="O52" s="14">
        <v>132300</v>
      </c>
      <c r="P52" t="s">
        <v>34</v>
      </c>
      <c r="Q52" s="14">
        <v>2646</v>
      </c>
      <c r="R52" s="11"/>
      <c r="S52" s="15">
        <v>2646</v>
      </c>
      <c r="T52" s="15">
        <v>2646</v>
      </c>
      <c r="U52" s="15">
        <v>2646</v>
      </c>
      <c r="V52" s="15">
        <v>2646</v>
      </c>
      <c r="W52" s="15">
        <v>2646</v>
      </c>
      <c r="X52" s="15">
        <v>2646</v>
      </c>
      <c r="Y52" s="15">
        <v>2646</v>
      </c>
      <c r="Z52" s="15">
        <v>2646</v>
      </c>
      <c r="AA52" s="15">
        <v>2646</v>
      </c>
      <c r="AB52" s="15">
        <v>2646</v>
      </c>
      <c r="AC52" s="15">
        <v>2646</v>
      </c>
      <c r="AD52" s="15">
        <v>2646</v>
      </c>
      <c r="AE52" s="15"/>
    </row>
    <row r="53" spans="3:31" x14ac:dyDescent="0.25">
      <c r="C53" s="2" t="s">
        <v>30</v>
      </c>
      <c r="D53" t="s">
        <v>69</v>
      </c>
      <c r="E53" t="s">
        <v>52</v>
      </c>
      <c r="F53" s="9" t="s">
        <v>53</v>
      </c>
      <c r="G53">
        <v>1310000004</v>
      </c>
      <c r="H53" t="s">
        <v>85</v>
      </c>
      <c r="I53" s="17" t="e">
        <f>VLOOKUP(G53,'[1]with assignee as of 2020'!$G:$I,3,FALSE)</f>
        <v>#N/A</v>
      </c>
      <c r="J53">
        <v>1</v>
      </c>
      <c r="K53" s="11">
        <v>5.0000047682669928</v>
      </c>
      <c r="L53" s="10">
        <v>44230</v>
      </c>
      <c r="M53" s="14">
        <v>209720</v>
      </c>
      <c r="N53" s="14">
        <v>-34953.33</v>
      </c>
      <c r="O53" s="14">
        <v>174766.67</v>
      </c>
      <c r="P53" t="s">
        <v>34</v>
      </c>
      <c r="Q53" s="14">
        <v>3495.33</v>
      </c>
      <c r="R53" s="11"/>
      <c r="S53" s="15">
        <v>3495.33</v>
      </c>
      <c r="T53" s="15">
        <v>3495.33</v>
      </c>
      <c r="U53" s="15">
        <v>3495.33</v>
      </c>
      <c r="V53" s="15">
        <v>3495.33</v>
      </c>
      <c r="W53" s="15">
        <v>3495.33</v>
      </c>
      <c r="X53" s="15">
        <v>3495.33</v>
      </c>
      <c r="Y53" s="15">
        <v>3495.33</v>
      </c>
      <c r="Z53" s="15">
        <v>3495.33</v>
      </c>
      <c r="AA53" s="15">
        <v>3495.33</v>
      </c>
      <c r="AB53" s="15">
        <v>3495.33</v>
      </c>
      <c r="AC53" s="15">
        <v>3495.33</v>
      </c>
      <c r="AD53" s="15">
        <v>3495.33</v>
      </c>
      <c r="AE53" s="15"/>
    </row>
    <row r="54" spans="3:31" x14ac:dyDescent="0.25">
      <c r="C54" s="2" t="s">
        <v>30</v>
      </c>
      <c r="D54" t="s">
        <v>69</v>
      </c>
      <c r="E54" t="s">
        <v>52</v>
      </c>
      <c r="F54" s="9" t="s">
        <v>53</v>
      </c>
      <c r="G54">
        <v>1310000005</v>
      </c>
      <c r="H54" t="s">
        <v>86</v>
      </c>
      <c r="I54" s="17" t="e">
        <f>VLOOKUP(G54,'[1]with assignee as of 2020'!$G:$I,3,FALSE)</f>
        <v>#N/A</v>
      </c>
      <c r="J54">
        <v>1</v>
      </c>
      <c r="K54" s="11">
        <v>5.0000035678632573</v>
      </c>
      <c r="L54" s="10">
        <v>44230</v>
      </c>
      <c r="M54" s="14">
        <v>280280</v>
      </c>
      <c r="N54" s="14">
        <v>-46713.33</v>
      </c>
      <c r="O54" s="14">
        <v>233566.67</v>
      </c>
      <c r="P54" t="s">
        <v>34</v>
      </c>
      <c r="Q54" s="14">
        <v>4671.33</v>
      </c>
      <c r="R54" s="11"/>
      <c r="S54" s="15">
        <v>4671.33</v>
      </c>
      <c r="T54" s="15">
        <v>4671.33</v>
      </c>
      <c r="U54" s="15">
        <v>4671.33</v>
      </c>
      <c r="V54" s="15">
        <v>4671.33</v>
      </c>
      <c r="W54" s="15">
        <v>4671.33</v>
      </c>
      <c r="X54" s="15">
        <v>4671.33</v>
      </c>
      <c r="Y54" s="15">
        <v>4671.33</v>
      </c>
      <c r="Z54" s="15">
        <v>4671.33</v>
      </c>
      <c r="AA54" s="15">
        <v>4671.33</v>
      </c>
      <c r="AB54" s="15">
        <v>4671.33</v>
      </c>
      <c r="AC54" s="15">
        <v>4671.33</v>
      </c>
      <c r="AD54" s="15">
        <v>4671.33</v>
      </c>
      <c r="AE54" s="15"/>
    </row>
    <row r="55" spans="3:31" x14ac:dyDescent="0.25">
      <c r="C55" s="2" t="s">
        <v>30</v>
      </c>
      <c r="D55" t="s">
        <v>69</v>
      </c>
      <c r="E55" t="s">
        <v>52</v>
      </c>
      <c r="F55" s="9" t="s">
        <v>53</v>
      </c>
      <c r="G55">
        <v>1310000006</v>
      </c>
      <c r="H55" t="s">
        <v>87</v>
      </c>
      <c r="I55" s="17" t="e">
        <f>VLOOKUP(G55,'[1]with assignee as of 2020'!$G:$I,3,FALSE)</f>
        <v>#N/A</v>
      </c>
      <c r="J55">
        <v>1</v>
      </c>
      <c r="K55" s="11">
        <v>4.9999904634932983</v>
      </c>
      <c r="L55" s="10">
        <v>44230</v>
      </c>
      <c r="M55" s="14">
        <v>104860</v>
      </c>
      <c r="N55" s="14">
        <v>-17476.669999999998</v>
      </c>
      <c r="O55" s="14">
        <v>87383.33</v>
      </c>
      <c r="P55" t="s">
        <v>34</v>
      </c>
      <c r="Q55" s="14">
        <v>1747.67</v>
      </c>
      <c r="R55" s="11"/>
      <c r="S55" s="15">
        <v>1747.67</v>
      </c>
      <c r="T55" s="15">
        <v>1747.67</v>
      </c>
      <c r="U55" s="15">
        <v>1747.67</v>
      </c>
      <c r="V55" s="15">
        <v>1747.67</v>
      </c>
      <c r="W55" s="15">
        <v>1747.67</v>
      </c>
      <c r="X55" s="15">
        <v>1747.67</v>
      </c>
      <c r="Y55" s="15">
        <v>1747.67</v>
      </c>
      <c r="Z55" s="15">
        <v>1747.67</v>
      </c>
      <c r="AA55" s="15">
        <v>1747.67</v>
      </c>
      <c r="AB55" s="15">
        <v>1747.67</v>
      </c>
      <c r="AC55" s="15">
        <v>1747.67</v>
      </c>
      <c r="AD55" s="15">
        <v>1747.67</v>
      </c>
      <c r="AE55" s="15"/>
    </row>
    <row r="56" spans="3:31" x14ac:dyDescent="0.25">
      <c r="C56" s="2" t="s">
        <v>30</v>
      </c>
      <c r="D56" t="s">
        <v>69</v>
      </c>
      <c r="E56" t="s">
        <v>52</v>
      </c>
      <c r="F56" s="9" t="s">
        <v>53</v>
      </c>
      <c r="G56">
        <v>1310000007</v>
      </c>
      <c r="H56" t="s">
        <v>54</v>
      </c>
      <c r="I56" s="17" t="str">
        <f>VLOOKUP(G56,'[1]with assignee as of 2020'!$G:$I,3,FALSE)</f>
        <v>2019-12-00013</v>
      </c>
      <c r="J56">
        <v>1</v>
      </c>
      <c r="K56" s="11">
        <v>4.9999997297294376</v>
      </c>
      <c r="L56" s="10">
        <v>44119</v>
      </c>
      <c r="M56" s="14">
        <v>184999.79</v>
      </c>
      <c r="N56" s="14">
        <v>-43166.62</v>
      </c>
      <c r="O56" s="14">
        <v>141833.17000000001</v>
      </c>
      <c r="P56" t="s">
        <v>34</v>
      </c>
      <c r="Q56" s="14">
        <v>3083.33</v>
      </c>
      <c r="R56" s="11"/>
      <c r="S56" s="15">
        <v>3083.33</v>
      </c>
      <c r="T56" s="15">
        <v>3083.33</v>
      </c>
      <c r="U56" s="15">
        <v>3083.33</v>
      </c>
      <c r="V56" s="15">
        <v>3083.33</v>
      </c>
      <c r="W56" s="15">
        <v>3083.33</v>
      </c>
      <c r="X56" s="15">
        <v>3083.33</v>
      </c>
      <c r="Y56" s="15">
        <v>3083.33</v>
      </c>
      <c r="Z56" s="15">
        <v>3083.33</v>
      </c>
      <c r="AA56" s="15">
        <v>3083.33</v>
      </c>
      <c r="AB56" s="15">
        <v>3083.33</v>
      </c>
      <c r="AC56" s="15">
        <v>3083.33</v>
      </c>
      <c r="AD56" s="15">
        <v>3083.33</v>
      </c>
      <c r="AE56" s="15"/>
    </row>
    <row r="57" spans="3:31" x14ac:dyDescent="0.25">
      <c r="C57" s="2" t="s">
        <v>30</v>
      </c>
      <c r="D57" t="s">
        <v>69</v>
      </c>
      <c r="E57" t="s">
        <v>52</v>
      </c>
      <c r="F57" s="9" t="s">
        <v>53</v>
      </c>
      <c r="G57">
        <v>1310000008</v>
      </c>
      <c r="H57" t="s">
        <v>88</v>
      </c>
      <c r="I57" s="17" t="e">
        <f>VLOOKUP(G57,'[1]with assignee as of 2020'!$G:$I,3,FALSE)</f>
        <v>#N/A</v>
      </c>
      <c r="J57">
        <v>1</v>
      </c>
      <c r="K57" s="11">
        <v>4.9999849940426344</v>
      </c>
      <c r="L57" s="10">
        <v>44230</v>
      </c>
      <c r="M57" s="14">
        <v>66640</v>
      </c>
      <c r="N57" s="14">
        <v>-11106.67</v>
      </c>
      <c r="O57" s="14">
        <v>55533.33</v>
      </c>
      <c r="P57" t="s">
        <v>34</v>
      </c>
      <c r="Q57" s="14">
        <v>1110.67</v>
      </c>
      <c r="R57" s="11"/>
      <c r="S57" s="15">
        <v>1110.67</v>
      </c>
      <c r="T57" s="15">
        <v>1110.67</v>
      </c>
      <c r="U57" s="15">
        <v>1110.67</v>
      </c>
      <c r="V57" s="15">
        <v>1110.67</v>
      </c>
      <c r="W57" s="15">
        <v>1110.67</v>
      </c>
      <c r="X57" s="15">
        <v>1110.67</v>
      </c>
      <c r="Y57" s="15">
        <v>1110.67</v>
      </c>
      <c r="Z57" s="15">
        <v>1110.67</v>
      </c>
      <c r="AA57" s="15">
        <v>1110.67</v>
      </c>
      <c r="AB57" s="15">
        <v>1110.67</v>
      </c>
      <c r="AC57" s="15">
        <v>1110.67</v>
      </c>
      <c r="AD57" s="15">
        <v>1110.67</v>
      </c>
      <c r="AE57" s="15"/>
    </row>
    <row r="58" spans="3:31" x14ac:dyDescent="0.25">
      <c r="C58" s="2" t="s">
        <v>30</v>
      </c>
      <c r="D58" t="s">
        <v>69</v>
      </c>
      <c r="E58" t="s">
        <v>52</v>
      </c>
      <c r="F58" s="9" t="s">
        <v>53</v>
      </c>
      <c r="G58">
        <v>1310000009</v>
      </c>
      <c r="H58" t="s">
        <v>89</v>
      </c>
      <c r="I58" s="17" t="e">
        <f>VLOOKUP(G58,'[1]with assignee as of 2020'!$G:$I,3,FALSE)</f>
        <v>#N/A</v>
      </c>
      <c r="J58">
        <v>1</v>
      </c>
      <c r="K58" s="11">
        <v>5</v>
      </c>
      <c r="L58" s="10">
        <v>44230</v>
      </c>
      <c r="M58" s="14">
        <v>229320</v>
      </c>
      <c r="N58" s="14">
        <v>-38220</v>
      </c>
      <c r="O58" s="14">
        <v>191100</v>
      </c>
      <c r="P58" t="s">
        <v>34</v>
      </c>
      <c r="Q58" s="14">
        <v>3822</v>
      </c>
      <c r="R58" s="11"/>
      <c r="S58" s="15">
        <v>3822</v>
      </c>
      <c r="T58" s="15">
        <v>3822</v>
      </c>
      <c r="U58" s="15">
        <v>3822</v>
      </c>
      <c r="V58" s="15">
        <v>3822</v>
      </c>
      <c r="W58" s="15">
        <v>3822</v>
      </c>
      <c r="X58" s="15">
        <v>3822</v>
      </c>
      <c r="Y58" s="15">
        <v>3822</v>
      </c>
      <c r="Z58" s="15">
        <v>3822</v>
      </c>
      <c r="AA58" s="15">
        <v>3822</v>
      </c>
      <c r="AB58" s="15">
        <v>3822</v>
      </c>
      <c r="AC58" s="15">
        <v>3822</v>
      </c>
      <c r="AD58" s="15">
        <v>3822</v>
      </c>
      <c r="AE58" s="15"/>
    </row>
    <row r="59" spans="3:31" x14ac:dyDescent="0.25">
      <c r="C59" s="2" t="s">
        <v>30</v>
      </c>
      <c r="D59" t="s">
        <v>69</v>
      </c>
      <c r="E59" t="s">
        <v>52</v>
      </c>
      <c r="F59" s="9" t="s">
        <v>53</v>
      </c>
      <c r="G59">
        <v>1310000010</v>
      </c>
      <c r="H59" t="s">
        <v>90</v>
      </c>
      <c r="I59" s="17" t="e">
        <f>VLOOKUP(G59,'[1]with assignee as of 2020'!$G:$I,3,FALSE)</f>
        <v>#N/A</v>
      </c>
      <c r="J59">
        <v>1</v>
      </c>
      <c r="K59" s="11">
        <v>5</v>
      </c>
      <c r="L59" s="10">
        <v>44230</v>
      </c>
      <c r="M59" s="14">
        <v>49980</v>
      </c>
      <c r="N59" s="14">
        <v>-8330</v>
      </c>
      <c r="O59" s="14">
        <v>41650</v>
      </c>
      <c r="P59" t="s">
        <v>34</v>
      </c>
      <c r="Q59" s="14">
        <v>833</v>
      </c>
      <c r="R59" s="11"/>
      <c r="S59" s="15">
        <v>833</v>
      </c>
      <c r="T59" s="15">
        <v>833</v>
      </c>
      <c r="U59" s="15">
        <v>833</v>
      </c>
      <c r="V59" s="15">
        <v>833</v>
      </c>
      <c r="W59" s="15">
        <v>833</v>
      </c>
      <c r="X59" s="15">
        <v>833</v>
      </c>
      <c r="Y59" s="15">
        <v>833</v>
      </c>
      <c r="Z59" s="15">
        <v>833</v>
      </c>
      <c r="AA59" s="15">
        <v>833</v>
      </c>
      <c r="AB59" s="15">
        <v>833</v>
      </c>
      <c r="AC59" s="15">
        <v>833</v>
      </c>
      <c r="AD59" s="15">
        <v>833</v>
      </c>
      <c r="AE59" s="15"/>
    </row>
    <row r="60" spans="3:31" x14ac:dyDescent="0.25">
      <c r="C60" s="2" t="s">
        <v>30</v>
      </c>
      <c r="D60" t="s">
        <v>69</v>
      </c>
      <c r="E60" t="s">
        <v>52</v>
      </c>
      <c r="F60" s="9" t="s">
        <v>53</v>
      </c>
      <c r="G60">
        <v>1310000011</v>
      </c>
      <c r="H60" t="s">
        <v>91</v>
      </c>
      <c r="I60" s="17" t="e">
        <f>VLOOKUP(G60,'[1]with assignee as of 2020'!$G:$I,3,FALSE)</f>
        <v>#N/A</v>
      </c>
      <c r="J60">
        <v>1</v>
      </c>
      <c r="K60" s="11">
        <v>5</v>
      </c>
      <c r="L60" s="10">
        <v>44230</v>
      </c>
      <c r="M60" s="14">
        <v>17640</v>
      </c>
      <c r="N60" s="14">
        <v>-2940</v>
      </c>
      <c r="O60" s="14">
        <v>14700</v>
      </c>
      <c r="P60" t="s">
        <v>34</v>
      </c>
      <c r="Q60" s="14">
        <v>294</v>
      </c>
      <c r="R60" s="11"/>
      <c r="S60" s="15">
        <v>294</v>
      </c>
      <c r="T60" s="15">
        <v>294</v>
      </c>
      <c r="U60" s="15">
        <v>294</v>
      </c>
      <c r="V60" s="15">
        <v>294</v>
      </c>
      <c r="W60" s="15">
        <v>294</v>
      </c>
      <c r="X60" s="15">
        <v>294</v>
      </c>
      <c r="Y60" s="15">
        <v>294</v>
      </c>
      <c r="Z60" s="15">
        <v>294</v>
      </c>
      <c r="AA60" s="15">
        <v>294</v>
      </c>
      <c r="AB60" s="15">
        <v>294</v>
      </c>
      <c r="AC60" s="15">
        <v>294</v>
      </c>
      <c r="AD60" s="15">
        <v>294</v>
      </c>
      <c r="AE60" s="15"/>
    </row>
    <row r="61" spans="3:31" x14ac:dyDescent="0.25">
      <c r="C61" s="2" t="s">
        <v>30</v>
      </c>
      <c r="D61" t="s">
        <v>69</v>
      </c>
      <c r="E61" t="s">
        <v>52</v>
      </c>
      <c r="F61" s="9" t="s">
        <v>53</v>
      </c>
      <c r="G61">
        <v>1310000014</v>
      </c>
      <c r="H61" t="s">
        <v>92</v>
      </c>
      <c r="I61" s="17" t="e">
        <f>VLOOKUP(G61,'[1]with assignee as of 2020'!$G:$I,3,FALSE)</f>
        <v>#N/A</v>
      </c>
      <c r="J61">
        <v>1</v>
      </c>
      <c r="K61" s="11">
        <v>5</v>
      </c>
      <c r="L61" s="10">
        <v>44230</v>
      </c>
      <c r="M61" s="14">
        <v>70560</v>
      </c>
      <c r="N61" s="14">
        <v>-11760</v>
      </c>
      <c r="O61" s="14">
        <v>58800</v>
      </c>
      <c r="P61" t="s">
        <v>34</v>
      </c>
      <c r="Q61" s="14">
        <v>1176</v>
      </c>
      <c r="R61" s="11"/>
      <c r="S61" s="15">
        <v>1176</v>
      </c>
      <c r="T61" s="15">
        <v>1176</v>
      </c>
      <c r="U61" s="15">
        <v>1176</v>
      </c>
      <c r="V61" s="15">
        <v>1176</v>
      </c>
      <c r="W61" s="15">
        <v>1176</v>
      </c>
      <c r="X61" s="15">
        <v>1176</v>
      </c>
      <c r="Y61" s="15">
        <v>1176</v>
      </c>
      <c r="Z61" s="15">
        <v>1176</v>
      </c>
      <c r="AA61" s="15">
        <v>1176</v>
      </c>
      <c r="AB61" s="15">
        <v>1176</v>
      </c>
      <c r="AC61" s="15">
        <v>1176</v>
      </c>
      <c r="AD61" s="15">
        <v>1176</v>
      </c>
      <c r="AE61" s="15"/>
    </row>
    <row r="62" spans="3:31" x14ac:dyDescent="0.25">
      <c r="C62" s="2" t="s">
        <v>30</v>
      </c>
      <c r="D62" t="s">
        <v>69</v>
      </c>
      <c r="E62" t="s">
        <v>52</v>
      </c>
      <c r="F62" s="9" t="s">
        <v>53</v>
      </c>
      <c r="G62">
        <v>1310000015</v>
      </c>
      <c r="H62" t="s">
        <v>55</v>
      </c>
      <c r="I62" s="17" t="str">
        <f>VLOOKUP(G62,'[1]with assignee as of 2020'!$G:$I,3,FALSE)</f>
        <v>2019-12-00013</v>
      </c>
      <c r="J62">
        <v>1</v>
      </c>
      <c r="K62" s="11">
        <v>5.0000041935537984</v>
      </c>
      <c r="L62" s="10">
        <v>43861</v>
      </c>
      <c r="M62" s="14">
        <v>154999.93</v>
      </c>
      <c r="N62" s="14">
        <v>-59416.65</v>
      </c>
      <c r="O62" s="14">
        <v>95583.28</v>
      </c>
      <c r="P62" t="s">
        <v>34</v>
      </c>
      <c r="Q62" s="14">
        <v>2583.33</v>
      </c>
      <c r="R62" s="11"/>
      <c r="S62" s="15">
        <v>2583.33</v>
      </c>
      <c r="T62" s="15">
        <v>2583.33</v>
      </c>
      <c r="U62" s="15">
        <v>2583.33</v>
      </c>
      <c r="V62" s="15">
        <v>2583.33</v>
      </c>
      <c r="W62" s="15">
        <v>2583.33</v>
      </c>
      <c r="X62" s="15">
        <v>2583.33</v>
      </c>
      <c r="Y62" s="15">
        <v>2583.33</v>
      </c>
      <c r="Z62" s="15">
        <v>2583.33</v>
      </c>
      <c r="AA62" s="15">
        <v>2583.33</v>
      </c>
      <c r="AB62" s="15">
        <v>2583.33</v>
      </c>
      <c r="AC62" s="15">
        <v>2583.33</v>
      </c>
      <c r="AD62" s="15">
        <v>2583.33</v>
      </c>
      <c r="AE62" s="15"/>
    </row>
    <row r="63" spans="3:31" x14ac:dyDescent="0.25">
      <c r="C63" s="2" t="s">
        <v>30</v>
      </c>
      <c r="D63" t="s">
        <v>69</v>
      </c>
      <c r="E63" t="s">
        <v>52</v>
      </c>
      <c r="F63" s="9" t="s">
        <v>53</v>
      </c>
      <c r="G63">
        <v>1310000016</v>
      </c>
      <c r="H63" t="s">
        <v>56</v>
      </c>
      <c r="I63" s="17" t="str">
        <f>VLOOKUP(G63,'[1]with assignee as of 2020'!$G:$I,3,FALSE)</f>
        <v>2019-12-00013</v>
      </c>
      <c r="J63">
        <v>1</v>
      </c>
      <c r="K63" s="11">
        <v>5.0000230003680057</v>
      </c>
      <c r="L63" s="10">
        <v>43881</v>
      </c>
      <c r="M63" s="14">
        <v>49999.43</v>
      </c>
      <c r="N63" s="14">
        <v>-18333.13</v>
      </c>
      <c r="O63" s="14">
        <v>31666.3</v>
      </c>
      <c r="P63" t="s">
        <v>34</v>
      </c>
      <c r="Q63" s="14">
        <v>833.32</v>
      </c>
      <c r="R63" s="11"/>
      <c r="S63" s="15">
        <v>833.32</v>
      </c>
      <c r="T63" s="15">
        <v>833.32</v>
      </c>
      <c r="U63" s="15">
        <v>833.32</v>
      </c>
      <c r="V63" s="15">
        <v>833.32</v>
      </c>
      <c r="W63" s="15">
        <v>833.32</v>
      </c>
      <c r="X63" s="15">
        <v>833.32</v>
      </c>
      <c r="Y63" s="15">
        <v>833.32</v>
      </c>
      <c r="Z63" s="15">
        <v>833.32</v>
      </c>
      <c r="AA63" s="15">
        <v>833.32</v>
      </c>
      <c r="AB63" s="15">
        <v>833.32</v>
      </c>
      <c r="AC63" s="15">
        <v>833.32</v>
      </c>
      <c r="AD63" s="15">
        <v>833.32</v>
      </c>
      <c r="AE63" s="15"/>
    </row>
    <row r="64" spans="3:31" x14ac:dyDescent="0.25">
      <c r="C64" s="2" t="s">
        <v>30</v>
      </c>
      <c r="D64" t="s">
        <v>69</v>
      </c>
      <c r="E64" t="s">
        <v>52</v>
      </c>
      <c r="F64" s="9" t="s">
        <v>53</v>
      </c>
      <c r="G64">
        <v>1310000017</v>
      </c>
      <c r="H64" t="s">
        <v>93</v>
      </c>
      <c r="I64" s="17" t="e">
        <f>VLOOKUP(G64,'[1]with assignee as of 2020'!$G:$I,3,FALSE)</f>
        <v>#N/A</v>
      </c>
      <c r="J64">
        <v>1</v>
      </c>
      <c r="K64" s="11">
        <v>4.999954545867765</v>
      </c>
      <c r="L64" s="10">
        <v>44230</v>
      </c>
      <c r="M64" s="14">
        <v>22000</v>
      </c>
      <c r="N64" s="14">
        <v>-3666.67</v>
      </c>
      <c r="O64" s="14">
        <v>18333.330000000002</v>
      </c>
      <c r="P64" t="s">
        <v>34</v>
      </c>
      <c r="Q64" s="14">
        <v>366.67</v>
      </c>
      <c r="R64" s="11"/>
      <c r="S64" s="15">
        <v>366.67</v>
      </c>
      <c r="T64" s="15">
        <v>366.67</v>
      </c>
      <c r="U64" s="15">
        <v>366.67</v>
      </c>
      <c r="V64" s="15">
        <v>366.67</v>
      </c>
      <c r="W64" s="15">
        <v>366.67</v>
      </c>
      <c r="X64" s="15">
        <v>366.67</v>
      </c>
      <c r="Y64" s="15">
        <v>366.67</v>
      </c>
      <c r="Z64" s="15">
        <v>366.67</v>
      </c>
      <c r="AA64" s="15">
        <v>366.67</v>
      </c>
      <c r="AB64" s="15">
        <v>366.67</v>
      </c>
      <c r="AC64" s="15">
        <v>366.67</v>
      </c>
      <c r="AD64" s="15">
        <v>366.67</v>
      </c>
      <c r="AE64" s="15"/>
    </row>
    <row r="65" spans="3:39" x14ac:dyDescent="0.25">
      <c r="C65" s="2" t="s">
        <v>30</v>
      </c>
      <c r="D65" t="s">
        <v>69</v>
      </c>
      <c r="E65" t="s">
        <v>52</v>
      </c>
      <c r="F65" s="9" t="s">
        <v>53</v>
      </c>
      <c r="G65">
        <v>1310000018</v>
      </c>
      <c r="H65" t="s">
        <v>94</v>
      </c>
      <c r="I65" s="17" t="e">
        <f>VLOOKUP(G65,'[1]with assignee as of 2020'!$G:$I,3,FALSE)</f>
        <v>#N/A</v>
      </c>
      <c r="J65">
        <v>1</v>
      </c>
      <c r="K65" s="11">
        <v>4.9999823944281889</v>
      </c>
      <c r="L65" s="10">
        <v>44230</v>
      </c>
      <c r="M65" s="14">
        <v>56800</v>
      </c>
      <c r="N65" s="14">
        <v>-9466.67</v>
      </c>
      <c r="O65" s="14">
        <v>47333.33</v>
      </c>
      <c r="P65" t="s">
        <v>34</v>
      </c>
      <c r="Q65" s="14">
        <v>946.67</v>
      </c>
      <c r="R65" s="11"/>
      <c r="S65" s="15">
        <v>946.67</v>
      </c>
      <c r="T65" s="15">
        <v>946.67</v>
      </c>
      <c r="U65" s="15">
        <v>946.67</v>
      </c>
      <c r="V65" s="15">
        <v>946.67</v>
      </c>
      <c r="W65" s="15">
        <v>946.67</v>
      </c>
      <c r="X65" s="15">
        <v>946.67</v>
      </c>
      <c r="Y65" s="15">
        <v>946.67</v>
      </c>
      <c r="Z65" s="15">
        <v>946.67</v>
      </c>
      <c r="AA65" s="15">
        <v>946.67</v>
      </c>
      <c r="AB65" s="15">
        <v>946.67</v>
      </c>
      <c r="AC65" s="15">
        <v>946.67</v>
      </c>
      <c r="AD65" s="15">
        <v>946.67</v>
      </c>
      <c r="AE65" s="15"/>
    </row>
    <row r="66" spans="3:39" x14ac:dyDescent="0.25">
      <c r="C66" s="2" t="s">
        <v>30</v>
      </c>
      <c r="D66" t="s">
        <v>69</v>
      </c>
      <c r="E66" t="s">
        <v>52</v>
      </c>
      <c r="F66" s="9" t="s">
        <v>53</v>
      </c>
      <c r="G66">
        <v>1310000019</v>
      </c>
      <c r="H66" t="s">
        <v>95</v>
      </c>
      <c r="I66" s="17" t="e">
        <f>VLOOKUP(G66,'[1]with assignee as of 2020'!$G:$I,3,FALSE)</f>
        <v>#N/A</v>
      </c>
      <c r="J66">
        <v>1</v>
      </c>
      <c r="K66" s="11">
        <v>4.9999642859693862</v>
      </c>
      <c r="L66" s="10">
        <v>44230</v>
      </c>
      <c r="M66" s="14">
        <v>28000</v>
      </c>
      <c r="N66" s="14">
        <v>-4666.67</v>
      </c>
      <c r="O66" s="14">
        <v>23333.33</v>
      </c>
      <c r="P66" t="s">
        <v>34</v>
      </c>
      <c r="Q66" s="14">
        <v>466.67</v>
      </c>
      <c r="R66" s="11"/>
      <c r="S66" s="15">
        <v>466.67</v>
      </c>
      <c r="T66" s="15">
        <v>466.67</v>
      </c>
      <c r="U66" s="15">
        <v>466.67</v>
      </c>
      <c r="V66" s="15">
        <v>466.67</v>
      </c>
      <c r="W66" s="15">
        <v>466.67</v>
      </c>
      <c r="X66" s="15">
        <v>466.67</v>
      </c>
      <c r="Y66" s="15">
        <v>466.67</v>
      </c>
      <c r="Z66" s="15">
        <v>466.67</v>
      </c>
      <c r="AA66" s="15">
        <v>466.67</v>
      </c>
      <c r="AB66" s="15">
        <v>466.67</v>
      </c>
      <c r="AC66" s="15">
        <v>466.67</v>
      </c>
      <c r="AD66" s="15">
        <v>466.67</v>
      </c>
      <c r="AE66" s="15"/>
    </row>
    <row r="67" spans="3:39" x14ac:dyDescent="0.25">
      <c r="C67" s="2" t="s">
        <v>30</v>
      </c>
      <c r="D67" t="s">
        <v>69</v>
      </c>
      <c r="E67" t="s">
        <v>52</v>
      </c>
      <c r="F67" s="9" t="s">
        <v>53</v>
      </c>
      <c r="G67">
        <v>1310000020</v>
      </c>
      <c r="H67" t="s">
        <v>96</v>
      </c>
      <c r="I67" s="17" t="e">
        <f>VLOOKUP(G67,'[1]with assignee as of 2020'!$G:$I,3,FALSE)</f>
        <v>#N/A</v>
      </c>
      <c r="J67">
        <v>1</v>
      </c>
      <c r="K67" s="11">
        <v>4.9999506136257006</v>
      </c>
      <c r="L67" s="10">
        <v>44418</v>
      </c>
      <c r="M67" s="14">
        <v>8099.32</v>
      </c>
      <c r="N67" s="14">
        <v>-539.95000000000005</v>
      </c>
      <c r="O67" s="14">
        <v>7559.37</v>
      </c>
      <c r="P67" t="s">
        <v>34</v>
      </c>
      <c r="Q67" s="14">
        <v>134.99</v>
      </c>
      <c r="R67" s="11"/>
      <c r="S67" s="15">
        <v>134.99</v>
      </c>
      <c r="T67" s="15">
        <v>134.99</v>
      </c>
      <c r="U67" s="15">
        <v>134.99</v>
      </c>
      <c r="V67" s="15">
        <v>134.99</v>
      </c>
      <c r="W67" s="15">
        <v>134.99</v>
      </c>
      <c r="X67" s="15">
        <v>134.99</v>
      </c>
      <c r="Y67" s="15">
        <v>134.99</v>
      </c>
      <c r="Z67" s="15">
        <v>134.99</v>
      </c>
      <c r="AA67" s="15">
        <v>134.99</v>
      </c>
      <c r="AB67" s="15">
        <v>134.99</v>
      </c>
      <c r="AC67" s="15">
        <v>134.99</v>
      </c>
      <c r="AD67" s="15">
        <v>134.99</v>
      </c>
      <c r="AE67" s="15"/>
    </row>
    <row r="68" spans="3:39" x14ac:dyDescent="0.25">
      <c r="C68" s="2" t="s">
        <v>30</v>
      </c>
      <c r="D68" t="s">
        <v>69</v>
      </c>
      <c r="E68" t="s">
        <v>52</v>
      </c>
      <c r="F68" s="9" t="s">
        <v>53</v>
      </c>
      <c r="G68">
        <v>1310000021</v>
      </c>
      <c r="H68" t="s">
        <v>97</v>
      </c>
      <c r="I68" s="17" t="e">
        <f>VLOOKUP(G68,'[1]with assignee as of 2020'!$G:$I,3,FALSE)</f>
        <v>#N/A</v>
      </c>
      <c r="J68">
        <v>1</v>
      </c>
      <c r="K68" s="11">
        <v>2.4999985293944635</v>
      </c>
      <c r="L68" s="10">
        <v>44393</v>
      </c>
      <c r="M68" s="14">
        <v>16999.79</v>
      </c>
      <c r="N68" s="14">
        <v>-1416.65</v>
      </c>
      <c r="O68" s="14">
        <v>15583.14</v>
      </c>
      <c r="P68" t="s">
        <v>34</v>
      </c>
      <c r="Q68" s="14">
        <v>566.66</v>
      </c>
      <c r="R68" s="11"/>
      <c r="S68" s="15">
        <v>566.66</v>
      </c>
      <c r="T68" s="15">
        <v>566.66</v>
      </c>
      <c r="U68" s="15">
        <v>566.66</v>
      </c>
      <c r="V68" s="15">
        <v>566.66</v>
      </c>
      <c r="W68" s="15">
        <v>566.66</v>
      </c>
      <c r="X68" s="15">
        <v>566.66</v>
      </c>
      <c r="Y68" s="15">
        <v>566.66</v>
      </c>
      <c r="Z68" s="15">
        <v>566.66</v>
      </c>
      <c r="AA68" s="15">
        <v>566.66</v>
      </c>
      <c r="AB68" s="15">
        <v>566.66</v>
      </c>
      <c r="AC68" s="15">
        <v>566.66</v>
      </c>
      <c r="AD68" s="15">
        <v>566.66</v>
      </c>
      <c r="AE68" s="15"/>
    </row>
    <row r="69" spans="3:39" x14ac:dyDescent="0.25">
      <c r="C69" s="2" t="s">
        <v>30</v>
      </c>
      <c r="D69" t="s">
        <v>69</v>
      </c>
      <c r="E69" t="s">
        <v>52</v>
      </c>
      <c r="F69" s="9" t="s">
        <v>53</v>
      </c>
      <c r="G69">
        <v>1310000023</v>
      </c>
      <c r="H69" t="s">
        <v>57</v>
      </c>
      <c r="I69" s="17" t="str">
        <f>VLOOKUP(G69,'[1]with assignee as of 2020'!$G:$I,3,FALSE)</f>
        <v>2019-12-00013</v>
      </c>
      <c r="J69">
        <v>1</v>
      </c>
      <c r="K69" s="11">
        <v>4.9999956520226787</v>
      </c>
      <c r="L69" s="10">
        <v>43837</v>
      </c>
      <c r="M69" s="14">
        <v>22999.18</v>
      </c>
      <c r="N69" s="14">
        <v>-8816.36</v>
      </c>
      <c r="O69" s="14">
        <v>14182.82</v>
      </c>
      <c r="P69" t="s">
        <v>34</v>
      </c>
      <c r="Q69" s="14">
        <v>383.32</v>
      </c>
      <c r="R69" s="11"/>
      <c r="S69" s="15">
        <v>383.32</v>
      </c>
      <c r="T69" s="15">
        <v>383.32</v>
      </c>
      <c r="U69" s="15">
        <v>383.32</v>
      </c>
      <c r="V69" s="15">
        <v>383.32</v>
      </c>
      <c r="W69" s="15">
        <v>383.32</v>
      </c>
      <c r="X69" s="15">
        <v>383.32</v>
      </c>
      <c r="Y69" s="15">
        <v>383.32</v>
      </c>
      <c r="Z69" s="15">
        <v>383.32</v>
      </c>
      <c r="AA69" s="15">
        <v>383.32</v>
      </c>
      <c r="AB69" s="15">
        <v>383.32</v>
      </c>
      <c r="AC69" s="15">
        <v>383.32</v>
      </c>
      <c r="AD69" s="15">
        <v>383.32</v>
      </c>
      <c r="AE69" s="15"/>
    </row>
    <row r="70" spans="3:39" x14ac:dyDescent="0.25">
      <c r="C70" s="2" t="s">
        <v>30</v>
      </c>
      <c r="D70" t="s">
        <v>69</v>
      </c>
      <c r="E70" t="s">
        <v>52</v>
      </c>
      <c r="F70" s="9" t="s">
        <v>53</v>
      </c>
      <c r="G70">
        <v>1310000024</v>
      </c>
      <c r="H70" t="s">
        <v>57</v>
      </c>
      <c r="I70" s="17" t="str">
        <f>VLOOKUP(G70,'[1]with assignee as of 2020'!$G:$I,3,FALSE)</f>
        <v>2019-12-00013</v>
      </c>
      <c r="J70">
        <v>1</v>
      </c>
      <c r="K70" s="11">
        <v>5.0000434786389452</v>
      </c>
      <c r="L70" s="10">
        <v>43837</v>
      </c>
      <c r="M70" s="14">
        <v>23000</v>
      </c>
      <c r="N70" s="14">
        <v>-8816.67</v>
      </c>
      <c r="O70" s="14">
        <v>14183.33</v>
      </c>
      <c r="P70" t="s">
        <v>34</v>
      </c>
      <c r="Q70" s="14">
        <v>383.33</v>
      </c>
      <c r="R70" s="11"/>
      <c r="S70" s="15">
        <v>383.33</v>
      </c>
      <c r="T70" s="15">
        <v>383.33</v>
      </c>
      <c r="U70" s="15">
        <v>383.33</v>
      </c>
      <c r="V70" s="15">
        <v>383.33</v>
      </c>
      <c r="W70" s="15">
        <v>383.33</v>
      </c>
      <c r="X70" s="15">
        <v>383.33</v>
      </c>
      <c r="Y70" s="15">
        <v>383.33</v>
      </c>
      <c r="Z70" s="15">
        <v>383.33</v>
      </c>
      <c r="AA70" s="15">
        <v>383.33</v>
      </c>
      <c r="AB70" s="15">
        <v>383.33</v>
      </c>
      <c r="AC70" s="15">
        <v>383.33</v>
      </c>
      <c r="AD70" s="15">
        <v>383.33</v>
      </c>
      <c r="AE70" s="15"/>
    </row>
    <row r="71" spans="3:39" s="19" customFormat="1" x14ac:dyDescent="0.25">
      <c r="C71" s="33" t="s">
        <v>30</v>
      </c>
      <c r="D71" s="19" t="s">
        <v>69</v>
      </c>
      <c r="E71" s="19" t="s">
        <v>52</v>
      </c>
      <c r="F71" s="34" t="s">
        <v>53</v>
      </c>
      <c r="H71" s="19" t="s">
        <v>868</v>
      </c>
      <c r="I71" s="17" t="s">
        <v>861</v>
      </c>
      <c r="J71" s="19">
        <v>1</v>
      </c>
      <c r="K71" s="35">
        <v>5</v>
      </c>
      <c r="L71" s="10">
        <v>44537</v>
      </c>
      <c r="M71" s="36">
        <v>18275</v>
      </c>
      <c r="N71" s="36">
        <v>0</v>
      </c>
      <c r="O71" s="36">
        <v>18275</v>
      </c>
      <c r="P71" s="19" t="s">
        <v>34</v>
      </c>
      <c r="Q71" s="36">
        <v>761.45833333333337</v>
      </c>
      <c r="R71" s="35"/>
      <c r="S71" s="37">
        <f t="shared" ref="S71:AD71" si="0">$Q71</f>
        <v>761.45833333333337</v>
      </c>
      <c r="T71" s="37">
        <f t="shared" si="0"/>
        <v>761.45833333333337</v>
      </c>
      <c r="U71" s="37">
        <f t="shared" si="0"/>
        <v>761.45833333333337</v>
      </c>
      <c r="V71" s="37">
        <f t="shared" si="0"/>
        <v>761.45833333333337</v>
      </c>
      <c r="W71" s="37">
        <f t="shared" si="0"/>
        <v>761.45833333333337</v>
      </c>
      <c r="X71" s="37">
        <f t="shared" si="0"/>
        <v>761.45833333333337</v>
      </c>
      <c r="Y71" s="37">
        <f t="shared" si="0"/>
        <v>761.45833333333337</v>
      </c>
      <c r="Z71" s="37">
        <f t="shared" si="0"/>
        <v>761.45833333333337</v>
      </c>
      <c r="AA71" s="37">
        <f t="shared" si="0"/>
        <v>761.45833333333337</v>
      </c>
      <c r="AB71" s="37">
        <f t="shared" si="0"/>
        <v>761.45833333333337</v>
      </c>
      <c r="AC71" s="37">
        <f t="shared" si="0"/>
        <v>761.45833333333337</v>
      </c>
      <c r="AD71" s="37">
        <f t="shared" si="0"/>
        <v>761.45833333333337</v>
      </c>
      <c r="AE71" s="15"/>
      <c r="AL71" s="38"/>
      <c r="AM71" s="38"/>
    </row>
    <row r="72" spans="3:39" x14ac:dyDescent="0.25">
      <c r="C72" s="2" t="s">
        <v>30</v>
      </c>
      <c r="D72" t="s">
        <v>69</v>
      </c>
      <c r="E72" t="s">
        <v>31</v>
      </c>
      <c r="F72" s="9" t="s">
        <v>32</v>
      </c>
      <c r="G72">
        <v>410001110</v>
      </c>
      <c r="H72" t="s">
        <v>72</v>
      </c>
      <c r="I72" s="17" t="e">
        <f>VLOOKUP(G72,'[1]with assignee as of 2020'!$G:$I,3,FALSE)</f>
        <v>#N/A</v>
      </c>
      <c r="J72">
        <v>1</v>
      </c>
      <c r="K72" s="11">
        <v>3</v>
      </c>
      <c r="L72" s="10">
        <v>44293</v>
      </c>
      <c r="M72" s="14">
        <v>27999</v>
      </c>
      <c r="N72" s="14">
        <v>-6222</v>
      </c>
      <c r="O72" s="14">
        <v>21777</v>
      </c>
      <c r="P72" t="s">
        <v>34</v>
      </c>
      <c r="Q72" s="14">
        <v>777.75</v>
      </c>
      <c r="R72" s="11"/>
      <c r="S72" s="15">
        <v>777.75</v>
      </c>
      <c r="T72" s="15">
        <v>777.75</v>
      </c>
      <c r="U72" s="15">
        <v>777.75</v>
      </c>
      <c r="V72" s="15">
        <v>777.75</v>
      </c>
      <c r="W72" s="15">
        <v>777.75</v>
      </c>
      <c r="X72" s="15">
        <v>777.75</v>
      </c>
      <c r="Y72" s="15">
        <v>777.75</v>
      </c>
      <c r="Z72" s="15">
        <v>777.75</v>
      </c>
      <c r="AA72" s="15">
        <v>777.75</v>
      </c>
      <c r="AB72" s="15">
        <v>777.75</v>
      </c>
      <c r="AC72" s="15">
        <v>777.75</v>
      </c>
      <c r="AD72" s="15">
        <v>777.75</v>
      </c>
      <c r="AE72" s="15"/>
    </row>
    <row r="73" spans="3:39" x14ac:dyDescent="0.25">
      <c r="C73" s="2" t="s">
        <v>30</v>
      </c>
      <c r="D73" t="s">
        <v>69</v>
      </c>
      <c r="E73" t="s">
        <v>47</v>
      </c>
      <c r="F73" s="9" t="s">
        <v>48</v>
      </c>
      <c r="G73">
        <v>400000433</v>
      </c>
      <c r="H73" t="s">
        <v>76</v>
      </c>
      <c r="I73" s="17" t="e">
        <f>VLOOKUP(G73,'[1]with assignee as of 2020'!$G:$I,3,FALSE)</f>
        <v>#N/A</v>
      </c>
      <c r="J73">
        <v>1</v>
      </c>
      <c r="K73" s="11">
        <v>4</v>
      </c>
      <c r="L73" s="10">
        <v>44294</v>
      </c>
      <c r="M73" s="14">
        <v>6000</v>
      </c>
      <c r="N73" s="14">
        <v>-1000</v>
      </c>
      <c r="O73" s="14">
        <v>5000</v>
      </c>
      <c r="P73" t="s">
        <v>34</v>
      </c>
      <c r="Q73" s="14">
        <v>125</v>
      </c>
      <c r="R73" s="11"/>
      <c r="S73" s="15">
        <v>125</v>
      </c>
      <c r="T73" s="15">
        <v>125</v>
      </c>
      <c r="U73" s="15">
        <v>125</v>
      </c>
      <c r="V73" s="15">
        <v>125</v>
      </c>
      <c r="W73" s="15">
        <v>125</v>
      </c>
      <c r="X73" s="15">
        <v>125</v>
      </c>
      <c r="Y73" s="15">
        <v>125</v>
      </c>
      <c r="Z73" s="15">
        <v>125</v>
      </c>
      <c r="AA73" s="15">
        <v>125</v>
      </c>
      <c r="AB73" s="15">
        <v>125</v>
      </c>
      <c r="AC73" s="15">
        <v>125</v>
      </c>
      <c r="AD73" s="15">
        <v>125</v>
      </c>
      <c r="AE73" s="15"/>
    </row>
    <row r="74" spans="3:39" x14ac:dyDescent="0.25">
      <c r="C74" s="2" t="s">
        <v>30</v>
      </c>
      <c r="D74" t="s">
        <v>69</v>
      </c>
      <c r="E74" t="s">
        <v>31</v>
      </c>
      <c r="F74" s="9" t="s">
        <v>32</v>
      </c>
      <c r="G74">
        <v>410001129</v>
      </c>
      <c r="H74" t="s">
        <v>72</v>
      </c>
      <c r="I74" s="17" t="e">
        <f>VLOOKUP(G74,'[1]with assignee as of 2020'!$G:$I,3,FALSE)</f>
        <v>#N/A</v>
      </c>
      <c r="J74">
        <v>1</v>
      </c>
      <c r="K74" s="11">
        <v>2.9999935135275386</v>
      </c>
      <c r="L74" s="10">
        <v>44336</v>
      </c>
      <c r="M74" s="14">
        <v>37000</v>
      </c>
      <c r="N74" s="14">
        <v>-7194.44</v>
      </c>
      <c r="O74" s="14">
        <v>29805.56</v>
      </c>
      <c r="P74" t="s">
        <v>34</v>
      </c>
      <c r="Q74" s="14">
        <v>1027.78</v>
      </c>
      <c r="R74" s="11"/>
      <c r="S74" s="15">
        <v>1027.78</v>
      </c>
      <c r="T74" s="15">
        <v>1027.78</v>
      </c>
      <c r="U74" s="15">
        <v>1027.78</v>
      </c>
      <c r="V74" s="15">
        <v>1027.78</v>
      </c>
      <c r="W74" s="15">
        <v>1027.78</v>
      </c>
      <c r="X74" s="15">
        <v>1027.78</v>
      </c>
      <c r="Y74" s="15">
        <v>1027.78</v>
      </c>
      <c r="Z74" s="15">
        <v>1027.78</v>
      </c>
      <c r="AA74" s="15">
        <v>1027.78</v>
      </c>
      <c r="AB74" s="15">
        <v>1027.78</v>
      </c>
      <c r="AC74" s="15">
        <v>1027.78</v>
      </c>
      <c r="AD74" s="15">
        <v>1027.78</v>
      </c>
      <c r="AE74" s="15"/>
    </row>
    <row r="75" spans="3:39" x14ac:dyDescent="0.25">
      <c r="C75" s="2" t="s">
        <v>30</v>
      </c>
      <c r="D75" t="s">
        <v>69</v>
      </c>
      <c r="E75" t="s">
        <v>31</v>
      </c>
      <c r="F75" s="9" t="s">
        <v>32</v>
      </c>
      <c r="G75">
        <v>410000013</v>
      </c>
      <c r="H75" t="s">
        <v>33</v>
      </c>
      <c r="I75" s="17" t="str">
        <f>VLOOKUP(G75,'[1]with assignee as of 2020'!$G:$I,3,FALSE)</f>
        <v>2019-09-00025 APRIL ROSE DIONSON</v>
      </c>
      <c r="J75">
        <v>1</v>
      </c>
      <c r="K75" s="11">
        <v>3.0000171429551021</v>
      </c>
      <c r="L75" s="10">
        <v>43988</v>
      </c>
      <c r="M75" s="14">
        <v>21000</v>
      </c>
      <c r="N75" s="14">
        <v>-10500</v>
      </c>
      <c r="O75" s="14">
        <v>10500</v>
      </c>
      <c r="P75" t="s">
        <v>34</v>
      </c>
      <c r="Q75" s="14">
        <v>583.33000000000004</v>
      </c>
      <c r="R75" s="11"/>
      <c r="S75" s="15">
        <v>583.33000000000004</v>
      </c>
      <c r="T75" s="15">
        <v>583.33000000000004</v>
      </c>
      <c r="U75" s="15">
        <v>583.33000000000004</v>
      </c>
      <c r="V75" s="15">
        <v>583.33000000000004</v>
      </c>
      <c r="W75" s="15">
        <v>583.33000000000004</v>
      </c>
      <c r="X75" s="15">
        <v>583.33000000000004</v>
      </c>
      <c r="Y75" s="15">
        <v>583.33000000000004</v>
      </c>
      <c r="Z75" s="15">
        <v>583.33000000000004</v>
      </c>
      <c r="AA75" s="15">
        <v>583.33000000000004</v>
      </c>
      <c r="AB75" s="15">
        <v>583.33000000000004</v>
      </c>
      <c r="AC75" s="15">
        <v>583.33000000000004</v>
      </c>
      <c r="AD75" s="15">
        <v>583.33000000000004</v>
      </c>
      <c r="AE75" s="15"/>
    </row>
    <row r="76" spans="3:39" x14ac:dyDescent="0.25">
      <c r="C76" s="2" t="s">
        <v>30</v>
      </c>
      <c r="D76" t="s">
        <v>69</v>
      </c>
      <c r="E76" t="s">
        <v>47</v>
      </c>
      <c r="F76" s="9" t="s">
        <v>48</v>
      </c>
      <c r="G76">
        <v>400000329</v>
      </c>
      <c r="H76" t="s">
        <v>51</v>
      </c>
      <c r="I76" s="17" t="str">
        <f>VLOOKUP(G76,'[1]with assignee as of 2020'!$G:$I,3,FALSE)</f>
        <v>2019-02-000025(APRIL ROSE DIONSON)</v>
      </c>
      <c r="J76">
        <v>1</v>
      </c>
      <c r="K76" s="11">
        <v>3.9999015408851477</v>
      </c>
      <c r="L76" s="10">
        <v>43988</v>
      </c>
      <c r="M76" s="14">
        <v>6500</v>
      </c>
      <c r="N76" s="14">
        <v>-2437.5</v>
      </c>
      <c r="O76" s="14">
        <v>4062.5</v>
      </c>
      <c r="P76" t="s">
        <v>34</v>
      </c>
      <c r="Q76" s="14">
        <v>135.41999999999999</v>
      </c>
      <c r="R76" s="11"/>
      <c r="S76" s="15">
        <v>135.41999999999999</v>
      </c>
      <c r="T76" s="15">
        <v>135.41999999999999</v>
      </c>
      <c r="U76" s="15">
        <v>135.41999999999999</v>
      </c>
      <c r="V76" s="15">
        <v>135.41999999999999</v>
      </c>
      <c r="W76" s="15">
        <v>135.41999999999999</v>
      </c>
      <c r="X76" s="15">
        <v>135.41999999999999</v>
      </c>
      <c r="Y76" s="15">
        <v>135.41999999999999</v>
      </c>
      <c r="Z76" s="15">
        <v>135.41999999999999</v>
      </c>
      <c r="AA76" s="15">
        <v>135.41999999999999</v>
      </c>
      <c r="AB76" s="15">
        <v>135.41999999999999</v>
      </c>
      <c r="AC76" s="15">
        <v>135.41999999999999</v>
      </c>
      <c r="AD76" s="15">
        <v>135.41999999999999</v>
      </c>
      <c r="AE76" s="15"/>
    </row>
    <row r="77" spans="3:39" x14ac:dyDescent="0.25">
      <c r="C77" s="2" t="s">
        <v>30</v>
      </c>
      <c r="D77" t="s">
        <v>69</v>
      </c>
      <c r="E77" t="s">
        <v>31</v>
      </c>
      <c r="F77" s="9" t="s">
        <v>32</v>
      </c>
      <c r="G77">
        <v>410000837</v>
      </c>
      <c r="H77" t="s">
        <v>42</v>
      </c>
      <c r="I77" s="17" t="str">
        <f>VLOOKUP(G77,'[1]with assignee as of 2020'!$G:$I,3,FALSE)</f>
        <v>2020-02-000029 KENT JOHN TADIT</v>
      </c>
      <c r="J77">
        <v>1</v>
      </c>
      <c r="K77" s="11">
        <v>2.9999873684742382</v>
      </c>
      <c r="L77" s="10">
        <v>43988</v>
      </c>
      <c r="M77" s="14">
        <v>19000</v>
      </c>
      <c r="N77" s="14">
        <v>-9500</v>
      </c>
      <c r="O77" s="14">
        <v>9500</v>
      </c>
      <c r="P77" t="s">
        <v>34</v>
      </c>
      <c r="Q77" s="14">
        <v>527.78</v>
      </c>
      <c r="R77" s="11"/>
      <c r="S77" s="15">
        <v>527.78</v>
      </c>
      <c r="T77" s="15">
        <v>527.78</v>
      </c>
      <c r="U77" s="15">
        <v>527.78</v>
      </c>
      <c r="V77" s="15">
        <v>527.78</v>
      </c>
      <c r="W77" s="15">
        <v>527.78</v>
      </c>
      <c r="X77" s="15">
        <v>527.78</v>
      </c>
      <c r="Y77" s="15">
        <v>527.78</v>
      </c>
      <c r="Z77" s="15">
        <v>527.78</v>
      </c>
      <c r="AA77" s="15">
        <v>527.78</v>
      </c>
      <c r="AB77" s="15">
        <v>527.78</v>
      </c>
      <c r="AC77" s="15">
        <v>527.78</v>
      </c>
      <c r="AD77" s="15">
        <v>527.78</v>
      </c>
      <c r="AE77" s="15"/>
    </row>
    <row r="78" spans="3:39" x14ac:dyDescent="0.25">
      <c r="C78" s="2" t="s">
        <v>30</v>
      </c>
      <c r="D78" t="s">
        <v>69</v>
      </c>
      <c r="E78" t="s">
        <v>47</v>
      </c>
      <c r="F78" s="9" t="s">
        <v>48</v>
      </c>
      <c r="G78">
        <v>400000323</v>
      </c>
      <c r="H78" t="s">
        <v>51</v>
      </c>
      <c r="I78" s="17" t="str">
        <f>VLOOKUP(G78,'[1]with assignee as of 2020'!$G:$I,3,FALSE)</f>
        <v>2020-02-000029(KENT JOHN TADIT)</v>
      </c>
      <c r="J78">
        <v>1</v>
      </c>
      <c r="K78" s="11">
        <v>3.9999015408851477</v>
      </c>
      <c r="L78" s="10">
        <v>43988</v>
      </c>
      <c r="M78" s="14">
        <v>6500</v>
      </c>
      <c r="N78" s="14">
        <v>-2437.5</v>
      </c>
      <c r="O78" s="14">
        <v>4062.5</v>
      </c>
      <c r="P78" t="s">
        <v>34</v>
      </c>
      <c r="Q78" s="14">
        <v>135.41999999999999</v>
      </c>
      <c r="R78" s="11"/>
      <c r="S78" s="15">
        <v>135.41999999999999</v>
      </c>
      <c r="T78" s="15">
        <v>135.41999999999999</v>
      </c>
      <c r="U78" s="15">
        <v>135.41999999999999</v>
      </c>
      <c r="V78" s="15">
        <v>135.41999999999999</v>
      </c>
      <c r="W78" s="15">
        <v>135.41999999999999</v>
      </c>
      <c r="X78" s="15">
        <v>135.41999999999999</v>
      </c>
      <c r="Y78" s="15">
        <v>135.41999999999999</v>
      </c>
      <c r="Z78" s="15">
        <v>135.41999999999999</v>
      </c>
      <c r="AA78" s="15">
        <v>135.41999999999999</v>
      </c>
      <c r="AB78" s="15">
        <v>135.41999999999999</v>
      </c>
      <c r="AC78" s="15">
        <v>135.41999999999999</v>
      </c>
      <c r="AD78" s="15">
        <v>135.41999999999999</v>
      </c>
      <c r="AE78" s="15"/>
    </row>
    <row r="79" spans="3:39" x14ac:dyDescent="0.25">
      <c r="C79" s="12" t="s">
        <v>30</v>
      </c>
      <c r="D79" s="13" t="s">
        <v>69</v>
      </c>
      <c r="E79" t="s">
        <v>31</v>
      </c>
      <c r="F79" s="9" t="s">
        <v>32</v>
      </c>
      <c r="G79" s="19">
        <v>410001314</v>
      </c>
      <c r="H79" s="1" t="s">
        <v>869</v>
      </c>
      <c r="I79" s="40" t="s">
        <v>874</v>
      </c>
      <c r="J79">
        <v>1</v>
      </c>
      <c r="K79" s="11">
        <v>3</v>
      </c>
      <c r="L79" s="10">
        <v>44544</v>
      </c>
      <c r="M79" s="14">
        <v>38800</v>
      </c>
      <c r="N79" s="14">
        <v>0</v>
      </c>
      <c r="O79" s="31">
        <f>M79-N79</f>
        <v>38800</v>
      </c>
      <c r="P79" t="s">
        <v>34</v>
      </c>
      <c r="Q79" s="14">
        <f>M79/(K79*12)</f>
        <v>1077.7777777777778</v>
      </c>
      <c r="R79" s="11"/>
      <c r="S79" s="15">
        <f t="shared" ref="S79:AD87" si="1">$Q79</f>
        <v>1077.7777777777778</v>
      </c>
      <c r="T79" s="15">
        <f t="shared" si="1"/>
        <v>1077.7777777777778</v>
      </c>
      <c r="U79" s="15">
        <f t="shared" si="1"/>
        <v>1077.7777777777778</v>
      </c>
      <c r="V79" s="15">
        <f t="shared" si="1"/>
        <v>1077.7777777777778</v>
      </c>
      <c r="W79" s="15">
        <f t="shared" si="1"/>
        <v>1077.7777777777778</v>
      </c>
      <c r="X79" s="15">
        <f t="shared" si="1"/>
        <v>1077.7777777777778</v>
      </c>
      <c r="Y79" s="15">
        <f t="shared" si="1"/>
        <v>1077.7777777777778</v>
      </c>
      <c r="Z79" s="15">
        <f t="shared" si="1"/>
        <v>1077.7777777777778</v>
      </c>
      <c r="AA79" s="15">
        <f t="shared" si="1"/>
        <v>1077.7777777777778</v>
      </c>
      <c r="AB79" s="15">
        <f t="shared" si="1"/>
        <v>1077.7777777777778</v>
      </c>
      <c r="AC79" s="15">
        <f t="shared" si="1"/>
        <v>1077.7777777777778</v>
      </c>
      <c r="AD79" s="15">
        <f t="shared" si="1"/>
        <v>1077.7777777777778</v>
      </c>
      <c r="AE79" s="15"/>
      <c r="AL79" s="31"/>
      <c r="AM79" s="31"/>
    </row>
    <row r="80" spans="3:39" x14ac:dyDescent="0.25">
      <c r="C80" s="12" t="s">
        <v>30</v>
      </c>
      <c r="D80" s="13" t="s">
        <v>69</v>
      </c>
      <c r="E80" t="s">
        <v>31</v>
      </c>
      <c r="F80" s="9" t="s">
        <v>32</v>
      </c>
      <c r="G80">
        <v>410001265</v>
      </c>
      <c r="H80" t="s">
        <v>75</v>
      </c>
      <c r="I80" s="17" t="s">
        <v>853</v>
      </c>
      <c r="J80">
        <v>1</v>
      </c>
      <c r="K80" s="11">
        <v>3</v>
      </c>
      <c r="L80" s="10">
        <v>44523</v>
      </c>
      <c r="M80" s="14">
        <v>39990</v>
      </c>
      <c r="N80" s="14">
        <v>-1110.83</v>
      </c>
      <c r="O80" s="31">
        <f>M80+N80</f>
        <v>38879.17</v>
      </c>
      <c r="P80" t="s">
        <v>34</v>
      </c>
      <c r="Q80" s="14">
        <f>M80/(K80*12)</f>
        <v>1110.8333333333333</v>
      </c>
      <c r="R80" s="11"/>
      <c r="S80" s="14">
        <f t="shared" si="1"/>
        <v>1110.8333333333333</v>
      </c>
      <c r="T80" s="14">
        <f t="shared" si="1"/>
        <v>1110.8333333333333</v>
      </c>
      <c r="U80" s="14">
        <f t="shared" si="1"/>
        <v>1110.8333333333333</v>
      </c>
      <c r="V80" s="14">
        <f t="shared" si="1"/>
        <v>1110.8333333333333</v>
      </c>
      <c r="W80" s="14">
        <f t="shared" si="1"/>
        <v>1110.8333333333333</v>
      </c>
      <c r="X80" s="14">
        <f t="shared" si="1"/>
        <v>1110.8333333333333</v>
      </c>
      <c r="Y80" s="14">
        <f t="shared" si="1"/>
        <v>1110.8333333333333</v>
      </c>
      <c r="Z80" s="14">
        <f t="shared" si="1"/>
        <v>1110.8333333333333</v>
      </c>
      <c r="AA80" s="14">
        <f t="shared" si="1"/>
        <v>1110.8333333333333</v>
      </c>
      <c r="AB80" s="14">
        <f t="shared" si="1"/>
        <v>1110.8333333333333</v>
      </c>
      <c r="AC80" s="14">
        <f t="shared" si="1"/>
        <v>1110.8333333333333</v>
      </c>
      <c r="AD80" s="14">
        <f t="shared" si="1"/>
        <v>1110.8333333333333</v>
      </c>
      <c r="AE80" s="15"/>
    </row>
    <row r="81" spans="1:39" x14ac:dyDescent="0.25">
      <c r="C81" s="12" t="s">
        <v>30</v>
      </c>
      <c r="D81" s="13" t="s">
        <v>69</v>
      </c>
      <c r="E81" t="s">
        <v>31</v>
      </c>
      <c r="F81" s="9" t="s">
        <v>32</v>
      </c>
      <c r="G81">
        <v>410001284</v>
      </c>
      <c r="H81" t="s">
        <v>75</v>
      </c>
      <c r="I81" s="17" t="s">
        <v>875</v>
      </c>
      <c r="J81">
        <v>1</v>
      </c>
      <c r="K81" s="11">
        <v>3</v>
      </c>
      <c r="L81" s="10">
        <v>44523</v>
      </c>
      <c r="M81" s="14">
        <v>39990</v>
      </c>
      <c r="N81" s="14">
        <v>-1110.83</v>
      </c>
      <c r="O81" s="31">
        <f t="shared" ref="O81:O87" si="2">M81+N81</f>
        <v>38879.17</v>
      </c>
      <c r="P81" t="s">
        <v>34</v>
      </c>
      <c r="Q81" s="14">
        <f>M81/(K81*12)</f>
        <v>1110.8333333333333</v>
      </c>
      <c r="R81" s="11"/>
      <c r="S81" s="14">
        <f t="shared" si="1"/>
        <v>1110.8333333333333</v>
      </c>
      <c r="T81" s="14">
        <f t="shared" si="1"/>
        <v>1110.8333333333333</v>
      </c>
      <c r="U81" s="14">
        <f t="shared" si="1"/>
        <v>1110.8333333333333</v>
      </c>
      <c r="V81" s="14">
        <f t="shared" si="1"/>
        <v>1110.8333333333333</v>
      </c>
      <c r="W81" s="14">
        <f t="shared" si="1"/>
        <v>1110.8333333333333</v>
      </c>
      <c r="X81" s="14">
        <f t="shared" si="1"/>
        <v>1110.8333333333333</v>
      </c>
      <c r="Y81" s="14">
        <f t="shared" si="1"/>
        <v>1110.8333333333333</v>
      </c>
      <c r="Z81" s="14">
        <f t="shared" si="1"/>
        <v>1110.8333333333333</v>
      </c>
      <c r="AA81" s="14">
        <f t="shared" si="1"/>
        <v>1110.8333333333333</v>
      </c>
      <c r="AB81" s="14">
        <f t="shared" si="1"/>
        <v>1110.8333333333333</v>
      </c>
      <c r="AC81" s="14">
        <f t="shared" si="1"/>
        <v>1110.8333333333333</v>
      </c>
      <c r="AD81" s="14">
        <f t="shared" si="1"/>
        <v>1110.8333333333333</v>
      </c>
      <c r="AE81" s="15"/>
    </row>
    <row r="82" spans="1:39" x14ac:dyDescent="0.25">
      <c r="C82" s="12" t="s">
        <v>30</v>
      </c>
      <c r="D82" s="13" t="s">
        <v>69</v>
      </c>
      <c r="E82" s="19" t="s">
        <v>52</v>
      </c>
      <c r="F82" s="34" t="s">
        <v>53</v>
      </c>
      <c r="G82">
        <v>1310000071</v>
      </c>
      <c r="H82" s="39" t="s">
        <v>870</v>
      </c>
      <c r="I82" s="41" t="s">
        <v>861</v>
      </c>
      <c r="J82">
        <v>1</v>
      </c>
      <c r="K82" s="11">
        <v>5</v>
      </c>
      <c r="L82" s="10">
        <v>44482</v>
      </c>
      <c r="M82" s="14">
        <v>15230</v>
      </c>
      <c r="N82" s="14">
        <v>-507.67</v>
      </c>
      <c r="O82" s="31">
        <f t="shared" si="2"/>
        <v>14722.33</v>
      </c>
      <c r="P82" t="s">
        <v>34</v>
      </c>
      <c r="Q82" s="14">
        <f t="shared" ref="Q82:Q86" si="3">M82/(K82*12)</f>
        <v>253.83333333333334</v>
      </c>
      <c r="R82" s="11"/>
      <c r="S82" s="14">
        <f t="shared" si="1"/>
        <v>253.83333333333334</v>
      </c>
      <c r="T82" s="14">
        <f t="shared" si="1"/>
        <v>253.83333333333334</v>
      </c>
      <c r="U82" s="14">
        <f t="shared" si="1"/>
        <v>253.83333333333334</v>
      </c>
      <c r="V82" s="14">
        <f t="shared" si="1"/>
        <v>253.83333333333334</v>
      </c>
      <c r="W82" s="14">
        <f t="shared" si="1"/>
        <v>253.83333333333334</v>
      </c>
      <c r="X82" s="14">
        <f t="shared" si="1"/>
        <v>253.83333333333334</v>
      </c>
      <c r="Y82" s="14">
        <f t="shared" si="1"/>
        <v>253.83333333333334</v>
      </c>
      <c r="Z82" s="14">
        <f t="shared" si="1"/>
        <v>253.83333333333334</v>
      </c>
      <c r="AA82" s="14">
        <f t="shared" si="1"/>
        <v>253.83333333333334</v>
      </c>
      <c r="AB82" s="14">
        <f t="shared" si="1"/>
        <v>253.83333333333334</v>
      </c>
      <c r="AC82" s="14">
        <f t="shared" si="1"/>
        <v>253.83333333333334</v>
      </c>
      <c r="AD82" s="14">
        <f t="shared" si="1"/>
        <v>253.83333333333334</v>
      </c>
      <c r="AE82" s="15"/>
    </row>
    <row r="83" spans="1:39" x14ac:dyDescent="0.25">
      <c r="C83" s="12" t="s">
        <v>30</v>
      </c>
      <c r="D83" s="13" t="s">
        <v>69</v>
      </c>
      <c r="E83" s="19" t="s">
        <v>52</v>
      </c>
      <c r="F83" s="34" t="s">
        <v>53</v>
      </c>
      <c r="G83">
        <v>1310000072</v>
      </c>
      <c r="H83" s="39" t="s">
        <v>870</v>
      </c>
      <c r="I83" s="41" t="s">
        <v>861</v>
      </c>
      <c r="J83">
        <v>1</v>
      </c>
      <c r="K83" s="11">
        <v>5</v>
      </c>
      <c r="L83" s="10">
        <v>44482</v>
      </c>
      <c r="M83" s="14">
        <v>15230</v>
      </c>
      <c r="N83" s="14">
        <v>-507.67</v>
      </c>
      <c r="O83" s="31">
        <f t="shared" si="2"/>
        <v>14722.33</v>
      </c>
      <c r="P83" t="s">
        <v>34</v>
      </c>
      <c r="Q83" s="14">
        <f t="shared" si="3"/>
        <v>253.83333333333334</v>
      </c>
      <c r="R83" s="11"/>
      <c r="S83" s="14">
        <f t="shared" si="1"/>
        <v>253.83333333333334</v>
      </c>
      <c r="T83" s="14">
        <f t="shared" si="1"/>
        <v>253.83333333333334</v>
      </c>
      <c r="U83" s="14">
        <f t="shared" si="1"/>
        <v>253.83333333333334</v>
      </c>
      <c r="V83" s="14">
        <f t="shared" si="1"/>
        <v>253.83333333333334</v>
      </c>
      <c r="W83" s="14">
        <f t="shared" si="1"/>
        <v>253.83333333333334</v>
      </c>
      <c r="X83" s="14">
        <f t="shared" si="1"/>
        <v>253.83333333333334</v>
      </c>
      <c r="Y83" s="14">
        <f t="shared" si="1"/>
        <v>253.83333333333334</v>
      </c>
      <c r="Z83" s="14">
        <f t="shared" si="1"/>
        <v>253.83333333333334</v>
      </c>
      <c r="AA83" s="14">
        <f t="shared" si="1"/>
        <v>253.83333333333334</v>
      </c>
      <c r="AB83" s="14">
        <f t="shared" si="1"/>
        <v>253.83333333333334</v>
      </c>
      <c r="AC83" s="14">
        <f t="shared" si="1"/>
        <v>253.83333333333334</v>
      </c>
      <c r="AD83" s="14">
        <f t="shared" si="1"/>
        <v>253.83333333333334</v>
      </c>
      <c r="AE83" s="15"/>
    </row>
    <row r="84" spans="1:39" x14ac:dyDescent="0.25">
      <c r="C84" s="12" t="s">
        <v>30</v>
      </c>
      <c r="D84" s="13" t="s">
        <v>69</v>
      </c>
      <c r="E84" s="19" t="s">
        <v>52</v>
      </c>
      <c r="F84" s="34" t="s">
        <v>53</v>
      </c>
      <c r="G84">
        <v>1310000073</v>
      </c>
      <c r="H84" s="39" t="s">
        <v>871</v>
      </c>
      <c r="I84" s="41" t="s">
        <v>861</v>
      </c>
      <c r="J84">
        <v>1</v>
      </c>
      <c r="K84" s="11">
        <v>5</v>
      </c>
      <c r="L84" s="10">
        <v>44482</v>
      </c>
      <c r="M84" s="14">
        <v>13600</v>
      </c>
      <c r="N84" s="14">
        <v>-453.33</v>
      </c>
      <c r="O84" s="31">
        <f t="shared" si="2"/>
        <v>13146.67</v>
      </c>
      <c r="P84" t="s">
        <v>34</v>
      </c>
      <c r="Q84" s="14">
        <f t="shared" si="3"/>
        <v>226.66666666666666</v>
      </c>
      <c r="R84" s="11"/>
      <c r="S84" s="14">
        <f t="shared" si="1"/>
        <v>226.66666666666666</v>
      </c>
      <c r="T84" s="14">
        <f t="shared" si="1"/>
        <v>226.66666666666666</v>
      </c>
      <c r="U84" s="14">
        <f t="shared" si="1"/>
        <v>226.66666666666666</v>
      </c>
      <c r="V84" s="14">
        <f t="shared" si="1"/>
        <v>226.66666666666666</v>
      </c>
      <c r="W84" s="14">
        <f t="shared" si="1"/>
        <v>226.66666666666666</v>
      </c>
      <c r="X84" s="14">
        <f t="shared" si="1"/>
        <v>226.66666666666666</v>
      </c>
      <c r="Y84" s="14">
        <f t="shared" si="1"/>
        <v>226.66666666666666</v>
      </c>
      <c r="Z84" s="14">
        <f t="shared" si="1"/>
        <v>226.66666666666666</v>
      </c>
      <c r="AA84" s="14">
        <f t="shared" si="1"/>
        <v>226.66666666666666</v>
      </c>
      <c r="AB84" s="14">
        <f t="shared" si="1"/>
        <v>226.66666666666666</v>
      </c>
      <c r="AC84" s="14">
        <f t="shared" si="1"/>
        <v>226.66666666666666</v>
      </c>
      <c r="AD84" s="14">
        <f t="shared" si="1"/>
        <v>226.66666666666666</v>
      </c>
      <c r="AE84" s="15"/>
    </row>
    <row r="85" spans="1:39" x14ac:dyDescent="0.25">
      <c r="C85" s="12" t="s">
        <v>30</v>
      </c>
      <c r="D85" s="13" t="s">
        <v>69</v>
      </c>
      <c r="E85" s="19" t="s">
        <v>52</v>
      </c>
      <c r="F85" s="34" t="s">
        <v>53</v>
      </c>
      <c r="G85">
        <v>1310000074</v>
      </c>
      <c r="H85" s="39" t="s">
        <v>871</v>
      </c>
      <c r="I85" s="41" t="s">
        <v>861</v>
      </c>
      <c r="J85">
        <v>1</v>
      </c>
      <c r="K85" s="11">
        <v>5</v>
      </c>
      <c r="L85" s="10">
        <v>44482</v>
      </c>
      <c r="M85" s="14">
        <v>13600</v>
      </c>
      <c r="N85" s="14">
        <f>453.33</f>
        <v>453.33</v>
      </c>
      <c r="O85" s="31">
        <f t="shared" si="2"/>
        <v>14053.33</v>
      </c>
      <c r="P85" t="s">
        <v>34</v>
      </c>
      <c r="Q85" s="14">
        <f t="shared" si="3"/>
        <v>226.66666666666666</v>
      </c>
      <c r="R85" s="11"/>
      <c r="S85" s="14">
        <f t="shared" si="1"/>
        <v>226.66666666666666</v>
      </c>
      <c r="T85" s="14">
        <f t="shared" si="1"/>
        <v>226.66666666666666</v>
      </c>
      <c r="U85" s="14">
        <f t="shared" si="1"/>
        <v>226.66666666666666</v>
      </c>
      <c r="V85" s="14">
        <f t="shared" si="1"/>
        <v>226.66666666666666</v>
      </c>
      <c r="W85" s="14">
        <f t="shared" si="1"/>
        <v>226.66666666666666</v>
      </c>
      <c r="X85" s="14">
        <f t="shared" si="1"/>
        <v>226.66666666666666</v>
      </c>
      <c r="Y85" s="14">
        <f t="shared" si="1"/>
        <v>226.66666666666666</v>
      </c>
      <c r="Z85" s="14">
        <f t="shared" si="1"/>
        <v>226.66666666666666</v>
      </c>
      <c r="AA85" s="14">
        <f t="shared" si="1"/>
        <v>226.66666666666666</v>
      </c>
      <c r="AB85" s="14">
        <f t="shared" si="1"/>
        <v>226.66666666666666</v>
      </c>
      <c r="AC85" s="14">
        <f t="shared" si="1"/>
        <v>226.66666666666666</v>
      </c>
      <c r="AD85" s="14">
        <f t="shared" si="1"/>
        <v>226.66666666666666</v>
      </c>
      <c r="AE85" s="15"/>
    </row>
    <row r="86" spans="1:39" x14ac:dyDescent="0.25">
      <c r="C86" s="12" t="s">
        <v>30</v>
      </c>
      <c r="D86" s="13" t="s">
        <v>69</v>
      </c>
      <c r="E86" s="19" t="s">
        <v>52</v>
      </c>
      <c r="F86" s="34" t="s">
        <v>53</v>
      </c>
      <c r="G86">
        <v>1310000076</v>
      </c>
      <c r="H86" s="39" t="s">
        <v>872</v>
      </c>
      <c r="I86" s="41" t="s">
        <v>861</v>
      </c>
      <c r="J86">
        <v>1</v>
      </c>
      <c r="K86" s="11">
        <v>5</v>
      </c>
      <c r="L86" s="10">
        <v>44533</v>
      </c>
      <c r="M86" s="14">
        <v>19799.79</v>
      </c>
      <c r="N86" s="36">
        <v>0</v>
      </c>
      <c r="O86" s="31">
        <f t="shared" si="2"/>
        <v>19799.79</v>
      </c>
      <c r="P86" t="s">
        <v>34</v>
      </c>
      <c r="Q86" s="14">
        <f t="shared" si="3"/>
        <v>329.99650000000003</v>
      </c>
      <c r="R86" s="11"/>
      <c r="S86" s="14">
        <f t="shared" si="1"/>
        <v>329.99650000000003</v>
      </c>
      <c r="T86" s="14">
        <f t="shared" si="1"/>
        <v>329.99650000000003</v>
      </c>
      <c r="U86" s="14">
        <f t="shared" si="1"/>
        <v>329.99650000000003</v>
      </c>
      <c r="V86" s="14">
        <f t="shared" si="1"/>
        <v>329.99650000000003</v>
      </c>
      <c r="W86" s="14">
        <f t="shared" si="1"/>
        <v>329.99650000000003</v>
      </c>
      <c r="X86" s="14">
        <f t="shared" si="1"/>
        <v>329.99650000000003</v>
      </c>
      <c r="Y86" s="14">
        <f t="shared" si="1"/>
        <v>329.99650000000003</v>
      </c>
      <c r="Z86" s="14">
        <f t="shared" si="1"/>
        <v>329.99650000000003</v>
      </c>
      <c r="AA86" s="14">
        <f t="shared" si="1"/>
        <v>329.99650000000003</v>
      </c>
      <c r="AB86" s="14">
        <f t="shared" si="1"/>
        <v>329.99650000000003</v>
      </c>
      <c r="AC86" s="14">
        <f t="shared" si="1"/>
        <v>329.99650000000003</v>
      </c>
      <c r="AD86" s="14">
        <f t="shared" si="1"/>
        <v>329.99650000000003</v>
      </c>
      <c r="AE86" s="15"/>
    </row>
    <row r="87" spans="1:39" x14ac:dyDescent="0.25">
      <c r="C87" s="2" t="s">
        <v>30</v>
      </c>
      <c r="D87" t="s">
        <v>69</v>
      </c>
      <c r="E87" t="s">
        <v>62</v>
      </c>
      <c r="F87" s="9" t="s">
        <v>63</v>
      </c>
      <c r="G87" s="19"/>
      <c r="H87" t="s">
        <v>873</v>
      </c>
      <c r="I87" s="17" t="s">
        <v>852</v>
      </c>
      <c r="J87">
        <v>1</v>
      </c>
      <c r="K87" s="11">
        <v>3</v>
      </c>
      <c r="L87" s="10">
        <v>43604</v>
      </c>
      <c r="M87" s="14">
        <v>12550</v>
      </c>
      <c r="N87" s="14">
        <f>-10806.94</f>
        <v>-10806.94</v>
      </c>
      <c r="O87" s="31">
        <f t="shared" si="2"/>
        <v>1743.0599999999995</v>
      </c>
      <c r="P87" t="s">
        <v>34</v>
      </c>
      <c r="Q87" s="14">
        <v>348.61111111111109</v>
      </c>
      <c r="R87" s="11"/>
      <c r="S87" s="15">
        <f t="shared" si="1"/>
        <v>348.61111111111109</v>
      </c>
      <c r="T87" s="15">
        <f t="shared" si="1"/>
        <v>348.61111111111109</v>
      </c>
      <c r="U87" s="15">
        <f t="shared" si="1"/>
        <v>348.61111111111109</v>
      </c>
      <c r="V87" s="15">
        <f t="shared" si="1"/>
        <v>348.61111111111109</v>
      </c>
      <c r="W87" s="15">
        <f t="shared" si="1"/>
        <v>348.61111111111109</v>
      </c>
      <c r="X87" s="15">
        <f t="shared" si="1"/>
        <v>348.61111111111109</v>
      </c>
      <c r="Y87" s="15"/>
      <c r="Z87" s="15"/>
      <c r="AA87" s="15"/>
      <c r="AB87" s="15"/>
      <c r="AC87" s="15"/>
      <c r="AD87" s="15"/>
      <c r="AE87" s="15"/>
      <c r="AL87" s="31"/>
      <c r="AM87" s="31"/>
    </row>
    <row r="88" spans="1:39" x14ac:dyDescent="0.25">
      <c r="A88" s="21"/>
      <c r="B88" s="21"/>
      <c r="C88" s="20" t="s">
        <v>30</v>
      </c>
      <c r="D88" s="21" t="s">
        <v>69</v>
      </c>
      <c r="E88" s="21" t="s">
        <v>31</v>
      </c>
      <c r="F88" s="22" t="s">
        <v>32</v>
      </c>
      <c r="G88" s="21"/>
      <c r="H88" s="21" t="s">
        <v>837</v>
      </c>
      <c r="I88" s="17" t="s">
        <v>848</v>
      </c>
      <c r="J88" s="21">
        <v>1</v>
      </c>
      <c r="K88" s="21">
        <v>4</v>
      </c>
      <c r="L88" s="23">
        <v>44593</v>
      </c>
      <c r="M88" s="26">
        <v>40000</v>
      </c>
      <c r="N88" s="21"/>
      <c r="O88" s="21"/>
      <c r="P88" s="21" t="s">
        <v>34</v>
      </c>
      <c r="Q88" s="27">
        <f>M88/(K88*12)</f>
        <v>833.33333333333337</v>
      </c>
      <c r="R88" s="24"/>
      <c r="S88" s="21"/>
      <c r="T88" s="25"/>
      <c r="U88" s="25">
        <f>$Q88</f>
        <v>833.33333333333337</v>
      </c>
      <c r="V88" s="25">
        <f>U88</f>
        <v>833.33333333333337</v>
      </c>
      <c r="W88" s="25">
        <f t="shared" ref="W88:AD88" si="4">V88</f>
        <v>833.33333333333337</v>
      </c>
      <c r="X88" s="25">
        <f t="shared" si="4"/>
        <v>833.33333333333337</v>
      </c>
      <c r="Y88" s="25">
        <f t="shared" si="4"/>
        <v>833.33333333333337</v>
      </c>
      <c r="Z88" s="25">
        <f t="shared" si="4"/>
        <v>833.33333333333337</v>
      </c>
      <c r="AA88" s="25">
        <f t="shared" si="4"/>
        <v>833.33333333333337</v>
      </c>
      <c r="AB88" s="25">
        <f t="shared" si="4"/>
        <v>833.33333333333337</v>
      </c>
      <c r="AC88" s="25">
        <f t="shared" si="4"/>
        <v>833.33333333333337</v>
      </c>
      <c r="AD88" s="25">
        <f t="shared" si="4"/>
        <v>833.33333333333337</v>
      </c>
    </row>
    <row r="89" spans="1:39" x14ac:dyDescent="0.25">
      <c r="A89" s="21"/>
      <c r="B89" s="21"/>
      <c r="C89" s="20" t="s">
        <v>30</v>
      </c>
      <c r="D89" s="21" t="s">
        <v>69</v>
      </c>
      <c r="E89" s="21" t="s">
        <v>31</v>
      </c>
      <c r="F89" s="22" t="s">
        <v>32</v>
      </c>
      <c r="G89" s="21"/>
      <c r="H89" s="21" t="s">
        <v>837</v>
      </c>
      <c r="I89" s="17" t="s">
        <v>849</v>
      </c>
      <c r="J89" s="21">
        <v>1</v>
      </c>
      <c r="K89" s="21">
        <v>4</v>
      </c>
      <c r="L89" s="23">
        <v>44562</v>
      </c>
      <c r="M89" s="26">
        <v>40000</v>
      </c>
      <c r="N89" s="21"/>
      <c r="O89" s="21"/>
      <c r="P89" s="21" t="s">
        <v>34</v>
      </c>
      <c r="Q89" s="27">
        <f t="shared" ref="Q89:Q118" si="5">M89/(K89*12)</f>
        <v>833.33333333333337</v>
      </c>
      <c r="R89" s="24"/>
      <c r="S89" s="21"/>
      <c r="T89" s="25">
        <f t="shared" ref="T89:AD104" si="6">$Q89</f>
        <v>833.33333333333337</v>
      </c>
      <c r="U89" s="25">
        <f t="shared" si="6"/>
        <v>833.33333333333337</v>
      </c>
      <c r="V89" s="25">
        <f t="shared" si="6"/>
        <v>833.33333333333337</v>
      </c>
      <c r="W89" s="25">
        <f t="shared" si="6"/>
        <v>833.33333333333337</v>
      </c>
      <c r="X89" s="25">
        <f t="shared" si="6"/>
        <v>833.33333333333337</v>
      </c>
      <c r="Y89" s="25">
        <f t="shared" si="6"/>
        <v>833.33333333333337</v>
      </c>
      <c r="Z89" s="25">
        <f t="shared" si="6"/>
        <v>833.33333333333337</v>
      </c>
      <c r="AA89" s="25">
        <f t="shared" si="6"/>
        <v>833.33333333333337</v>
      </c>
      <c r="AB89" s="25">
        <f t="shared" si="6"/>
        <v>833.33333333333337</v>
      </c>
      <c r="AC89" s="25">
        <f t="shared" si="6"/>
        <v>833.33333333333337</v>
      </c>
      <c r="AD89" s="25">
        <f t="shared" si="6"/>
        <v>833.33333333333337</v>
      </c>
    </row>
    <row r="90" spans="1:39" x14ac:dyDescent="0.25">
      <c r="A90" s="21"/>
      <c r="B90" s="21"/>
      <c r="C90" s="20" t="s">
        <v>30</v>
      </c>
      <c r="D90" s="21" t="s">
        <v>69</v>
      </c>
      <c r="E90" s="21" t="s">
        <v>31</v>
      </c>
      <c r="F90" s="22" t="s">
        <v>32</v>
      </c>
      <c r="G90" s="21"/>
      <c r="H90" s="21" t="s">
        <v>837</v>
      </c>
      <c r="I90" s="17" t="s">
        <v>850</v>
      </c>
      <c r="J90" s="21">
        <v>1</v>
      </c>
      <c r="K90" s="21">
        <v>4</v>
      </c>
      <c r="L90" s="23">
        <v>44621</v>
      </c>
      <c r="M90" s="26">
        <v>40000</v>
      </c>
      <c r="N90" s="21"/>
      <c r="O90" s="21"/>
      <c r="P90" s="21" t="s">
        <v>34</v>
      </c>
      <c r="Q90" s="27">
        <f t="shared" si="5"/>
        <v>833.33333333333337</v>
      </c>
      <c r="R90" s="24"/>
      <c r="S90" s="21"/>
      <c r="T90" s="21"/>
      <c r="U90" s="21"/>
      <c r="V90" s="25">
        <f t="shared" si="6"/>
        <v>833.33333333333337</v>
      </c>
      <c r="W90" s="25">
        <f t="shared" si="6"/>
        <v>833.33333333333337</v>
      </c>
      <c r="X90" s="25">
        <f t="shared" si="6"/>
        <v>833.33333333333337</v>
      </c>
      <c r="Y90" s="25">
        <f t="shared" si="6"/>
        <v>833.33333333333337</v>
      </c>
      <c r="Z90" s="25">
        <f t="shared" si="6"/>
        <v>833.33333333333337</v>
      </c>
      <c r="AA90" s="25">
        <f t="shared" si="6"/>
        <v>833.33333333333337</v>
      </c>
      <c r="AB90" s="25">
        <f t="shared" si="6"/>
        <v>833.33333333333337</v>
      </c>
      <c r="AC90" s="25">
        <f t="shared" si="6"/>
        <v>833.33333333333337</v>
      </c>
      <c r="AD90" s="25">
        <f t="shared" si="6"/>
        <v>833.33333333333337</v>
      </c>
    </row>
    <row r="91" spans="1:39" x14ac:dyDescent="0.25">
      <c r="A91" s="21"/>
      <c r="B91" s="21"/>
      <c r="C91" s="20" t="s">
        <v>30</v>
      </c>
      <c r="D91" s="21" t="s">
        <v>69</v>
      </c>
      <c r="E91" s="21" t="s">
        <v>31</v>
      </c>
      <c r="F91" s="22" t="s">
        <v>32</v>
      </c>
      <c r="G91" s="21"/>
      <c r="H91" s="21" t="s">
        <v>837</v>
      </c>
      <c r="I91" s="17" t="s">
        <v>851</v>
      </c>
      <c r="J91" s="21">
        <v>1</v>
      </c>
      <c r="K91" s="21">
        <v>4</v>
      </c>
      <c r="L91" s="23">
        <v>44621</v>
      </c>
      <c r="M91" s="26">
        <v>40000</v>
      </c>
      <c r="N91" s="21"/>
      <c r="O91" s="21"/>
      <c r="P91" s="21" t="s">
        <v>34</v>
      </c>
      <c r="Q91" s="27">
        <f t="shared" si="5"/>
        <v>833.33333333333337</v>
      </c>
      <c r="R91" s="24"/>
      <c r="S91" s="21"/>
      <c r="T91" s="21"/>
      <c r="U91" s="21"/>
      <c r="V91" s="25">
        <f t="shared" si="6"/>
        <v>833.33333333333337</v>
      </c>
      <c r="W91" s="25">
        <f t="shared" si="6"/>
        <v>833.33333333333337</v>
      </c>
      <c r="X91" s="25">
        <f t="shared" si="6"/>
        <v>833.33333333333337</v>
      </c>
      <c r="Y91" s="25">
        <f t="shared" si="6"/>
        <v>833.33333333333337</v>
      </c>
      <c r="Z91" s="25">
        <f t="shared" si="6"/>
        <v>833.33333333333337</v>
      </c>
      <c r="AA91" s="25">
        <f t="shared" si="6"/>
        <v>833.33333333333337</v>
      </c>
      <c r="AB91" s="25">
        <f t="shared" si="6"/>
        <v>833.33333333333337</v>
      </c>
      <c r="AC91" s="25">
        <f t="shared" si="6"/>
        <v>833.33333333333337</v>
      </c>
      <c r="AD91" s="25">
        <f t="shared" si="6"/>
        <v>833.33333333333337</v>
      </c>
    </row>
    <row r="92" spans="1:39" x14ac:dyDescent="0.25">
      <c r="A92" s="21"/>
      <c r="B92" s="21"/>
      <c r="C92" s="20" t="s">
        <v>30</v>
      </c>
      <c r="D92" s="21" t="s">
        <v>69</v>
      </c>
      <c r="E92" s="21" t="s">
        <v>70</v>
      </c>
      <c r="F92" s="22" t="s">
        <v>98</v>
      </c>
      <c r="G92" s="21"/>
      <c r="H92" s="21" t="s">
        <v>838</v>
      </c>
      <c r="I92" s="17" t="s">
        <v>852</v>
      </c>
      <c r="J92" s="21">
        <v>1</v>
      </c>
      <c r="K92" s="21">
        <v>10</v>
      </c>
      <c r="L92" s="23">
        <v>44593</v>
      </c>
      <c r="M92" s="26">
        <v>17000</v>
      </c>
      <c r="N92" s="21"/>
      <c r="O92" s="21"/>
      <c r="P92" s="21" t="s">
        <v>34</v>
      </c>
      <c r="Q92" s="27">
        <f t="shared" si="5"/>
        <v>141.66666666666666</v>
      </c>
      <c r="R92" s="24"/>
      <c r="S92" s="21"/>
      <c r="T92" s="21"/>
      <c r="U92" s="25">
        <f t="shared" si="6"/>
        <v>141.66666666666666</v>
      </c>
      <c r="V92" s="25">
        <f t="shared" si="6"/>
        <v>141.66666666666666</v>
      </c>
      <c r="W92" s="25">
        <f t="shared" si="6"/>
        <v>141.66666666666666</v>
      </c>
      <c r="X92" s="25">
        <f t="shared" si="6"/>
        <v>141.66666666666666</v>
      </c>
      <c r="Y92" s="25">
        <f t="shared" si="6"/>
        <v>141.66666666666666</v>
      </c>
      <c r="Z92" s="25">
        <f t="shared" si="6"/>
        <v>141.66666666666666</v>
      </c>
      <c r="AA92" s="25">
        <f t="shared" si="6"/>
        <v>141.66666666666666</v>
      </c>
      <c r="AB92" s="25">
        <f t="shared" si="6"/>
        <v>141.66666666666666</v>
      </c>
      <c r="AC92" s="25">
        <f t="shared" si="6"/>
        <v>141.66666666666666</v>
      </c>
      <c r="AD92" s="25">
        <f t="shared" si="6"/>
        <v>141.66666666666666</v>
      </c>
    </row>
    <row r="93" spans="1:39" x14ac:dyDescent="0.25">
      <c r="A93" s="21"/>
      <c r="B93" s="21"/>
      <c r="C93" s="20" t="s">
        <v>30</v>
      </c>
      <c r="D93" s="21" t="s">
        <v>69</v>
      </c>
      <c r="E93" s="21" t="s">
        <v>65</v>
      </c>
      <c r="F93" s="22" t="s">
        <v>66</v>
      </c>
      <c r="G93" s="21"/>
      <c r="H93" s="21" t="s">
        <v>839</v>
      </c>
      <c r="I93" s="17" t="s">
        <v>853</v>
      </c>
      <c r="J93" s="21">
        <v>1</v>
      </c>
      <c r="K93" s="21">
        <v>5</v>
      </c>
      <c r="L93" s="23">
        <v>44593</v>
      </c>
      <c r="M93" s="26">
        <v>568000</v>
      </c>
      <c r="N93" s="21"/>
      <c r="O93" s="21"/>
      <c r="P93" s="21" t="s">
        <v>34</v>
      </c>
      <c r="Q93" s="27">
        <f t="shared" si="5"/>
        <v>9466.6666666666661</v>
      </c>
      <c r="R93" s="24"/>
      <c r="S93" s="21"/>
      <c r="T93" s="21"/>
      <c r="U93" s="25">
        <f t="shared" si="6"/>
        <v>9466.6666666666661</v>
      </c>
      <c r="V93" s="25">
        <f t="shared" si="6"/>
        <v>9466.6666666666661</v>
      </c>
      <c r="W93" s="25">
        <f t="shared" si="6"/>
        <v>9466.6666666666661</v>
      </c>
      <c r="X93" s="25">
        <f t="shared" si="6"/>
        <v>9466.6666666666661</v>
      </c>
      <c r="Y93" s="25">
        <f t="shared" si="6"/>
        <v>9466.6666666666661</v>
      </c>
      <c r="Z93" s="25">
        <f t="shared" si="6"/>
        <v>9466.6666666666661</v>
      </c>
      <c r="AA93" s="25">
        <f t="shared" si="6"/>
        <v>9466.6666666666661</v>
      </c>
      <c r="AB93" s="25">
        <f t="shared" si="6"/>
        <v>9466.6666666666661</v>
      </c>
      <c r="AC93" s="25">
        <f t="shared" si="6"/>
        <v>9466.6666666666661</v>
      </c>
      <c r="AD93" s="25">
        <f t="shared" si="6"/>
        <v>9466.6666666666661</v>
      </c>
    </row>
    <row r="94" spans="1:39" x14ac:dyDescent="0.25">
      <c r="A94" s="21"/>
      <c r="B94" s="21"/>
      <c r="C94" s="20" t="s">
        <v>30</v>
      </c>
      <c r="D94" s="21" t="s">
        <v>69</v>
      </c>
      <c r="E94" s="21" t="s">
        <v>31</v>
      </c>
      <c r="F94" s="22" t="s">
        <v>32</v>
      </c>
      <c r="G94" s="21"/>
      <c r="H94" s="21" t="s">
        <v>840</v>
      </c>
      <c r="I94" s="17" t="s">
        <v>854</v>
      </c>
      <c r="J94" s="21">
        <v>1</v>
      </c>
      <c r="K94" s="21">
        <v>4</v>
      </c>
      <c r="L94" s="23">
        <v>44621</v>
      </c>
      <c r="M94" s="26">
        <v>48000</v>
      </c>
      <c r="N94" s="21"/>
      <c r="O94" s="21"/>
      <c r="P94" s="21" t="s">
        <v>34</v>
      </c>
      <c r="Q94" s="27">
        <f t="shared" si="5"/>
        <v>1000</v>
      </c>
      <c r="R94" s="24"/>
      <c r="S94" s="21"/>
      <c r="T94" s="21"/>
      <c r="U94" s="21"/>
      <c r="V94" s="25">
        <f t="shared" si="6"/>
        <v>1000</v>
      </c>
      <c r="W94" s="25">
        <f t="shared" si="6"/>
        <v>1000</v>
      </c>
      <c r="X94" s="25">
        <f t="shared" si="6"/>
        <v>1000</v>
      </c>
      <c r="Y94" s="25">
        <f t="shared" si="6"/>
        <v>1000</v>
      </c>
      <c r="Z94" s="25">
        <f t="shared" si="6"/>
        <v>1000</v>
      </c>
      <c r="AA94" s="25">
        <f t="shared" si="6"/>
        <v>1000</v>
      </c>
      <c r="AB94" s="25">
        <f t="shared" si="6"/>
        <v>1000</v>
      </c>
      <c r="AC94" s="25">
        <f t="shared" si="6"/>
        <v>1000</v>
      </c>
      <c r="AD94" s="25">
        <f t="shared" si="6"/>
        <v>1000</v>
      </c>
    </row>
    <row r="95" spans="1:39" x14ac:dyDescent="0.25">
      <c r="A95" s="21"/>
      <c r="B95" s="21"/>
      <c r="C95" s="20" t="s">
        <v>30</v>
      </c>
      <c r="D95" s="21" t="s">
        <v>69</v>
      </c>
      <c r="E95" s="21" t="s">
        <v>31</v>
      </c>
      <c r="F95" s="22" t="s">
        <v>32</v>
      </c>
      <c r="G95" s="21"/>
      <c r="H95" s="21" t="s">
        <v>840</v>
      </c>
      <c r="I95" s="17" t="s">
        <v>854</v>
      </c>
      <c r="J95" s="21">
        <v>1</v>
      </c>
      <c r="K95" s="21">
        <v>4</v>
      </c>
      <c r="L95" s="23">
        <v>44621</v>
      </c>
      <c r="M95" s="26">
        <v>48000</v>
      </c>
      <c r="N95" s="21"/>
      <c r="O95" s="21"/>
      <c r="P95" s="21" t="s">
        <v>34</v>
      </c>
      <c r="Q95" s="27">
        <f t="shared" si="5"/>
        <v>1000</v>
      </c>
      <c r="R95" s="24"/>
      <c r="S95" s="21"/>
      <c r="T95" s="21"/>
      <c r="U95" s="21"/>
      <c r="V95" s="25">
        <f t="shared" si="6"/>
        <v>1000</v>
      </c>
      <c r="W95" s="25">
        <f t="shared" si="6"/>
        <v>1000</v>
      </c>
      <c r="X95" s="25">
        <f t="shared" si="6"/>
        <v>1000</v>
      </c>
      <c r="Y95" s="25">
        <f t="shared" si="6"/>
        <v>1000</v>
      </c>
      <c r="Z95" s="25">
        <f t="shared" si="6"/>
        <v>1000</v>
      </c>
      <c r="AA95" s="25">
        <f t="shared" si="6"/>
        <v>1000</v>
      </c>
      <c r="AB95" s="25">
        <f t="shared" si="6"/>
        <v>1000</v>
      </c>
      <c r="AC95" s="25">
        <f t="shared" si="6"/>
        <v>1000</v>
      </c>
      <c r="AD95" s="25">
        <f t="shared" si="6"/>
        <v>1000</v>
      </c>
    </row>
    <row r="96" spans="1:39" x14ac:dyDescent="0.25">
      <c r="A96" s="21"/>
      <c r="B96" s="21"/>
      <c r="C96" s="20" t="s">
        <v>30</v>
      </c>
      <c r="D96" s="21" t="s">
        <v>69</v>
      </c>
      <c r="E96" s="21" t="s">
        <v>31</v>
      </c>
      <c r="F96" s="22" t="s">
        <v>32</v>
      </c>
      <c r="G96" s="21"/>
      <c r="H96" s="21" t="s">
        <v>840</v>
      </c>
      <c r="I96" s="17" t="s">
        <v>855</v>
      </c>
      <c r="J96" s="21">
        <v>1</v>
      </c>
      <c r="K96" s="21">
        <v>4</v>
      </c>
      <c r="L96" s="23">
        <v>44593</v>
      </c>
      <c r="M96" s="26">
        <v>48000</v>
      </c>
      <c r="N96" s="21"/>
      <c r="O96" s="21"/>
      <c r="P96" s="21" t="s">
        <v>34</v>
      </c>
      <c r="Q96" s="27">
        <f t="shared" si="5"/>
        <v>1000</v>
      </c>
      <c r="R96" s="24"/>
      <c r="S96" s="21"/>
      <c r="T96" s="21"/>
      <c r="U96" s="25">
        <f t="shared" si="6"/>
        <v>1000</v>
      </c>
      <c r="V96" s="25">
        <f t="shared" si="6"/>
        <v>1000</v>
      </c>
      <c r="W96" s="25">
        <f t="shared" si="6"/>
        <v>1000</v>
      </c>
      <c r="X96" s="25">
        <f t="shared" si="6"/>
        <v>1000</v>
      </c>
      <c r="Y96" s="25">
        <f t="shared" si="6"/>
        <v>1000</v>
      </c>
      <c r="Z96" s="25">
        <f t="shared" si="6"/>
        <v>1000</v>
      </c>
      <c r="AA96" s="25">
        <f t="shared" si="6"/>
        <v>1000</v>
      </c>
      <c r="AB96" s="25">
        <f t="shared" si="6"/>
        <v>1000</v>
      </c>
      <c r="AC96" s="25">
        <f t="shared" si="6"/>
        <v>1000</v>
      </c>
      <c r="AD96" s="25">
        <f t="shared" si="6"/>
        <v>1000</v>
      </c>
    </row>
    <row r="97" spans="1:30" x14ac:dyDescent="0.25">
      <c r="A97" s="21"/>
      <c r="B97" s="21"/>
      <c r="C97" s="20" t="s">
        <v>30</v>
      </c>
      <c r="D97" s="21" t="s">
        <v>69</v>
      </c>
      <c r="E97" s="21" t="s">
        <v>65</v>
      </c>
      <c r="F97" s="22" t="s">
        <v>66</v>
      </c>
      <c r="G97" s="21"/>
      <c r="H97" s="21" t="s">
        <v>839</v>
      </c>
      <c r="I97" s="17" t="s">
        <v>856</v>
      </c>
      <c r="J97" s="21">
        <v>1</v>
      </c>
      <c r="K97" s="21">
        <v>5</v>
      </c>
      <c r="L97" s="23">
        <v>44593</v>
      </c>
      <c r="M97" s="26">
        <v>568000</v>
      </c>
      <c r="N97" s="21"/>
      <c r="O97" s="21"/>
      <c r="P97" s="21" t="s">
        <v>34</v>
      </c>
      <c r="Q97" s="27">
        <f t="shared" si="5"/>
        <v>9466.6666666666661</v>
      </c>
      <c r="R97" s="24"/>
      <c r="S97" s="21"/>
      <c r="T97" s="21"/>
      <c r="U97" s="25">
        <f t="shared" si="6"/>
        <v>9466.6666666666661</v>
      </c>
      <c r="V97" s="25">
        <f t="shared" si="6"/>
        <v>9466.6666666666661</v>
      </c>
      <c r="W97" s="25">
        <f t="shared" si="6"/>
        <v>9466.6666666666661</v>
      </c>
      <c r="X97" s="25">
        <f t="shared" si="6"/>
        <v>9466.6666666666661</v>
      </c>
      <c r="Y97" s="25">
        <f t="shared" si="6"/>
        <v>9466.6666666666661</v>
      </c>
      <c r="Z97" s="25">
        <f t="shared" si="6"/>
        <v>9466.6666666666661</v>
      </c>
      <c r="AA97" s="25">
        <f t="shared" si="6"/>
        <v>9466.6666666666661</v>
      </c>
      <c r="AB97" s="25">
        <f t="shared" si="6"/>
        <v>9466.6666666666661</v>
      </c>
      <c r="AC97" s="25">
        <f t="shared" si="6"/>
        <v>9466.6666666666661</v>
      </c>
      <c r="AD97" s="25">
        <f t="shared" si="6"/>
        <v>9466.6666666666661</v>
      </c>
    </row>
    <row r="98" spans="1:30" x14ac:dyDescent="0.25">
      <c r="A98" s="21"/>
      <c r="B98" s="21"/>
      <c r="C98" s="20" t="s">
        <v>30</v>
      </c>
      <c r="D98" s="21" t="s">
        <v>69</v>
      </c>
      <c r="E98" s="21" t="s">
        <v>31</v>
      </c>
      <c r="F98" s="22" t="s">
        <v>32</v>
      </c>
      <c r="G98" s="21"/>
      <c r="H98" s="21" t="s">
        <v>837</v>
      </c>
      <c r="I98" s="17" t="s">
        <v>857</v>
      </c>
      <c r="J98" s="21">
        <v>1</v>
      </c>
      <c r="K98" s="21">
        <v>4</v>
      </c>
      <c r="L98" s="23">
        <v>44562</v>
      </c>
      <c r="M98" s="26">
        <v>40000</v>
      </c>
      <c r="N98" s="21"/>
      <c r="O98" s="21"/>
      <c r="P98" s="21" t="s">
        <v>34</v>
      </c>
      <c r="Q98" s="27">
        <f t="shared" si="5"/>
        <v>833.33333333333337</v>
      </c>
      <c r="R98" s="24"/>
      <c r="S98" s="21"/>
      <c r="T98" s="25">
        <f t="shared" si="6"/>
        <v>833.33333333333337</v>
      </c>
      <c r="U98" s="25">
        <f t="shared" si="6"/>
        <v>833.33333333333337</v>
      </c>
      <c r="V98" s="25">
        <f t="shared" si="6"/>
        <v>833.33333333333337</v>
      </c>
      <c r="W98" s="25">
        <f t="shared" si="6"/>
        <v>833.33333333333337</v>
      </c>
      <c r="X98" s="25">
        <f t="shared" si="6"/>
        <v>833.33333333333337</v>
      </c>
      <c r="Y98" s="25">
        <f t="shared" si="6"/>
        <v>833.33333333333337</v>
      </c>
      <c r="Z98" s="25">
        <f t="shared" si="6"/>
        <v>833.33333333333337</v>
      </c>
      <c r="AA98" s="25">
        <f t="shared" si="6"/>
        <v>833.33333333333337</v>
      </c>
      <c r="AB98" s="25">
        <f t="shared" si="6"/>
        <v>833.33333333333337</v>
      </c>
      <c r="AC98" s="25">
        <f t="shared" si="6"/>
        <v>833.33333333333337</v>
      </c>
      <c r="AD98" s="25">
        <f t="shared" si="6"/>
        <v>833.33333333333337</v>
      </c>
    </row>
    <row r="99" spans="1:30" x14ac:dyDescent="0.25">
      <c r="A99" s="21"/>
      <c r="B99" s="21"/>
      <c r="C99" s="20" t="s">
        <v>30</v>
      </c>
      <c r="D99" s="21" t="s">
        <v>69</v>
      </c>
      <c r="E99" s="21" t="s">
        <v>31</v>
      </c>
      <c r="F99" s="22" t="s">
        <v>32</v>
      </c>
      <c r="G99" s="21"/>
      <c r="H99" s="21" t="s">
        <v>837</v>
      </c>
      <c r="I99" s="17" t="s">
        <v>858</v>
      </c>
      <c r="J99" s="21">
        <v>1</v>
      </c>
      <c r="K99" s="21">
        <v>4</v>
      </c>
      <c r="L99" s="23">
        <v>44562</v>
      </c>
      <c r="M99" s="26">
        <v>40000</v>
      </c>
      <c r="N99" s="21"/>
      <c r="O99" s="21"/>
      <c r="P99" s="21" t="s">
        <v>34</v>
      </c>
      <c r="Q99" s="27">
        <f t="shared" si="5"/>
        <v>833.33333333333337</v>
      </c>
      <c r="R99" s="24"/>
      <c r="S99" s="21"/>
      <c r="T99" s="25">
        <f t="shared" si="6"/>
        <v>833.33333333333337</v>
      </c>
      <c r="U99" s="25">
        <f t="shared" si="6"/>
        <v>833.33333333333337</v>
      </c>
      <c r="V99" s="25">
        <f t="shared" si="6"/>
        <v>833.33333333333337</v>
      </c>
      <c r="W99" s="25">
        <f t="shared" si="6"/>
        <v>833.33333333333337</v>
      </c>
      <c r="X99" s="25">
        <f t="shared" si="6"/>
        <v>833.33333333333337</v>
      </c>
      <c r="Y99" s="25">
        <f t="shared" si="6"/>
        <v>833.33333333333337</v>
      </c>
      <c r="Z99" s="25">
        <f t="shared" si="6"/>
        <v>833.33333333333337</v>
      </c>
      <c r="AA99" s="25">
        <f t="shared" si="6"/>
        <v>833.33333333333337</v>
      </c>
      <c r="AB99" s="25">
        <f t="shared" si="6"/>
        <v>833.33333333333337</v>
      </c>
      <c r="AC99" s="25">
        <f t="shared" si="6"/>
        <v>833.33333333333337</v>
      </c>
      <c r="AD99" s="25">
        <f t="shared" si="6"/>
        <v>833.33333333333337</v>
      </c>
    </row>
    <row r="100" spans="1:30" x14ac:dyDescent="0.25">
      <c r="A100" s="21"/>
      <c r="B100" s="21"/>
      <c r="C100" s="20" t="s">
        <v>30</v>
      </c>
      <c r="D100" s="21" t="s">
        <v>69</v>
      </c>
      <c r="E100" s="21" t="s">
        <v>31</v>
      </c>
      <c r="F100" s="22" t="s">
        <v>32</v>
      </c>
      <c r="G100" s="21"/>
      <c r="H100" s="21" t="s">
        <v>837</v>
      </c>
      <c r="I100" s="17" t="s">
        <v>859</v>
      </c>
      <c r="J100" s="21">
        <v>1</v>
      </c>
      <c r="K100" s="21">
        <v>4</v>
      </c>
      <c r="L100" s="23">
        <v>44562</v>
      </c>
      <c r="M100" s="26">
        <v>40000</v>
      </c>
      <c r="N100" s="21"/>
      <c r="O100" s="21"/>
      <c r="P100" s="21" t="s">
        <v>34</v>
      </c>
      <c r="Q100" s="27">
        <f t="shared" si="5"/>
        <v>833.33333333333337</v>
      </c>
      <c r="R100" s="24"/>
      <c r="S100" s="21"/>
      <c r="T100" s="25">
        <f t="shared" si="6"/>
        <v>833.33333333333337</v>
      </c>
      <c r="U100" s="25">
        <f t="shared" si="6"/>
        <v>833.33333333333337</v>
      </c>
      <c r="V100" s="25">
        <f t="shared" si="6"/>
        <v>833.33333333333337</v>
      </c>
      <c r="W100" s="25">
        <f t="shared" si="6"/>
        <v>833.33333333333337</v>
      </c>
      <c r="X100" s="25">
        <f t="shared" si="6"/>
        <v>833.33333333333337</v>
      </c>
      <c r="Y100" s="25">
        <f t="shared" si="6"/>
        <v>833.33333333333337</v>
      </c>
      <c r="Z100" s="25">
        <f t="shared" si="6"/>
        <v>833.33333333333337</v>
      </c>
      <c r="AA100" s="25">
        <f t="shared" si="6"/>
        <v>833.33333333333337</v>
      </c>
      <c r="AB100" s="25">
        <f t="shared" si="6"/>
        <v>833.33333333333337</v>
      </c>
      <c r="AC100" s="25">
        <f t="shared" si="6"/>
        <v>833.33333333333337</v>
      </c>
      <c r="AD100" s="25">
        <f t="shared" si="6"/>
        <v>833.33333333333337</v>
      </c>
    </row>
    <row r="101" spans="1:30" x14ac:dyDescent="0.25">
      <c r="A101" s="21"/>
      <c r="B101" s="21"/>
      <c r="C101" s="20" t="s">
        <v>30</v>
      </c>
      <c r="D101" s="21" t="s">
        <v>69</v>
      </c>
      <c r="E101" s="21" t="s">
        <v>31</v>
      </c>
      <c r="F101" s="22" t="s">
        <v>32</v>
      </c>
      <c r="G101" s="21"/>
      <c r="H101" s="21" t="s">
        <v>837</v>
      </c>
      <c r="I101" s="17" t="s">
        <v>860</v>
      </c>
      <c r="J101" s="21">
        <v>1</v>
      </c>
      <c r="K101" s="21">
        <v>4</v>
      </c>
      <c r="L101" s="23">
        <v>44562</v>
      </c>
      <c r="M101" s="26">
        <v>40000</v>
      </c>
      <c r="N101" s="21"/>
      <c r="O101" s="21"/>
      <c r="P101" s="21" t="s">
        <v>34</v>
      </c>
      <c r="Q101" s="27">
        <f t="shared" si="5"/>
        <v>833.33333333333337</v>
      </c>
      <c r="R101" s="24"/>
      <c r="S101" s="21"/>
      <c r="T101" s="25">
        <f t="shared" si="6"/>
        <v>833.33333333333337</v>
      </c>
      <c r="U101" s="25">
        <f t="shared" si="6"/>
        <v>833.33333333333337</v>
      </c>
      <c r="V101" s="25">
        <f t="shared" si="6"/>
        <v>833.33333333333337</v>
      </c>
      <c r="W101" s="25">
        <f t="shared" si="6"/>
        <v>833.33333333333337</v>
      </c>
      <c r="X101" s="25">
        <f t="shared" si="6"/>
        <v>833.33333333333337</v>
      </c>
      <c r="Y101" s="25">
        <f t="shared" si="6"/>
        <v>833.33333333333337</v>
      </c>
      <c r="Z101" s="25">
        <f t="shared" si="6"/>
        <v>833.33333333333337</v>
      </c>
      <c r="AA101" s="25">
        <f t="shared" si="6"/>
        <v>833.33333333333337</v>
      </c>
      <c r="AB101" s="25">
        <f t="shared" si="6"/>
        <v>833.33333333333337</v>
      </c>
      <c r="AC101" s="25">
        <f t="shared" si="6"/>
        <v>833.33333333333337</v>
      </c>
      <c r="AD101" s="25">
        <f t="shared" si="6"/>
        <v>833.33333333333337</v>
      </c>
    </row>
    <row r="102" spans="1:30" x14ac:dyDescent="0.25">
      <c r="A102" s="21"/>
      <c r="B102" s="21"/>
      <c r="C102" s="20" t="s">
        <v>30</v>
      </c>
      <c r="D102" s="21" t="s">
        <v>69</v>
      </c>
      <c r="E102" s="21" t="s">
        <v>31</v>
      </c>
      <c r="F102" s="22" t="s">
        <v>32</v>
      </c>
      <c r="G102" s="21"/>
      <c r="H102" s="21" t="s">
        <v>837</v>
      </c>
      <c r="I102" s="17" t="s">
        <v>861</v>
      </c>
      <c r="J102" s="21">
        <v>1</v>
      </c>
      <c r="K102" s="21">
        <v>4</v>
      </c>
      <c r="L102" s="23">
        <v>44562</v>
      </c>
      <c r="M102" s="26">
        <v>40000</v>
      </c>
      <c r="N102" s="21"/>
      <c r="O102" s="21"/>
      <c r="P102" s="21" t="s">
        <v>34</v>
      </c>
      <c r="Q102" s="27">
        <f t="shared" si="5"/>
        <v>833.33333333333337</v>
      </c>
      <c r="R102" s="24"/>
      <c r="S102" s="21"/>
      <c r="T102" s="25">
        <f t="shared" si="6"/>
        <v>833.33333333333337</v>
      </c>
      <c r="U102" s="25">
        <f t="shared" si="6"/>
        <v>833.33333333333337</v>
      </c>
      <c r="V102" s="25">
        <f t="shared" si="6"/>
        <v>833.33333333333337</v>
      </c>
      <c r="W102" s="25">
        <f t="shared" si="6"/>
        <v>833.33333333333337</v>
      </c>
      <c r="X102" s="25">
        <f t="shared" si="6"/>
        <v>833.33333333333337</v>
      </c>
      <c r="Y102" s="25">
        <f t="shared" si="6"/>
        <v>833.33333333333337</v>
      </c>
      <c r="Z102" s="25">
        <f t="shared" si="6"/>
        <v>833.33333333333337</v>
      </c>
      <c r="AA102" s="25">
        <f t="shared" si="6"/>
        <v>833.33333333333337</v>
      </c>
      <c r="AB102" s="25">
        <f t="shared" si="6"/>
        <v>833.33333333333337</v>
      </c>
      <c r="AC102" s="25">
        <f t="shared" si="6"/>
        <v>833.33333333333337</v>
      </c>
      <c r="AD102" s="25">
        <f t="shared" si="6"/>
        <v>833.33333333333337</v>
      </c>
    </row>
    <row r="103" spans="1:30" x14ac:dyDescent="0.25">
      <c r="A103" s="21"/>
      <c r="B103" s="21"/>
      <c r="C103" s="20" t="s">
        <v>30</v>
      </c>
      <c r="D103" s="21" t="s">
        <v>69</v>
      </c>
      <c r="E103" s="21" t="s">
        <v>31</v>
      </c>
      <c r="F103" s="22" t="s">
        <v>32</v>
      </c>
      <c r="G103" s="21"/>
      <c r="H103" s="21" t="s">
        <v>837</v>
      </c>
      <c r="I103" s="17" t="s">
        <v>862</v>
      </c>
      <c r="J103" s="21">
        <v>1</v>
      </c>
      <c r="K103" s="21">
        <v>4</v>
      </c>
      <c r="L103" s="23">
        <v>44562</v>
      </c>
      <c r="M103" s="26">
        <v>40000</v>
      </c>
      <c r="N103" s="21"/>
      <c r="O103" s="21"/>
      <c r="P103" s="21" t="s">
        <v>34</v>
      </c>
      <c r="Q103" s="27">
        <f t="shared" si="5"/>
        <v>833.33333333333337</v>
      </c>
      <c r="R103" s="24"/>
      <c r="S103" s="21"/>
      <c r="T103" s="25">
        <f t="shared" si="6"/>
        <v>833.33333333333337</v>
      </c>
      <c r="U103" s="25">
        <f t="shared" si="6"/>
        <v>833.33333333333337</v>
      </c>
      <c r="V103" s="25">
        <f t="shared" si="6"/>
        <v>833.33333333333337</v>
      </c>
      <c r="W103" s="25">
        <f t="shared" si="6"/>
        <v>833.33333333333337</v>
      </c>
      <c r="X103" s="25">
        <f t="shared" si="6"/>
        <v>833.33333333333337</v>
      </c>
      <c r="Y103" s="25">
        <f t="shared" si="6"/>
        <v>833.33333333333337</v>
      </c>
      <c r="Z103" s="25">
        <f t="shared" si="6"/>
        <v>833.33333333333337</v>
      </c>
      <c r="AA103" s="25">
        <f t="shared" si="6"/>
        <v>833.33333333333337</v>
      </c>
      <c r="AB103" s="25">
        <f t="shared" si="6"/>
        <v>833.33333333333337</v>
      </c>
      <c r="AC103" s="25">
        <f t="shared" si="6"/>
        <v>833.33333333333337</v>
      </c>
      <c r="AD103" s="25">
        <f t="shared" si="6"/>
        <v>833.33333333333337</v>
      </c>
    </row>
    <row r="104" spans="1:30" x14ac:dyDescent="0.25">
      <c r="A104" s="21"/>
      <c r="B104" s="21"/>
      <c r="C104" s="20" t="s">
        <v>30</v>
      </c>
      <c r="D104" s="21" t="s">
        <v>69</v>
      </c>
      <c r="E104" s="21" t="s">
        <v>31</v>
      </c>
      <c r="F104" s="22" t="s">
        <v>32</v>
      </c>
      <c r="G104" s="21"/>
      <c r="H104" s="21" t="s">
        <v>837</v>
      </c>
      <c r="I104" s="17" t="s">
        <v>863</v>
      </c>
      <c r="J104" s="21">
        <v>1</v>
      </c>
      <c r="K104" s="21">
        <v>4</v>
      </c>
      <c r="L104" s="23">
        <v>44562</v>
      </c>
      <c r="M104" s="26">
        <v>40000</v>
      </c>
      <c r="N104" s="21"/>
      <c r="O104" s="21"/>
      <c r="P104" s="21" t="s">
        <v>34</v>
      </c>
      <c r="Q104" s="27">
        <f t="shared" si="5"/>
        <v>833.33333333333337</v>
      </c>
      <c r="R104" s="24"/>
      <c r="S104" s="21"/>
      <c r="T104" s="25">
        <f t="shared" si="6"/>
        <v>833.33333333333337</v>
      </c>
      <c r="U104" s="25">
        <f t="shared" si="6"/>
        <v>833.33333333333337</v>
      </c>
      <c r="V104" s="25">
        <f t="shared" si="6"/>
        <v>833.33333333333337</v>
      </c>
      <c r="W104" s="25">
        <f t="shared" si="6"/>
        <v>833.33333333333337</v>
      </c>
      <c r="X104" s="25">
        <f t="shared" si="6"/>
        <v>833.33333333333337</v>
      </c>
      <c r="Y104" s="25">
        <f t="shared" si="6"/>
        <v>833.33333333333337</v>
      </c>
      <c r="Z104" s="25">
        <f t="shared" si="6"/>
        <v>833.33333333333337</v>
      </c>
      <c r="AA104" s="25">
        <f t="shared" si="6"/>
        <v>833.33333333333337</v>
      </c>
      <c r="AB104" s="25">
        <f t="shared" si="6"/>
        <v>833.33333333333337</v>
      </c>
      <c r="AC104" s="25">
        <f t="shared" si="6"/>
        <v>833.33333333333337</v>
      </c>
      <c r="AD104" s="25">
        <f t="shared" si="6"/>
        <v>833.33333333333337</v>
      </c>
    </row>
    <row r="105" spans="1:30" x14ac:dyDescent="0.25">
      <c r="A105" s="21"/>
      <c r="B105" s="21"/>
      <c r="C105" s="20" t="s">
        <v>30</v>
      </c>
      <c r="D105" s="21" t="s">
        <v>69</v>
      </c>
      <c r="E105" s="21" t="s">
        <v>31</v>
      </c>
      <c r="F105" s="22" t="s">
        <v>32</v>
      </c>
      <c r="G105" s="21"/>
      <c r="H105" s="21" t="s">
        <v>837</v>
      </c>
      <c r="I105" s="17" t="s">
        <v>864</v>
      </c>
      <c r="J105" s="21">
        <v>1</v>
      </c>
      <c r="K105" s="21">
        <v>4</v>
      </c>
      <c r="L105" s="23">
        <v>44562</v>
      </c>
      <c r="M105" s="26">
        <v>40000</v>
      </c>
      <c r="N105" s="21"/>
      <c r="O105" s="21"/>
      <c r="P105" s="21" t="s">
        <v>34</v>
      </c>
      <c r="Q105" s="27">
        <f t="shared" si="5"/>
        <v>833.33333333333337</v>
      </c>
      <c r="R105" s="24"/>
      <c r="S105" s="21"/>
      <c r="T105" s="25">
        <f t="shared" ref="T105" si="7">$Q105</f>
        <v>833.33333333333337</v>
      </c>
      <c r="U105" s="25">
        <f t="shared" ref="U105" si="8">$Q105</f>
        <v>833.33333333333337</v>
      </c>
      <c r="V105" s="25">
        <f t="shared" ref="V105:AD116" si="9">$Q105</f>
        <v>833.33333333333337</v>
      </c>
      <c r="W105" s="25">
        <f t="shared" si="9"/>
        <v>833.33333333333337</v>
      </c>
      <c r="X105" s="25">
        <f t="shared" si="9"/>
        <v>833.33333333333337</v>
      </c>
      <c r="Y105" s="25">
        <f t="shared" si="9"/>
        <v>833.33333333333337</v>
      </c>
      <c r="Z105" s="25">
        <f t="shared" si="9"/>
        <v>833.33333333333337</v>
      </c>
      <c r="AA105" s="25">
        <f t="shared" si="9"/>
        <v>833.33333333333337</v>
      </c>
      <c r="AB105" s="25">
        <f t="shared" si="9"/>
        <v>833.33333333333337</v>
      </c>
      <c r="AC105" s="25">
        <f t="shared" si="9"/>
        <v>833.33333333333337</v>
      </c>
      <c r="AD105" s="25">
        <f t="shared" si="9"/>
        <v>833.33333333333337</v>
      </c>
    </row>
    <row r="106" spans="1:30" x14ac:dyDescent="0.25">
      <c r="A106" s="21"/>
      <c r="B106" s="21"/>
      <c r="C106" s="20" t="s">
        <v>30</v>
      </c>
      <c r="D106" s="21" t="s">
        <v>69</v>
      </c>
      <c r="E106" s="21" t="s">
        <v>31</v>
      </c>
      <c r="F106" s="22" t="s">
        <v>32</v>
      </c>
      <c r="G106" s="21"/>
      <c r="H106" s="21" t="s">
        <v>837</v>
      </c>
      <c r="I106" s="17" t="s">
        <v>865</v>
      </c>
      <c r="J106" s="21">
        <v>1</v>
      </c>
      <c r="K106" s="21">
        <v>4</v>
      </c>
      <c r="L106" s="23">
        <v>44713</v>
      </c>
      <c r="M106" s="26">
        <v>40000</v>
      </c>
      <c r="N106" s="21"/>
      <c r="O106" s="21"/>
      <c r="P106" s="21" t="s">
        <v>34</v>
      </c>
      <c r="Q106" s="27">
        <f t="shared" si="5"/>
        <v>833.33333333333337</v>
      </c>
      <c r="R106" s="24"/>
      <c r="S106" s="21"/>
      <c r="T106" s="21"/>
      <c r="U106" s="21"/>
      <c r="V106" s="25">
        <f t="shared" si="9"/>
        <v>833.33333333333337</v>
      </c>
      <c r="W106" s="25">
        <f t="shared" si="9"/>
        <v>833.33333333333337</v>
      </c>
      <c r="X106" s="25">
        <f t="shared" si="9"/>
        <v>833.33333333333337</v>
      </c>
      <c r="Y106" s="25">
        <f t="shared" si="9"/>
        <v>833.33333333333337</v>
      </c>
      <c r="Z106" s="25">
        <f t="shared" si="9"/>
        <v>833.33333333333337</v>
      </c>
      <c r="AA106" s="25">
        <f t="shared" si="9"/>
        <v>833.33333333333337</v>
      </c>
      <c r="AB106" s="25">
        <f t="shared" si="9"/>
        <v>833.33333333333337</v>
      </c>
      <c r="AC106" s="25">
        <f t="shared" si="9"/>
        <v>833.33333333333337</v>
      </c>
      <c r="AD106" s="25">
        <f t="shared" si="9"/>
        <v>833.33333333333337</v>
      </c>
    </row>
    <row r="107" spans="1:30" x14ac:dyDescent="0.25">
      <c r="A107" s="21"/>
      <c r="B107" s="21"/>
      <c r="C107" s="20" t="s">
        <v>30</v>
      </c>
      <c r="D107" s="21" t="s">
        <v>69</v>
      </c>
      <c r="E107" s="21" t="s">
        <v>31</v>
      </c>
      <c r="F107" s="22" t="s">
        <v>32</v>
      </c>
      <c r="G107" s="21"/>
      <c r="H107" s="21" t="s">
        <v>837</v>
      </c>
      <c r="I107" s="17" t="s">
        <v>865</v>
      </c>
      <c r="J107" s="21">
        <v>1</v>
      </c>
      <c r="K107" s="21">
        <v>4</v>
      </c>
      <c r="L107" s="23">
        <v>44713</v>
      </c>
      <c r="M107" s="26">
        <v>40000</v>
      </c>
      <c r="N107" s="21"/>
      <c r="O107" s="21"/>
      <c r="P107" s="21" t="s">
        <v>34</v>
      </c>
      <c r="Q107" s="27">
        <f t="shared" si="5"/>
        <v>833.33333333333337</v>
      </c>
      <c r="R107" s="24"/>
      <c r="S107" s="21"/>
      <c r="T107" s="21"/>
      <c r="U107" s="21"/>
      <c r="V107" s="21"/>
      <c r="W107" s="21"/>
      <c r="X107" s="21"/>
      <c r="Y107" s="25">
        <f t="shared" si="9"/>
        <v>833.33333333333337</v>
      </c>
      <c r="Z107" s="25">
        <f t="shared" si="9"/>
        <v>833.33333333333337</v>
      </c>
      <c r="AA107" s="25">
        <f t="shared" si="9"/>
        <v>833.33333333333337</v>
      </c>
      <c r="AB107" s="25">
        <f t="shared" si="9"/>
        <v>833.33333333333337</v>
      </c>
      <c r="AC107" s="25">
        <f t="shared" si="9"/>
        <v>833.33333333333337</v>
      </c>
      <c r="AD107" s="25">
        <f t="shared" si="9"/>
        <v>833.33333333333337</v>
      </c>
    </row>
    <row r="108" spans="1:30" x14ac:dyDescent="0.25">
      <c r="A108" s="21"/>
      <c r="B108" s="21"/>
      <c r="C108" s="20" t="s">
        <v>30</v>
      </c>
      <c r="D108" s="21" t="s">
        <v>69</v>
      </c>
      <c r="E108" s="21" t="s">
        <v>31</v>
      </c>
      <c r="F108" s="22" t="s">
        <v>32</v>
      </c>
      <c r="G108" s="21"/>
      <c r="H108" s="21" t="s">
        <v>841</v>
      </c>
      <c r="I108" s="17" t="s">
        <v>865</v>
      </c>
      <c r="J108" s="21">
        <v>1</v>
      </c>
      <c r="K108" s="21">
        <v>4</v>
      </c>
      <c r="L108" s="23">
        <v>44743</v>
      </c>
      <c r="M108" s="26">
        <v>30000</v>
      </c>
      <c r="N108" s="21"/>
      <c r="O108" s="21"/>
      <c r="P108" s="21" t="s">
        <v>34</v>
      </c>
      <c r="Q108" s="27">
        <f t="shared" si="5"/>
        <v>625</v>
      </c>
      <c r="R108" s="24"/>
      <c r="S108" s="21"/>
      <c r="T108" s="21"/>
      <c r="U108" s="21"/>
      <c r="V108" s="21"/>
      <c r="W108" s="21"/>
      <c r="X108" s="21"/>
      <c r="Y108" s="21"/>
      <c r="Z108" s="25">
        <f t="shared" si="9"/>
        <v>625</v>
      </c>
      <c r="AA108" s="25">
        <f t="shared" si="9"/>
        <v>625</v>
      </c>
      <c r="AB108" s="25">
        <f t="shared" si="9"/>
        <v>625</v>
      </c>
      <c r="AC108" s="25">
        <f t="shared" si="9"/>
        <v>625</v>
      </c>
      <c r="AD108" s="25">
        <f t="shared" si="9"/>
        <v>625</v>
      </c>
    </row>
    <row r="109" spans="1:30" x14ac:dyDescent="0.25">
      <c r="A109" s="21"/>
      <c r="B109" s="21"/>
      <c r="C109" s="20" t="s">
        <v>30</v>
      </c>
      <c r="D109" s="21" t="s">
        <v>69</v>
      </c>
      <c r="E109" s="21" t="s">
        <v>31</v>
      </c>
      <c r="F109" s="22" t="s">
        <v>32</v>
      </c>
      <c r="G109" s="21"/>
      <c r="H109" s="21" t="s">
        <v>842</v>
      </c>
      <c r="I109" s="17" t="s">
        <v>852</v>
      </c>
      <c r="J109" s="21">
        <v>1</v>
      </c>
      <c r="K109" s="21">
        <v>2</v>
      </c>
      <c r="L109" s="23">
        <v>44593</v>
      </c>
      <c r="M109" s="26">
        <v>14000</v>
      </c>
      <c r="N109" s="21"/>
      <c r="O109" s="21"/>
      <c r="P109" s="21" t="s">
        <v>34</v>
      </c>
      <c r="Q109" s="27">
        <f t="shared" si="5"/>
        <v>583.33333333333337</v>
      </c>
      <c r="R109" s="24"/>
      <c r="S109" s="21"/>
      <c r="T109" s="21"/>
      <c r="U109" s="25">
        <f t="shared" ref="U109:Y116" si="10">$Q109</f>
        <v>583.33333333333337</v>
      </c>
      <c r="V109" s="25">
        <f t="shared" si="10"/>
        <v>583.33333333333337</v>
      </c>
      <c r="W109" s="25">
        <f t="shared" si="10"/>
        <v>583.33333333333337</v>
      </c>
      <c r="X109" s="25">
        <f t="shared" si="10"/>
        <v>583.33333333333337</v>
      </c>
      <c r="Y109" s="25">
        <f t="shared" si="10"/>
        <v>583.33333333333337</v>
      </c>
      <c r="Z109" s="25">
        <f t="shared" si="9"/>
        <v>583.33333333333337</v>
      </c>
      <c r="AA109" s="25">
        <f t="shared" si="9"/>
        <v>583.33333333333337</v>
      </c>
      <c r="AB109" s="25">
        <f t="shared" si="9"/>
        <v>583.33333333333337</v>
      </c>
      <c r="AC109" s="25">
        <f t="shared" si="9"/>
        <v>583.33333333333337</v>
      </c>
      <c r="AD109" s="25">
        <f t="shared" si="9"/>
        <v>583.33333333333337</v>
      </c>
    </row>
    <row r="110" spans="1:30" x14ac:dyDescent="0.25">
      <c r="A110" s="21"/>
      <c r="B110" s="21"/>
      <c r="C110" s="20" t="s">
        <v>30</v>
      </c>
      <c r="D110" s="21" t="s">
        <v>69</v>
      </c>
      <c r="E110" s="21" t="s">
        <v>52</v>
      </c>
      <c r="F110" s="22" t="s">
        <v>53</v>
      </c>
      <c r="G110" s="21"/>
      <c r="H110" s="21" t="s">
        <v>843</v>
      </c>
      <c r="I110" s="17" t="s">
        <v>861</v>
      </c>
      <c r="J110" s="21">
        <v>1</v>
      </c>
      <c r="K110" s="21">
        <v>5</v>
      </c>
      <c r="L110" s="23">
        <v>44562</v>
      </c>
      <c r="M110" s="26">
        <v>125950</v>
      </c>
      <c r="N110" s="21"/>
      <c r="O110" s="21"/>
      <c r="P110" s="21" t="s">
        <v>34</v>
      </c>
      <c r="Q110" s="27">
        <f t="shared" si="5"/>
        <v>2099.1666666666665</v>
      </c>
      <c r="R110" s="24"/>
      <c r="S110" s="21"/>
      <c r="T110" s="25">
        <f t="shared" ref="T110:T115" si="11">$Q110</f>
        <v>2099.1666666666665</v>
      </c>
      <c r="U110" s="25">
        <f t="shared" si="10"/>
        <v>2099.1666666666665</v>
      </c>
      <c r="V110" s="25">
        <f t="shared" si="10"/>
        <v>2099.1666666666665</v>
      </c>
      <c r="W110" s="25">
        <f t="shared" si="10"/>
        <v>2099.1666666666665</v>
      </c>
      <c r="X110" s="25">
        <f t="shared" si="10"/>
        <v>2099.1666666666665</v>
      </c>
      <c r="Y110" s="25">
        <f t="shared" si="10"/>
        <v>2099.1666666666665</v>
      </c>
      <c r="Z110" s="25">
        <f t="shared" si="9"/>
        <v>2099.1666666666665</v>
      </c>
      <c r="AA110" s="25">
        <f t="shared" si="9"/>
        <v>2099.1666666666665</v>
      </c>
      <c r="AB110" s="25">
        <f t="shared" si="9"/>
        <v>2099.1666666666665</v>
      </c>
      <c r="AC110" s="25">
        <f t="shared" si="9"/>
        <v>2099.1666666666665</v>
      </c>
      <c r="AD110" s="25">
        <f t="shared" si="9"/>
        <v>2099.1666666666665</v>
      </c>
    </row>
    <row r="111" spans="1:30" x14ac:dyDescent="0.25">
      <c r="A111" s="21"/>
      <c r="B111" s="21"/>
      <c r="C111" s="20" t="s">
        <v>30</v>
      </c>
      <c r="D111" s="21" t="s">
        <v>69</v>
      </c>
      <c r="E111" s="21" t="s">
        <v>52</v>
      </c>
      <c r="F111" s="22" t="s">
        <v>53</v>
      </c>
      <c r="G111" s="21"/>
      <c r="H111" s="21" t="s">
        <v>844</v>
      </c>
      <c r="I111" s="17" t="s">
        <v>861</v>
      </c>
      <c r="J111" s="21">
        <v>1</v>
      </c>
      <c r="K111" s="21">
        <v>5</v>
      </c>
      <c r="L111" s="23">
        <v>44562</v>
      </c>
      <c r="M111" s="26">
        <v>20000</v>
      </c>
      <c r="N111" s="21"/>
      <c r="O111" s="21"/>
      <c r="P111" s="21" t="s">
        <v>34</v>
      </c>
      <c r="Q111" s="27">
        <f t="shared" si="5"/>
        <v>333.33333333333331</v>
      </c>
      <c r="R111" s="24"/>
      <c r="S111" s="21"/>
      <c r="T111" s="25">
        <f t="shared" si="11"/>
        <v>333.33333333333331</v>
      </c>
      <c r="U111" s="25">
        <f t="shared" si="10"/>
        <v>333.33333333333331</v>
      </c>
      <c r="V111" s="25">
        <f t="shared" si="10"/>
        <v>333.33333333333331</v>
      </c>
      <c r="W111" s="25">
        <f t="shared" si="10"/>
        <v>333.33333333333331</v>
      </c>
      <c r="X111" s="25">
        <f t="shared" si="10"/>
        <v>333.33333333333331</v>
      </c>
      <c r="Y111" s="25">
        <f t="shared" si="10"/>
        <v>333.33333333333331</v>
      </c>
      <c r="Z111" s="25">
        <f t="shared" si="9"/>
        <v>333.33333333333331</v>
      </c>
      <c r="AA111" s="25">
        <f t="shared" si="9"/>
        <v>333.33333333333331</v>
      </c>
      <c r="AB111" s="25">
        <f t="shared" si="9"/>
        <v>333.33333333333331</v>
      </c>
      <c r="AC111" s="25">
        <f t="shared" si="9"/>
        <v>333.33333333333331</v>
      </c>
      <c r="AD111" s="25">
        <f t="shared" si="9"/>
        <v>333.33333333333331</v>
      </c>
    </row>
    <row r="112" spans="1:30" x14ac:dyDescent="0.25">
      <c r="A112" s="21"/>
      <c r="B112" s="21"/>
      <c r="C112" s="20" t="s">
        <v>30</v>
      </c>
      <c r="D112" s="21" t="s">
        <v>69</v>
      </c>
      <c r="E112" s="21" t="s">
        <v>52</v>
      </c>
      <c r="F112" s="22" t="s">
        <v>53</v>
      </c>
      <c r="G112" s="21"/>
      <c r="H112" s="21" t="s">
        <v>845</v>
      </c>
      <c r="I112" s="17" t="s">
        <v>861</v>
      </c>
      <c r="J112" s="21">
        <v>1</v>
      </c>
      <c r="K112" s="21">
        <v>2</v>
      </c>
      <c r="L112" s="23">
        <v>44562</v>
      </c>
      <c r="M112" s="26">
        <v>12000</v>
      </c>
      <c r="N112" s="21"/>
      <c r="O112" s="21"/>
      <c r="P112" s="21" t="s">
        <v>34</v>
      </c>
      <c r="Q112" s="27">
        <f t="shared" si="5"/>
        <v>500</v>
      </c>
      <c r="R112" s="24"/>
      <c r="S112" s="21"/>
      <c r="T112" s="25">
        <f t="shared" si="11"/>
        <v>500</v>
      </c>
      <c r="U112" s="25">
        <f t="shared" si="10"/>
        <v>500</v>
      </c>
      <c r="V112" s="25">
        <f t="shared" si="10"/>
        <v>500</v>
      </c>
      <c r="W112" s="25">
        <f t="shared" si="10"/>
        <v>500</v>
      </c>
      <c r="X112" s="25">
        <f t="shared" si="10"/>
        <v>500</v>
      </c>
      <c r="Y112" s="25">
        <f t="shared" si="10"/>
        <v>500</v>
      </c>
      <c r="Z112" s="25">
        <f t="shared" si="9"/>
        <v>500</v>
      </c>
      <c r="AA112" s="25">
        <f t="shared" si="9"/>
        <v>500</v>
      </c>
      <c r="AB112" s="25">
        <f t="shared" si="9"/>
        <v>500</v>
      </c>
      <c r="AC112" s="25">
        <f t="shared" si="9"/>
        <v>500</v>
      </c>
      <c r="AD112" s="25">
        <f t="shared" si="9"/>
        <v>500</v>
      </c>
    </row>
    <row r="113" spans="1:30" x14ac:dyDescent="0.25">
      <c r="A113" s="21"/>
      <c r="B113" s="21"/>
      <c r="C113" s="20" t="s">
        <v>30</v>
      </c>
      <c r="D113" s="21" t="s">
        <v>69</v>
      </c>
      <c r="E113" s="21" t="s">
        <v>52</v>
      </c>
      <c r="F113" s="22" t="s">
        <v>53</v>
      </c>
      <c r="G113" s="21"/>
      <c r="H113" s="21" t="s">
        <v>846</v>
      </c>
      <c r="I113" s="17" t="s">
        <v>861</v>
      </c>
      <c r="J113" s="21">
        <v>1</v>
      </c>
      <c r="K113" s="21">
        <v>5</v>
      </c>
      <c r="L113" s="23">
        <v>44562</v>
      </c>
      <c r="M113" s="26">
        <v>19264</v>
      </c>
      <c r="N113" s="21"/>
      <c r="O113" s="21"/>
      <c r="P113" s="21" t="s">
        <v>34</v>
      </c>
      <c r="Q113" s="27">
        <f t="shared" si="5"/>
        <v>321.06666666666666</v>
      </c>
      <c r="R113" s="24"/>
      <c r="S113" s="21"/>
      <c r="T113" s="25">
        <f t="shared" si="11"/>
        <v>321.06666666666666</v>
      </c>
      <c r="U113" s="25">
        <f t="shared" si="10"/>
        <v>321.06666666666666</v>
      </c>
      <c r="V113" s="25">
        <f t="shared" si="10"/>
        <v>321.06666666666666</v>
      </c>
      <c r="W113" s="25">
        <f t="shared" si="10"/>
        <v>321.06666666666666</v>
      </c>
      <c r="X113" s="25">
        <f t="shared" si="10"/>
        <v>321.06666666666666</v>
      </c>
      <c r="Y113" s="25">
        <f t="shared" si="10"/>
        <v>321.06666666666666</v>
      </c>
      <c r="Z113" s="25">
        <f t="shared" si="9"/>
        <v>321.06666666666666</v>
      </c>
      <c r="AA113" s="25">
        <f t="shared" si="9"/>
        <v>321.06666666666666</v>
      </c>
      <c r="AB113" s="25">
        <f t="shared" si="9"/>
        <v>321.06666666666666</v>
      </c>
      <c r="AC113" s="25">
        <f t="shared" si="9"/>
        <v>321.06666666666666</v>
      </c>
      <c r="AD113" s="25">
        <f t="shared" si="9"/>
        <v>321.06666666666666</v>
      </c>
    </row>
    <row r="114" spans="1:30" x14ac:dyDescent="0.25">
      <c r="A114" s="21"/>
      <c r="B114" s="21"/>
      <c r="C114" s="20" t="s">
        <v>30</v>
      </c>
      <c r="D114" s="21" t="s">
        <v>69</v>
      </c>
      <c r="E114" s="21" t="s">
        <v>52</v>
      </c>
      <c r="F114" s="22" t="s">
        <v>53</v>
      </c>
      <c r="G114" s="21"/>
      <c r="H114" s="21" t="s">
        <v>846</v>
      </c>
      <c r="I114" s="17" t="s">
        <v>861</v>
      </c>
      <c r="J114" s="21">
        <v>1</v>
      </c>
      <c r="K114" s="21">
        <v>5</v>
      </c>
      <c r="L114" s="23">
        <v>44562</v>
      </c>
      <c r="M114" s="26">
        <v>19264</v>
      </c>
      <c r="N114" s="21"/>
      <c r="O114" s="21"/>
      <c r="P114" s="21" t="s">
        <v>34</v>
      </c>
      <c r="Q114" s="27">
        <f t="shared" si="5"/>
        <v>321.06666666666666</v>
      </c>
      <c r="R114" s="24"/>
      <c r="S114" s="21"/>
      <c r="T114" s="25">
        <f t="shared" si="11"/>
        <v>321.06666666666666</v>
      </c>
      <c r="U114" s="25">
        <f t="shared" si="10"/>
        <v>321.06666666666666</v>
      </c>
      <c r="V114" s="25">
        <f t="shared" si="10"/>
        <v>321.06666666666666</v>
      </c>
      <c r="W114" s="25">
        <f t="shared" si="10"/>
        <v>321.06666666666666</v>
      </c>
      <c r="X114" s="25">
        <f t="shared" si="10"/>
        <v>321.06666666666666</v>
      </c>
      <c r="Y114" s="25">
        <f t="shared" si="10"/>
        <v>321.06666666666666</v>
      </c>
      <c r="Z114" s="25">
        <f t="shared" si="9"/>
        <v>321.06666666666666</v>
      </c>
      <c r="AA114" s="25">
        <f t="shared" si="9"/>
        <v>321.06666666666666</v>
      </c>
      <c r="AB114" s="25">
        <f t="shared" si="9"/>
        <v>321.06666666666666</v>
      </c>
      <c r="AC114" s="25">
        <f t="shared" si="9"/>
        <v>321.06666666666666</v>
      </c>
      <c r="AD114" s="25">
        <f t="shared" si="9"/>
        <v>321.06666666666666</v>
      </c>
    </row>
    <row r="115" spans="1:30" x14ac:dyDescent="0.25">
      <c r="A115" s="21"/>
      <c r="B115" s="21"/>
      <c r="C115" s="20" t="s">
        <v>30</v>
      </c>
      <c r="D115" s="21" t="s">
        <v>69</v>
      </c>
      <c r="E115" s="21" t="s">
        <v>70</v>
      </c>
      <c r="F115" s="22" t="s">
        <v>98</v>
      </c>
      <c r="G115" s="21"/>
      <c r="H115" s="21" t="s">
        <v>847</v>
      </c>
      <c r="I115" s="17" t="s">
        <v>861</v>
      </c>
      <c r="J115" s="21">
        <v>1</v>
      </c>
      <c r="K115" s="21">
        <v>5</v>
      </c>
      <c r="L115" s="23">
        <v>44562</v>
      </c>
      <c r="M115" s="26">
        <v>8999</v>
      </c>
      <c r="N115" s="21"/>
      <c r="O115" s="21"/>
      <c r="P115" s="21" t="s">
        <v>34</v>
      </c>
      <c r="Q115" s="27">
        <f t="shared" si="5"/>
        <v>149.98333333333332</v>
      </c>
      <c r="R115" s="24"/>
      <c r="S115" s="21"/>
      <c r="T115" s="25">
        <f t="shared" si="11"/>
        <v>149.98333333333332</v>
      </c>
      <c r="U115" s="25">
        <f t="shared" si="10"/>
        <v>149.98333333333332</v>
      </c>
      <c r="V115" s="25">
        <f t="shared" si="10"/>
        <v>149.98333333333332</v>
      </c>
      <c r="W115" s="25">
        <f t="shared" si="10"/>
        <v>149.98333333333332</v>
      </c>
      <c r="X115" s="25">
        <f t="shared" si="10"/>
        <v>149.98333333333332</v>
      </c>
      <c r="Y115" s="25">
        <f t="shared" si="10"/>
        <v>149.98333333333332</v>
      </c>
      <c r="Z115" s="25">
        <f t="shared" si="9"/>
        <v>149.98333333333332</v>
      </c>
      <c r="AA115" s="25">
        <f t="shared" si="9"/>
        <v>149.98333333333332</v>
      </c>
      <c r="AB115" s="25">
        <f t="shared" si="9"/>
        <v>149.98333333333332</v>
      </c>
      <c r="AC115" s="25">
        <f t="shared" si="9"/>
        <v>149.98333333333332</v>
      </c>
      <c r="AD115" s="25">
        <f t="shared" si="9"/>
        <v>149.98333333333332</v>
      </c>
    </row>
    <row r="116" spans="1:30" x14ac:dyDescent="0.25">
      <c r="A116" s="21"/>
      <c r="B116" s="21"/>
      <c r="C116" s="20" t="s">
        <v>30</v>
      </c>
      <c r="D116" s="21" t="s">
        <v>69</v>
      </c>
      <c r="E116" s="21" t="s">
        <v>31</v>
      </c>
      <c r="F116" s="22" t="s">
        <v>32</v>
      </c>
      <c r="G116" s="21"/>
      <c r="H116" s="21" t="s">
        <v>842</v>
      </c>
      <c r="I116" s="17" t="s">
        <v>867</v>
      </c>
      <c r="J116" s="21">
        <v>1</v>
      </c>
      <c r="K116" s="21">
        <v>2</v>
      </c>
      <c r="L116" s="23">
        <v>44682</v>
      </c>
      <c r="M116" s="26">
        <v>7000</v>
      </c>
      <c r="N116" s="21"/>
      <c r="O116" s="21"/>
      <c r="P116" s="21" t="s">
        <v>34</v>
      </c>
      <c r="Q116" s="27">
        <f t="shared" si="5"/>
        <v>291.66666666666669</v>
      </c>
      <c r="R116" s="24"/>
      <c r="S116" s="21"/>
      <c r="T116" s="25"/>
      <c r="U116" s="25"/>
      <c r="V116" s="25"/>
      <c r="W116" s="25"/>
      <c r="X116" s="25">
        <f>$Q116</f>
        <v>291.66666666666669</v>
      </c>
      <c r="Y116" s="25">
        <f t="shared" si="10"/>
        <v>291.66666666666669</v>
      </c>
      <c r="Z116" s="25">
        <f t="shared" si="9"/>
        <v>291.66666666666669</v>
      </c>
      <c r="AA116" s="25">
        <f t="shared" si="9"/>
        <v>291.66666666666669</v>
      </c>
      <c r="AB116" s="25">
        <f t="shared" si="9"/>
        <v>291.66666666666669</v>
      </c>
      <c r="AC116" s="25">
        <f t="shared" si="9"/>
        <v>291.66666666666669</v>
      </c>
      <c r="AD116" s="25">
        <f t="shared" si="9"/>
        <v>291.66666666666669</v>
      </c>
    </row>
    <row r="117" spans="1:30" x14ac:dyDescent="0.25">
      <c r="A117" s="21"/>
      <c r="B117" s="21"/>
      <c r="C117" s="20" t="s">
        <v>30</v>
      </c>
      <c r="D117" s="21" t="s">
        <v>69</v>
      </c>
      <c r="E117" s="21" t="s">
        <v>31</v>
      </c>
      <c r="F117" s="22" t="s">
        <v>32</v>
      </c>
      <c r="G117" s="21"/>
      <c r="H117" s="21" t="s">
        <v>840</v>
      </c>
      <c r="I117" s="17" t="s">
        <v>867</v>
      </c>
      <c r="J117" s="21">
        <v>1</v>
      </c>
      <c r="K117" s="21">
        <v>4</v>
      </c>
      <c r="L117" s="23">
        <v>44593</v>
      </c>
      <c r="M117" s="26">
        <v>48000</v>
      </c>
      <c r="N117" s="21"/>
      <c r="O117" s="21"/>
      <c r="P117" s="21" t="s">
        <v>34</v>
      </c>
      <c r="Q117" s="27">
        <f t="shared" si="5"/>
        <v>1000</v>
      </c>
      <c r="R117" s="24"/>
      <c r="S117" s="21"/>
      <c r="T117" s="25"/>
      <c r="U117" s="25">
        <f>$Q117</f>
        <v>1000</v>
      </c>
      <c r="V117" s="25">
        <f t="shared" ref="V117:AD118" si="12">$Q117</f>
        <v>1000</v>
      </c>
      <c r="W117" s="25">
        <f t="shared" si="12"/>
        <v>1000</v>
      </c>
      <c r="X117" s="25">
        <f t="shared" si="12"/>
        <v>1000</v>
      </c>
      <c r="Y117" s="25">
        <f t="shared" si="12"/>
        <v>1000</v>
      </c>
      <c r="Z117" s="25">
        <f t="shared" si="12"/>
        <v>1000</v>
      </c>
      <c r="AA117" s="25">
        <f t="shared" si="12"/>
        <v>1000</v>
      </c>
      <c r="AB117" s="25">
        <f t="shared" si="12"/>
        <v>1000</v>
      </c>
      <c r="AC117" s="25">
        <f t="shared" si="12"/>
        <v>1000</v>
      </c>
      <c r="AD117" s="25">
        <f t="shared" si="12"/>
        <v>1000</v>
      </c>
    </row>
    <row r="118" spans="1:30" x14ac:dyDescent="0.25">
      <c r="A118" s="21"/>
      <c r="B118" s="21"/>
      <c r="C118" s="20" t="s">
        <v>30</v>
      </c>
      <c r="D118" s="21" t="s">
        <v>69</v>
      </c>
      <c r="E118" s="21" t="s">
        <v>31</v>
      </c>
      <c r="F118" s="22" t="s">
        <v>32</v>
      </c>
      <c r="G118" s="21"/>
      <c r="H118" s="21" t="s">
        <v>866</v>
      </c>
      <c r="I118" s="17" t="s">
        <v>867</v>
      </c>
      <c r="J118" s="21">
        <v>1</v>
      </c>
      <c r="K118" s="21">
        <v>3</v>
      </c>
      <c r="L118" s="23">
        <v>44593</v>
      </c>
      <c r="M118" s="26">
        <v>47000</v>
      </c>
      <c r="N118" s="21"/>
      <c r="O118" s="21"/>
      <c r="P118" s="21" t="s">
        <v>34</v>
      </c>
      <c r="Q118" s="27">
        <f t="shared" si="5"/>
        <v>1305.5555555555557</v>
      </c>
      <c r="R118" s="24"/>
      <c r="S118" s="21"/>
      <c r="T118" s="25"/>
      <c r="U118" s="25">
        <f>$Q118</f>
        <v>1305.5555555555557</v>
      </c>
      <c r="V118" s="25">
        <f t="shared" si="12"/>
        <v>1305.5555555555557</v>
      </c>
      <c r="W118" s="25">
        <f t="shared" si="12"/>
        <v>1305.5555555555557</v>
      </c>
      <c r="X118" s="25">
        <f t="shared" si="12"/>
        <v>1305.5555555555557</v>
      </c>
      <c r="Y118" s="25">
        <f t="shared" si="12"/>
        <v>1305.5555555555557</v>
      </c>
      <c r="Z118" s="25">
        <f t="shared" si="12"/>
        <v>1305.5555555555557</v>
      </c>
      <c r="AA118" s="25">
        <f t="shared" si="12"/>
        <v>1305.5555555555557</v>
      </c>
      <c r="AB118" s="25">
        <f t="shared" si="12"/>
        <v>1305.5555555555557</v>
      </c>
      <c r="AC118" s="25">
        <f t="shared" si="12"/>
        <v>1305.5555555555557</v>
      </c>
      <c r="AD118" s="25">
        <f t="shared" si="12"/>
        <v>1305.5555555555557</v>
      </c>
    </row>
    <row r="119" spans="1:30" x14ac:dyDescent="0.25">
      <c r="F119" s="9"/>
      <c r="L119" s="10"/>
      <c r="R119" s="11"/>
    </row>
    <row r="120" spans="1:30" x14ac:dyDescent="0.25">
      <c r="F120" s="9"/>
      <c r="L120" s="10"/>
      <c r="R120" s="11"/>
    </row>
    <row r="121" spans="1:30" x14ac:dyDescent="0.25">
      <c r="F121" s="9"/>
      <c r="L121" s="10"/>
      <c r="R121" s="11"/>
    </row>
    <row r="122" spans="1:30" x14ac:dyDescent="0.25">
      <c r="F122" s="9"/>
      <c r="L122" s="10"/>
      <c r="R122" s="11"/>
    </row>
    <row r="123" spans="1:30" x14ac:dyDescent="0.25">
      <c r="F123" s="9"/>
      <c r="L123" s="10"/>
      <c r="R123" s="11"/>
    </row>
    <row r="124" spans="1:30" x14ac:dyDescent="0.25">
      <c r="F124" s="9"/>
      <c r="L124" s="10"/>
      <c r="R124" s="11"/>
    </row>
    <row r="125" spans="1:30" x14ac:dyDescent="0.25">
      <c r="F125" s="9"/>
      <c r="L125" s="10"/>
      <c r="R125" s="11"/>
    </row>
    <row r="126" spans="1:30" x14ac:dyDescent="0.25">
      <c r="F126" s="9"/>
      <c r="L126" s="10"/>
      <c r="R126" s="11"/>
    </row>
    <row r="127" spans="1:30" x14ac:dyDescent="0.25">
      <c r="F127" s="9"/>
      <c r="L127" s="10"/>
      <c r="R127" s="11"/>
    </row>
    <row r="128" spans="1:30" x14ac:dyDescent="0.25">
      <c r="F128" s="9"/>
      <c r="L128" s="10"/>
      <c r="R128" s="11"/>
    </row>
    <row r="129" spans="6:18" x14ac:dyDescent="0.25">
      <c r="F129" s="9"/>
      <c r="L129" s="10"/>
      <c r="R129" s="11"/>
    </row>
    <row r="130" spans="6:18" x14ac:dyDescent="0.25">
      <c r="F130" s="9"/>
      <c r="L130" s="10"/>
      <c r="R130" s="11"/>
    </row>
    <row r="131" spans="6:18" x14ac:dyDescent="0.25">
      <c r="F131" s="9"/>
      <c r="L131" s="10"/>
      <c r="R131" s="11"/>
    </row>
    <row r="132" spans="6:18" x14ac:dyDescent="0.25">
      <c r="F132" s="9"/>
      <c r="L132" s="10"/>
      <c r="R132" s="11"/>
    </row>
    <row r="133" spans="6:18" x14ac:dyDescent="0.25">
      <c r="F133" s="9"/>
      <c r="L133" s="10"/>
      <c r="R133" s="11"/>
    </row>
    <row r="134" spans="6:18" x14ac:dyDescent="0.25">
      <c r="F134" s="9"/>
      <c r="L134" s="10"/>
      <c r="R134" s="11"/>
    </row>
    <row r="135" spans="6:18" x14ac:dyDescent="0.25">
      <c r="F135" s="9"/>
      <c r="L135" s="10"/>
      <c r="R135" s="11"/>
    </row>
    <row r="136" spans="6:18" x14ac:dyDescent="0.25">
      <c r="F136" s="9"/>
      <c r="L136" s="10"/>
      <c r="R136" s="11"/>
    </row>
    <row r="137" spans="6:18" x14ac:dyDescent="0.25">
      <c r="F137" s="9"/>
      <c r="L137" s="10"/>
      <c r="R137" s="11"/>
    </row>
    <row r="138" spans="6:18" x14ac:dyDescent="0.25">
      <c r="F138" s="9"/>
      <c r="L138" s="10"/>
      <c r="R138" s="11"/>
    </row>
    <row r="139" spans="6:18" x14ac:dyDescent="0.25">
      <c r="F139" s="9"/>
      <c r="L139" s="10"/>
      <c r="R139" s="11"/>
    </row>
    <row r="140" spans="6:18" x14ac:dyDescent="0.25">
      <c r="F140" s="9"/>
      <c r="L140" s="10"/>
      <c r="R140" s="11"/>
    </row>
    <row r="141" spans="6:18" x14ac:dyDescent="0.25">
      <c r="F141" s="9"/>
      <c r="L141" s="10"/>
      <c r="R141" s="11"/>
    </row>
    <row r="142" spans="6:18" x14ac:dyDescent="0.25">
      <c r="F142" s="9"/>
      <c r="L142" s="10"/>
      <c r="R142" s="11"/>
    </row>
    <row r="143" spans="6:18" x14ac:dyDescent="0.25">
      <c r="F143" s="9"/>
      <c r="L143" s="10"/>
      <c r="R143" s="11"/>
    </row>
    <row r="144" spans="6:18" x14ac:dyDescent="0.25">
      <c r="F144" s="9"/>
      <c r="L144" s="10"/>
      <c r="R144" s="11"/>
    </row>
    <row r="145" spans="3:18" x14ac:dyDescent="0.25">
      <c r="F145" s="9"/>
      <c r="L145" s="10"/>
      <c r="R145" s="11"/>
    </row>
    <row r="146" spans="3:18" x14ac:dyDescent="0.25">
      <c r="F146" s="9"/>
      <c r="L146" s="10"/>
      <c r="R146" s="11"/>
    </row>
    <row r="147" spans="3:18" x14ac:dyDescent="0.25">
      <c r="C147" s="8"/>
      <c r="F147" s="9"/>
      <c r="L147" s="10"/>
      <c r="R147" s="11"/>
    </row>
    <row r="148" spans="3:18" x14ac:dyDescent="0.25">
      <c r="F148" s="9"/>
      <c r="L148" s="10"/>
      <c r="R148" s="11"/>
    </row>
    <row r="149" spans="3:18" x14ac:dyDescent="0.25">
      <c r="F149" s="9"/>
      <c r="L149" s="10"/>
      <c r="R149" s="11"/>
    </row>
    <row r="150" spans="3:18" x14ac:dyDescent="0.25">
      <c r="F150" s="9"/>
      <c r="L150" s="10"/>
      <c r="R150" s="11"/>
    </row>
    <row r="151" spans="3:18" x14ac:dyDescent="0.25">
      <c r="F151" s="9"/>
      <c r="L151" s="10"/>
      <c r="R151" s="11"/>
    </row>
    <row r="152" spans="3:18" x14ac:dyDescent="0.25">
      <c r="F152" s="9"/>
      <c r="L152" s="10"/>
      <c r="R152" s="11"/>
    </row>
    <row r="153" spans="3:18" x14ac:dyDescent="0.25">
      <c r="F153" s="9"/>
      <c r="L153" s="10"/>
      <c r="R153" s="11"/>
    </row>
    <row r="154" spans="3:18" x14ac:dyDescent="0.25">
      <c r="F154" s="9"/>
      <c r="L154" s="10"/>
      <c r="R154" s="11"/>
    </row>
    <row r="155" spans="3:18" x14ac:dyDescent="0.25">
      <c r="F155" s="9"/>
      <c r="L155" s="10"/>
      <c r="R155" s="11"/>
    </row>
    <row r="156" spans="3:18" x14ac:dyDescent="0.25">
      <c r="F156" s="9"/>
      <c r="L156" s="10"/>
      <c r="R156" s="11"/>
    </row>
    <row r="157" spans="3:18" x14ac:dyDescent="0.25">
      <c r="F157" s="9"/>
      <c r="L157" s="10"/>
      <c r="R157" s="11"/>
    </row>
    <row r="158" spans="3:18" x14ac:dyDescent="0.25">
      <c r="F158" s="9"/>
      <c r="L158" s="10"/>
      <c r="R158" s="11"/>
    </row>
    <row r="159" spans="3:18" x14ac:dyDescent="0.25">
      <c r="F159" s="9"/>
      <c r="L159" s="10"/>
      <c r="R159" s="11"/>
    </row>
    <row r="160" spans="3:18" x14ac:dyDescent="0.25">
      <c r="F160" s="9"/>
      <c r="L160" s="10"/>
      <c r="R160" s="11"/>
    </row>
    <row r="161" spans="6:18" x14ac:dyDescent="0.25">
      <c r="F161" s="9"/>
      <c r="L161" s="10"/>
      <c r="R161" s="11"/>
    </row>
    <row r="162" spans="6:18" x14ac:dyDescent="0.25">
      <c r="F162" s="9"/>
      <c r="L162" s="10"/>
      <c r="R162" s="11"/>
    </row>
    <row r="163" spans="6:18" x14ac:dyDescent="0.25">
      <c r="F163" s="9"/>
      <c r="L163" s="10"/>
      <c r="R163" s="11"/>
    </row>
    <row r="164" spans="6:18" x14ac:dyDescent="0.25">
      <c r="F164" s="9"/>
      <c r="L164" s="10"/>
      <c r="R164" s="11"/>
    </row>
    <row r="165" spans="6:18" x14ac:dyDescent="0.25">
      <c r="F165" s="9"/>
      <c r="L165" s="10"/>
      <c r="R165" s="11"/>
    </row>
    <row r="166" spans="6:18" x14ac:dyDescent="0.25">
      <c r="F166" s="9"/>
      <c r="L166" s="10"/>
      <c r="R166" s="11"/>
    </row>
    <row r="167" spans="6:18" x14ac:dyDescent="0.25">
      <c r="F167" s="9"/>
      <c r="L167" s="10"/>
      <c r="R167" s="11"/>
    </row>
    <row r="168" spans="6:18" x14ac:dyDescent="0.25">
      <c r="F168" s="9"/>
      <c r="L168" s="10"/>
      <c r="R168" s="11"/>
    </row>
    <row r="169" spans="6:18" x14ac:dyDescent="0.25">
      <c r="F169" s="9"/>
      <c r="L169" s="10"/>
      <c r="R169" s="11"/>
    </row>
    <row r="170" spans="6:18" x14ac:dyDescent="0.25">
      <c r="F170" s="9"/>
      <c r="L170" s="10"/>
      <c r="R170" s="11"/>
    </row>
    <row r="171" spans="6:18" x14ac:dyDescent="0.25">
      <c r="F171" s="9"/>
      <c r="L171" s="10"/>
      <c r="R171" s="11"/>
    </row>
    <row r="172" spans="6:18" x14ac:dyDescent="0.25">
      <c r="F172" s="9"/>
      <c r="L172" s="10"/>
      <c r="R172" s="11"/>
    </row>
    <row r="173" spans="6:18" x14ac:dyDescent="0.25">
      <c r="F173" s="9"/>
      <c r="L173" s="10"/>
      <c r="R173" s="11"/>
    </row>
    <row r="174" spans="6:18" x14ac:dyDescent="0.25">
      <c r="F174" s="9"/>
      <c r="L174" s="10"/>
      <c r="R174" s="11"/>
    </row>
    <row r="175" spans="6:18" x14ac:dyDescent="0.25">
      <c r="F175" s="9"/>
      <c r="L175" s="10"/>
      <c r="R175" s="11"/>
    </row>
    <row r="176" spans="6:18" x14ac:dyDescent="0.25">
      <c r="F176" s="9"/>
      <c r="L176" s="10"/>
      <c r="R176" s="11"/>
    </row>
    <row r="177" spans="6:18" x14ac:dyDescent="0.25">
      <c r="F177" s="9"/>
      <c r="L177" s="10"/>
      <c r="R177" s="11"/>
    </row>
    <row r="178" spans="6:18" x14ac:dyDescent="0.25">
      <c r="F178" s="9"/>
      <c r="L178" s="10"/>
      <c r="R178" s="11"/>
    </row>
    <row r="179" spans="6:18" x14ac:dyDescent="0.25">
      <c r="F179" s="9"/>
      <c r="L179" s="10"/>
      <c r="R179" s="11"/>
    </row>
    <row r="180" spans="6:18" x14ac:dyDescent="0.25">
      <c r="F180" s="9"/>
      <c r="L180" s="10"/>
      <c r="R180" s="11"/>
    </row>
    <row r="181" spans="6:18" x14ac:dyDescent="0.25">
      <c r="F181" s="9"/>
      <c r="L181" s="10"/>
      <c r="R181" s="11"/>
    </row>
    <row r="182" spans="6:18" x14ac:dyDescent="0.25">
      <c r="F182" s="9"/>
      <c r="L182" s="10"/>
      <c r="R182" s="11"/>
    </row>
    <row r="183" spans="6:18" x14ac:dyDescent="0.25">
      <c r="F183" s="9"/>
      <c r="L183" s="10"/>
      <c r="R183" s="11"/>
    </row>
    <row r="184" spans="6:18" x14ac:dyDescent="0.25">
      <c r="F184" s="9"/>
      <c r="L184" s="10"/>
      <c r="R184" s="11"/>
    </row>
    <row r="185" spans="6:18" x14ac:dyDescent="0.25">
      <c r="F185" s="9"/>
      <c r="L185" s="10"/>
      <c r="R185" s="11"/>
    </row>
    <row r="186" spans="6:18" x14ac:dyDescent="0.25">
      <c r="F186" s="9"/>
      <c r="L186" s="10"/>
      <c r="R186" s="11"/>
    </row>
    <row r="187" spans="6:18" x14ac:dyDescent="0.25">
      <c r="F187" s="9"/>
      <c r="L187" s="10"/>
      <c r="R187" s="11"/>
    </row>
    <row r="188" spans="6:18" x14ac:dyDescent="0.25">
      <c r="F188" s="9"/>
      <c r="L188" s="10"/>
      <c r="R188" s="11"/>
    </row>
    <row r="189" spans="6:18" x14ac:dyDescent="0.25">
      <c r="F189" s="9"/>
      <c r="L189" s="10"/>
      <c r="R189" s="11"/>
    </row>
    <row r="190" spans="6:18" x14ac:dyDescent="0.25">
      <c r="F190" s="9"/>
      <c r="L190" s="10"/>
      <c r="R190" s="11"/>
    </row>
    <row r="191" spans="6:18" x14ac:dyDescent="0.25">
      <c r="F191" s="9"/>
      <c r="L191" s="10"/>
      <c r="R191" s="11"/>
    </row>
    <row r="192" spans="6:18" x14ac:dyDescent="0.25">
      <c r="F192" s="9"/>
      <c r="L192" s="10"/>
      <c r="R192" s="11"/>
    </row>
    <row r="193" spans="6:18" x14ac:dyDescent="0.25">
      <c r="F193" s="9"/>
      <c r="L193" s="10"/>
      <c r="R193" s="11"/>
    </row>
    <row r="194" spans="6:18" x14ac:dyDescent="0.25">
      <c r="F194" s="9"/>
      <c r="L194" s="10"/>
      <c r="R194" s="11"/>
    </row>
    <row r="195" spans="6:18" x14ac:dyDescent="0.25">
      <c r="F195" s="9"/>
      <c r="L195" s="10"/>
      <c r="R195" s="11"/>
    </row>
    <row r="196" spans="6:18" x14ac:dyDescent="0.25">
      <c r="F196" s="9"/>
      <c r="L196" s="10"/>
      <c r="R196" s="11"/>
    </row>
    <row r="197" spans="6:18" x14ac:dyDescent="0.25">
      <c r="F197" s="9"/>
      <c r="L197" s="10"/>
      <c r="R197" s="11"/>
    </row>
    <row r="198" spans="6:18" x14ac:dyDescent="0.25">
      <c r="F198" s="9"/>
      <c r="L198" s="10"/>
      <c r="R198" s="11"/>
    </row>
    <row r="199" spans="6:18" x14ac:dyDescent="0.25">
      <c r="F199" s="9"/>
      <c r="L199" s="10"/>
      <c r="R199" s="11"/>
    </row>
    <row r="200" spans="6:18" x14ac:dyDescent="0.25">
      <c r="F200" s="9"/>
      <c r="L200" s="10"/>
      <c r="R200" s="11"/>
    </row>
    <row r="201" spans="6:18" x14ac:dyDescent="0.25">
      <c r="F201" s="9"/>
      <c r="L201" s="10"/>
      <c r="R201" s="11"/>
    </row>
    <row r="202" spans="6:18" x14ac:dyDescent="0.25">
      <c r="F202" s="9"/>
      <c r="L202" s="10"/>
      <c r="R202" s="11"/>
    </row>
    <row r="203" spans="6:18" x14ac:dyDescent="0.25">
      <c r="F203" s="9"/>
      <c r="L203" s="10"/>
      <c r="R203" s="11"/>
    </row>
    <row r="204" spans="6:18" x14ac:dyDescent="0.25">
      <c r="F204" s="9"/>
      <c r="L204" s="10"/>
      <c r="R204" s="11"/>
    </row>
    <row r="205" spans="6:18" x14ac:dyDescent="0.25">
      <c r="F205" s="9"/>
      <c r="L205" s="10"/>
      <c r="R205" s="11"/>
    </row>
    <row r="206" spans="6:18" x14ac:dyDescent="0.25">
      <c r="F206" s="9"/>
      <c r="L206" s="10"/>
      <c r="R206" s="11"/>
    </row>
    <row r="207" spans="6:18" x14ac:dyDescent="0.25">
      <c r="F207" s="9"/>
      <c r="L207" s="10"/>
      <c r="R207" s="11"/>
    </row>
    <row r="208" spans="6:18" x14ac:dyDescent="0.25">
      <c r="F208" s="9"/>
      <c r="L208" s="10"/>
      <c r="R208" s="11"/>
    </row>
    <row r="209" spans="6:18" x14ac:dyDescent="0.25">
      <c r="F209" s="9"/>
      <c r="L209" s="10"/>
      <c r="R209" s="11"/>
    </row>
    <row r="210" spans="6:18" x14ac:dyDescent="0.25">
      <c r="F210" s="9"/>
      <c r="L210" s="10"/>
      <c r="R210" s="11"/>
    </row>
    <row r="211" spans="6:18" x14ac:dyDescent="0.25">
      <c r="F211" s="9"/>
      <c r="L211" s="10"/>
      <c r="R211" s="11"/>
    </row>
    <row r="212" spans="6:18" x14ac:dyDescent="0.25">
      <c r="F212" s="9"/>
      <c r="L212" s="10"/>
      <c r="R212" s="11"/>
    </row>
    <row r="213" spans="6:18" x14ac:dyDescent="0.25">
      <c r="F213" s="9"/>
      <c r="L213" s="10"/>
      <c r="R213" s="11"/>
    </row>
    <row r="214" spans="6:18" x14ac:dyDescent="0.25">
      <c r="F214" s="9"/>
      <c r="L214" s="10"/>
      <c r="R214" s="11"/>
    </row>
    <row r="215" spans="6:18" x14ac:dyDescent="0.25">
      <c r="F215" s="9"/>
      <c r="L215" s="10"/>
      <c r="R215" s="11"/>
    </row>
    <row r="216" spans="6:18" x14ac:dyDescent="0.25">
      <c r="F216" s="9"/>
      <c r="L216" s="10"/>
      <c r="R216" s="11"/>
    </row>
    <row r="217" spans="6:18" x14ac:dyDescent="0.25">
      <c r="F217" s="9"/>
      <c r="L217" s="10"/>
      <c r="R217" s="11"/>
    </row>
    <row r="218" spans="6:18" x14ac:dyDescent="0.25">
      <c r="F218" s="9"/>
      <c r="L218" s="10"/>
      <c r="R218" s="11"/>
    </row>
    <row r="219" spans="6:18" x14ac:dyDescent="0.25">
      <c r="F219" s="9"/>
      <c r="L219" s="10"/>
      <c r="R219" s="11"/>
    </row>
    <row r="220" spans="6:18" x14ac:dyDescent="0.25">
      <c r="F220" s="9"/>
      <c r="L220" s="10"/>
      <c r="R220" s="11"/>
    </row>
    <row r="221" spans="6:18" x14ac:dyDescent="0.25">
      <c r="F221" s="9"/>
      <c r="L221" s="10"/>
      <c r="R221" s="11"/>
    </row>
    <row r="222" spans="6:18" x14ac:dyDescent="0.25">
      <c r="F222" s="9"/>
      <c r="L222" s="10"/>
      <c r="R222" s="11"/>
    </row>
    <row r="223" spans="6:18" x14ac:dyDescent="0.25">
      <c r="F223" s="9"/>
      <c r="L223" s="10"/>
      <c r="R223" s="11"/>
    </row>
    <row r="224" spans="6:18" x14ac:dyDescent="0.25">
      <c r="F224" s="9"/>
      <c r="L224" s="10"/>
      <c r="R224" s="11"/>
    </row>
    <row r="225" spans="3:18" x14ac:dyDescent="0.25">
      <c r="F225" s="9"/>
      <c r="L225" s="10"/>
      <c r="R225" s="11"/>
    </row>
    <row r="226" spans="3:18" x14ac:dyDescent="0.25">
      <c r="F226" s="9"/>
      <c r="L226" s="10"/>
      <c r="R226" s="11"/>
    </row>
    <row r="227" spans="3:18" x14ac:dyDescent="0.25">
      <c r="F227" s="9"/>
      <c r="L227" s="10"/>
      <c r="R227" s="11"/>
    </row>
    <row r="228" spans="3:18" x14ac:dyDescent="0.25">
      <c r="F228" s="9"/>
      <c r="L228" s="10"/>
      <c r="R228" s="11"/>
    </row>
    <row r="229" spans="3:18" x14ac:dyDescent="0.25">
      <c r="F229" s="9"/>
      <c r="L229" s="10"/>
      <c r="R229" s="11"/>
    </row>
    <row r="230" spans="3:18" x14ac:dyDescent="0.25">
      <c r="F230" s="9"/>
      <c r="L230" s="10"/>
      <c r="R230" s="11"/>
    </row>
    <row r="231" spans="3:18" x14ac:dyDescent="0.25">
      <c r="F231" s="9"/>
      <c r="L231" s="10"/>
      <c r="R231" s="11"/>
    </row>
    <row r="232" spans="3:18" x14ac:dyDescent="0.25">
      <c r="C232" s="8"/>
      <c r="F232" s="9"/>
      <c r="L232" s="10"/>
      <c r="R232" s="11"/>
    </row>
    <row r="233" spans="3:18" x14ac:dyDescent="0.25">
      <c r="C233" s="8"/>
      <c r="F233" s="9"/>
      <c r="L233" s="10"/>
      <c r="R233" s="11"/>
    </row>
    <row r="234" spans="3:18" x14ac:dyDescent="0.25">
      <c r="C234" s="8"/>
      <c r="F234" s="9"/>
      <c r="L234" s="10"/>
      <c r="R234" s="11"/>
    </row>
    <row r="235" spans="3:18" x14ac:dyDescent="0.25">
      <c r="F235" s="9"/>
      <c r="L235" s="10"/>
      <c r="R235" s="11"/>
    </row>
    <row r="236" spans="3:18" x14ac:dyDescent="0.25">
      <c r="F236" s="9"/>
      <c r="L236" s="10"/>
      <c r="R236" s="11"/>
    </row>
    <row r="237" spans="3:18" x14ac:dyDescent="0.25">
      <c r="F237" s="9"/>
      <c r="L237" s="10"/>
      <c r="R237" s="11"/>
    </row>
    <row r="238" spans="3:18" x14ac:dyDescent="0.25">
      <c r="F238" s="9"/>
      <c r="L238" s="10"/>
      <c r="R238" s="11"/>
    </row>
    <row r="239" spans="3:18" x14ac:dyDescent="0.25">
      <c r="F239" s="9"/>
      <c r="L239" s="10"/>
      <c r="R239" s="11"/>
    </row>
    <row r="240" spans="3:18" x14ac:dyDescent="0.25">
      <c r="F240" s="9"/>
      <c r="L240" s="10"/>
      <c r="R240" s="11"/>
    </row>
    <row r="241" spans="6:18" x14ac:dyDescent="0.25">
      <c r="F241" s="9"/>
      <c r="L241" s="10"/>
      <c r="R241" s="11"/>
    </row>
    <row r="242" spans="6:18" x14ac:dyDescent="0.25">
      <c r="F242" s="9"/>
      <c r="L242" s="10"/>
      <c r="R242" s="11"/>
    </row>
    <row r="243" spans="6:18" x14ac:dyDescent="0.25">
      <c r="F243" s="9"/>
      <c r="L243" s="10"/>
      <c r="R243" s="11"/>
    </row>
    <row r="244" spans="6:18" x14ac:dyDescent="0.25">
      <c r="F244" s="9"/>
      <c r="L244" s="10"/>
      <c r="R244" s="11"/>
    </row>
    <row r="245" spans="6:18" x14ac:dyDescent="0.25">
      <c r="F245" s="9"/>
      <c r="L245" s="10"/>
      <c r="R245" s="11"/>
    </row>
    <row r="246" spans="6:18" x14ac:dyDescent="0.25">
      <c r="F246" s="9"/>
      <c r="L246" s="10"/>
      <c r="R246" s="11"/>
    </row>
    <row r="247" spans="6:18" x14ac:dyDescent="0.25">
      <c r="F247" s="9"/>
      <c r="L247" s="10"/>
      <c r="R247" s="11"/>
    </row>
    <row r="248" spans="6:18" x14ac:dyDescent="0.25">
      <c r="F248" s="9"/>
      <c r="L248" s="10"/>
      <c r="R248" s="11"/>
    </row>
    <row r="249" spans="6:18" x14ac:dyDescent="0.25">
      <c r="F249" s="9"/>
      <c r="L249" s="10"/>
      <c r="R249" s="11"/>
    </row>
    <row r="250" spans="6:18" x14ac:dyDescent="0.25">
      <c r="F250" s="9"/>
      <c r="L250" s="10"/>
      <c r="R250" s="11"/>
    </row>
    <row r="251" spans="6:18" x14ac:dyDescent="0.25">
      <c r="F251" s="9"/>
      <c r="L251" s="10"/>
      <c r="R251" s="11"/>
    </row>
    <row r="252" spans="6:18" x14ac:dyDescent="0.25">
      <c r="F252" s="9"/>
      <c r="L252" s="10"/>
      <c r="R252" s="11"/>
    </row>
    <row r="253" spans="6:18" x14ac:dyDescent="0.25">
      <c r="F253" s="9"/>
      <c r="L253" s="10"/>
      <c r="R253" s="11"/>
    </row>
    <row r="254" spans="6:18" x14ac:dyDescent="0.25">
      <c r="F254" s="9"/>
      <c r="L254" s="10"/>
      <c r="R254" s="11"/>
    </row>
    <row r="255" spans="6:18" x14ac:dyDescent="0.25">
      <c r="F255" s="9"/>
      <c r="L255" s="10"/>
      <c r="R255" s="11"/>
    </row>
    <row r="256" spans="6:18" x14ac:dyDescent="0.25">
      <c r="F256" s="9"/>
      <c r="L256" s="10"/>
      <c r="R256" s="11"/>
    </row>
    <row r="257" spans="6:18" x14ac:dyDescent="0.25">
      <c r="F257" s="9"/>
      <c r="L257" s="10"/>
      <c r="R257" s="11"/>
    </row>
    <row r="258" spans="6:18" x14ac:dyDescent="0.25">
      <c r="F258" s="9"/>
      <c r="L258" s="10"/>
      <c r="R258" s="11"/>
    </row>
    <row r="259" spans="6:18" x14ac:dyDescent="0.25">
      <c r="F259" s="9"/>
      <c r="L259" s="10"/>
      <c r="R259" s="11"/>
    </row>
    <row r="260" spans="6:18" x14ac:dyDescent="0.25">
      <c r="F260" s="9"/>
      <c r="L260" s="10"/>
      <c r="R260" s="11"/>
    </row>
    <row r="261" spans="6:18" x14ac:dyDescent="0.25">
      <c r="F261" s="9"/>
      <c r="L261" s="10"/>
      <c r="R261" s="11"/>
    </row>
    <row r="262" spans="6:18" x14ac:dyDescent="0.25">
      <c r="F262" s="9"/>
      <c r="L262" s="10"/>
      <c r="R262" s="11"/>
    </row>
    <row r="263" spans="6:18" x14ac:dyDescent="0.25">
      <c r="F263" s="9"/>
      <c r="L263" s="10"/>
      <c r="R263" s="11"/>
    </row>
    <row r="264" spans="6:18" x14ac:dyDescent="0.25">
      <c r="F264" s="9"/>
      <c r="L264" s="10"/>
      <c r="R264" s="11"/>
    </row>
    <row r="265" spans="6:18" x14ac:dyDescent="0.25">
      <c r="F265" s="9"/>
      <c r="L265" s="10"/>
      <c r="R265" s="11"/>
    </row>
    <row r="266" spans="6:18" x14ac:dyDescent="0.25">
      <c r="F266" s="9"/>
      <c r="L266" s="10"/>
      <c r="R266" s="11"/>
    </row>
    <row r="267" spans="6:18" x14ac:dyDescent="0.25">
      <c r="F267" s="9"/>
      <c r="L267" s="10"/>
      <c r="R267" s="11"/>
    </row>
    <row r="268" spans="6:18" x14ac:dyDescent="0.25">
      <c r="F268" s="9"/>
      <c r="L268" s="10"/>
      <c r="R268" s="11"/>
    </row>
    <row r="269" spans="6:18" x14ac:dyDescent="0.25">
      <c r="F269" s="9"/>
      <c r="L269" s="10"/>
      <c r="R269" s="11"/>
    </row>
    <row r="270" spans="6:18" x14ac:dyDescent="0.25">
      <c r="F270" s="9"/>
      <c r="L270" s="10"/>
      <c r="R270" s="11"/>
    </row>
    <row r="271" spans="6:18" x14ac:dyDescent="0.25">
      <c r="F271" s="9"/>
      <c r="L271" s="10"/>
      <c r="R271" s="11"/>
    </row>
    <row r="272" spans="6:18" x14ac:dyDescent="0.25">
      <c r="F272" s="9"/>
      <c r="L272" s="10"/>
      <c r="R272" s="11"/>
    </row>
    <row r="273" spans="6:18" x14ac:dyDescent="0.25">
      <c r="F273" s="9"/>
      <c r="L273" s="10"/>
      <c r="R273" s="11"/>
    </row>
    <row r="274" spans="6:18" x14ac:dyDescent="0.25">
      <c r="F274" s="9"/>
      <c r="L274" s="10"/>
      <c r="R274" s="11"/>
    </row>
    <row r="275" spans="6:18" x14ac:dyDescent="0.25">
      <c r="F275" s="9"/>
      <c r="L275" s="10"/>
      <c r="R275" s="11"/>
    </row>
    <row r="276" spans="6:18" x14ac:dyDescent="0.25">
      <c r="F276" s="9"/>
      <c r="L276" s="10"/>
      <c r="R276" s="11"/>
    </row>
    <row r="277" spans="6:18" x14ac:dyDescent="0.25">
      <c r="F277" s="9"/>
      <c r="L277" s="10"/>
      <c r="R277" s="11"/>
    </row>
    <row r="278" spans="6:18" x14ac:dyDescent="0.25">
      <c r="F278" s="9"/>
      <c r="L278" s="10"/>
      <c r="R278" s="11"/>
    </row>
    <row r="279" spans="6:18" x14ac:dyDescent="0.25">
      <c r="F279" s="9"/>
      <c r="L279" s="10"/>
      <c r="R279" s="11"/>
    </row>
    <row r="280" spans="6:18" x14ac:dyDescent="0.25">
      <c r="F280" s="9"/>
      <c r="L280" s="10"/>
      <c r="R280" s="11"/>
    </row>
    <row r="281" spans="6:18" x14ac:dyDescent="0.25">
      <c r="F281" s="9"/>
      <c r="L281" s="10"/>
      <c r="R281" s="11"/>
    </row>
    <row r="282" spans="6:18" x14ac:dyDescent="0.25">
      <c r="F282" s="9"/>
      <c r="L282" s="10"/>
      <c r="R282" s="11"/>
    </row>
    <row r="283" spans="6:18" x14ac:dyDescent="0.25">
      <c r="F283" s="9"/>
      <c r="L283" s="10"/>
      <c r="R283" s="11"/>
    </row>
    <row r="284" spans="6:18" x14ac:dyDescent="0.25">
      <c r="F284" s="9"/>
      <c r="L284" s="10"/>
      <c r="R284" s="11"/>
    </row>
    <row r="285" spans="6:18" x14ac:dyDescent="0.25">
      <c r="F285" s="9"/>
      <c r="L285" s="10"/>
      <c r="R285" s="11"/>
    </row>
    <row r="286" spans="6:18" x14ac:dyDescent="0.25">
      <c r="F286" s="9"/>
      <c r="L286" s="10"/>
      <c r="R286" s="11"/>
    </row>
    <row r="287" spans="6:18" x14ac:dyDescent="0.25">
      <c r="F287" s="9"/>
      <c r="L287" s="10"/>
      <c r="R287" s="11"/>
    </row>
    <row r="288" spans="6:18" x14ac:dyDescent="0.25">
      <c r="F288" s="9"/>
      <c r="L288" s="10"/>
      <c r="R288" s="11"/>
    </row>
    <row r="289" spans="6:18" x14ac:dyDescent="0.25">
      <c r="F289" s="9"/>
      <c r="L289" s="10"/>
      <c r="R289" s="11"/>
    </row>
    <row r="290" spans="6:18" x14ac:dyDescent="0.25">
      <c r="F290" s="9"/>
      <c r="L290" s="10"/>
      <c r="R290" s="11"/>
    </row>
    <row r="291" spans="6:18" x14ac:dyDescent="0.25">
      <c r="F291" s="9"/>
      <c r="L291" s="10"/>
      <c r="R291" s="11"/>
    </row>
    <row r="292" spans="6:18" x14ac:dyDescent="0.25">
      <c r="F292" s="9"/>
      <c r="L292" s="10"/>
      <c r="R292" s="11"/>
    </row>
    <row r="293" spans="6:18" x14ac:dyDescent="0.25">
      <c r="F293" s="9"/>
      <c r="L293" s="10"/>
      <c r="R293" s="11"/>
    </row>
    <row r="294" spans="6:18" x14ac:dyDescent="0.25">
      <c r="F294" s="9"/>
      <c r="L294" s="10"/>
      <c r="R294" s="11"/>
    </row>
    <row r="295" spans="6:18" x14ac:dyDescent="0.25">
      <c r="F295" s="9"/>
      <c r="L295" s="10"/>
      <c r="R295" s="11"/>
    </row>
    <row r="296" spans="6:18" x14ac:dyDescent="0.25">
      <c r="F296" s="9"/>
      <c r="L296" s="10"/>
      <c r="R296" s="11"/>
    </row>
    <row r="297" spans="6:18" x14ac:dyDescent="0.25">
      <c r="F297" s="9"/>
      <c r="L297" s="10"/>
      <c r="R297" s="11"/>
    </row>
    <row r="298" spans="6:18" x14ac:dyDescent="0.25">
      <c r="F298" s="9"/>
      <c r="L298" s="10"/>
      <c r="R298" s="11"/>
    </row>
    <row r="299" spans="6:18" x14ac:dyDescent="0.25">
      <c r="F299" s="9"/>
      <c r="L299" s="10"/>
      <c r="R299" s="11"/>
    </row>
    <row r="300" spans="6:18" x14ac:dyDescent="0.25">
      <c r="F300" s="9"/>
      <c r="L300" s="10"/>
      <c r="R300" s="11"/>
    </row>
    <row r="301" spans="6:18" x14ac:dyDescent="0.25">
      <c r="F301" s="9"/>
      <c r="L301" s="10"/>
      <c r="R301" s="11"/>
    </row>
    <row r="302" spans="6:18" x14ac:dyDescent="0.25">
      <c r="F302" s="9"/>
      <c r="L302" s="10"/>
      <c r="R302" s="11"/>
    </row>
    <row r="303" spans="6:18" x14ac:dyDescent="0.25">
      <c r="F303" s="9"/>
      <c r="L303" s="10"/>
      <c r="R303" s="11"/>
    </row>
    <row r="304" spans="6:18" x14ac:dyDescent="0.25">
      <c r="F304" s="9"/>
      <c r="L304" s="10"/>
      <c r="R304" s="11"/>
    </row>
    <row r="305" spans="6:18" x14ac:dyDescent="0.25">
      <c r="F305" s="9"/>
      <c r="L305" s="10"/>
      <c r="R305" s="11"/>
    </row>
    <row r="306" spans="6:18" x14ac:dyDescent="0.25">
      <c r="F306" s="9"/>
      <c r="L306" s="10"/>
      <c r="R306" s="11"/>
    </row>
    <row r="307" spans="6:18" x14ac:dyDescent="0.25">
      <c r="F307" s="9"/>
      <c r="L307" s="10"/>
      <c r="R307" s="11"/>
    </row>
    <row r="308" spans="6:18" x14ac:dyDescent="0.25">
      <c r="F308" s="9"/>
      <c r="L308" s="10"/>
      <c r="R308" s="11"/>
    </row>
    <row r="309" spans="6:18" x14ac:dyDescent="0.25">
      <c r="F309" s="9"/>
      <c r="L309" s="10"/>
      <c r="R309" s="11"/>
    </row>
    <row r="310" spans="6:18" x14ac:dyDescent="0.25">
      <c r="F310" s="9"/>
      <c r="L310" s="10"/>
      <c r="R310" s="11"/>
    </row>
    <row r="311" spans="6:18" x14ac:dyDescent="0.25">
      <c r="F311" s="9"/>
      <c r="L311" s="10"/>
      <c r="R311" s="11"/>
    </row>
    <row r="312" spans="6:18" x14ac:dyDescent="0.25">
      <c r="F312" s="9"/>
      <c r="L312" s="10"/>
      <c r="R312" s="11"/>
    </row>
    <row r="313" spans="6:18" x14ac:dyDescent="0.25">
      <c r="F313" s="9"/>
      <c r="L313" s="10"/>
      <c r="R313" s="11"/>
    </row>
    <row r="314" spans="6:18" x14ac:dyDescent="0.25">
      <c r="F314" s="9"/>
      <c r="L314" s="10"/>
      <c r="R314" s="11"/>
    </row>
    <row r="315" spans="6:18" x14ac:dyDescent="0.25">
      <c r="F315" s="9"/>
      <c r="L315" s="10"/>
      <c r="R315" s="11"/>
    </row>
    <row r="316" spans="6:18" x14ac:dyDescent="0.25">
      <c r="F316" s="9"/>
      <c r="L316" s="10"/>
      <c r="R316" s="11"/>
    </row>
    <row r="317" spans="6:18" x14ac:dyDescent="0.25">
      <c r="F317" s="9"/>
      <c r="L317" s="10"/>
      <c r="R317" s="11"/>
    </row>
    <row r="318" spans="6:18" x14ac:dyDescent="0.25">
      <c r="F318" s="9"/>
      <c r="L318" s="10"/>
      <c r="R318" s="11"/>
    </row>
    <row r="319" spans="6:18" x14ac:dyDescent="0.25">
      <c r="F319" s="9"/>
      <c r="L319" s="10"/>
      <c r="R319" s="11"/>
    </row>
    <row r="320" spans="6:18" x14ac:dyDescent="0.25">
      <c r="F320" s="9"/>
      <c r="L320" s="10"/>
      <c r="R320" s="11"/>
    </row>
    <row r="321" spans="6:18" x14ac:dyDescent="0.25">
      <c r="F321" s="9"/>
      <c r="L321" s="10"/>
      <c r="R321" s="11"/>
    </row>
    <row r="322" spans="6:18" x14ac:dyDescent="0.25">
      <c r="F322" s="9"/>
      <c r="L322" s="10"/>
      <c r="R322" s="11"/>
    </row>
    <row r="323" spans="6:18" x14ac:dyDescent="0.25">
      <c r="F323" s="9"/>
      <c r="L323" s="10"/>
      <c r="R323" s="11"/>
    </row>
    <row r="324" spans="6:18" x14ac:dyDescent="0.25">
      <c r="F324" s="9"/>
      <c r="L324" s="10"/>
      <c r="R324" s="11"/>
    </row>
    <row r="325" spans="6:18" x14ac:dyDescent="0.25">
      <c r="F325" s="9"/>
      <c r="L325" s="10"/>
      <c r="R325" s="11"/>
    </row>
    <row r="326" spans="6:18" x14ac:dyDescent="0.25">
      <c r="F326" s="9"/>
      <c r="L326" s="10"/>
      <c r="R326" s="11"/>
    </row>
    <row r="327" spans="6:18" x14ac:dyDescent="0.25">
      <c r="F327" s="9"/>
      <c r="L327" s="10"/>
      <c r="R327" s="11"/>
    </row>
    <row r="328" spans="6:18" x14ac:dyDescent="0.25">
      <c r="F328" s="9"/>
      <c r="L328" s="10"/>
      <c r="R328" s="11"/>
    </row>
    <row r="329" spans="6:18" x14ac:dyDescent="0.25">
      <c r="F329" s="9"/>
      <c r="L329" s="10"/>
      <c r="R329" s="11"/>
    </row>
    <row r="330" spans="6:18" x14ac:dyDescent="0.25">
      <c r="F330" s="9"/>
      <c r="L330" s="10"/>
      <c r="R330" s="11"/>
    </row>
    <row r="331" spans="6:18" x14ac:dyDescent="0.25">
      <c r="F331" s="9"/>
      <c r="L331" s="10"/>
      <c r="R331" s="11"/>
    </row>
    <row r="332" spans="6:18" x14ac:dyDescent="0.25">
      <c r="F332" s="9"/>
      <c r="L332" s="10"/>
      <c r="R332" s="11"/>
    </row>
    <row r="333" spans="6:18" x14ac:dyDescent="0.25">
      <c r="F333" s="9"/>
      <c r="L333" s="10"/>
      <c r="R333" s="11"/>
    </row>
    <row r="334" spans="6:18" x14ac:dyDescent="0.25">
      <c r="F334" s="9"/>
      <c r="L334" s="10"/>
      <c r="R334" s="11"/>
    </row>
    <row r="335" spans="6:18" x14ac:dyDescent="0.25">
      <c r="F335" s="9"/>
      <c r="L335" s="10"/>
      <c r="R335" s="11"/>
    </row>
    <row r="336" spans="6:18" x14ac:dyDescent="0.25">
      <c r="F336" s="9"/>
      <c r="L336" s="10"/>
      <c r="R336" s="11"/>
    </row>
    <row r="337" spans="6:18" x14ac:dyDescent="0.25">
      <c r="F337" s="9"/>
      <c r="L337" s="10"/>
      <c r="R337" s="11"/>
    </row>
    <row r="338" spans="6:18" x14ac:dyDescent="0.25">
      <c r="F338" s="9"/>
      <c r="L338" s="10"/>
      <c r="R338" s="11"/>
    </row>
    <row r="339" spans="6:18" x14ac:dyDescent="0.25">
      <c r="F339" s="9"/>
      <c r="L339" s="10"/>
      <c r="R339" s="11"/>
    </row>
    <row r="340" spans="6:18" x14ac:dyDescent="0.25">
      <c r="F340" s="9"/>
      <c r="L340" s="10"/>
      <c r="R340" s="11"/>
    </row>
    <row r="341" spans="6:18" x14ac:dyDescent="0.25">
      <c r="F341" s="9"/>
      <c r="L341" s="10"/>
      <c r="R341" s="11"/>
    </row>
    <row r="342" spans="6:18" x14ac:dyDescent="0.25">
      <c r="F342" s="9"/>
      <c r="L342" s="10"/>
      <c r="R342" s="11"/>
    </row>
    <row r="343" spans="6:18" x14ac:dyDescent="0.25">
      <c r="F343" s="9"/>
      <c r="L343" s="10"/>
      <c r="R343" s="11"/>
    </row>
    <row r="344" spans="6:18" x14ac:dyDescent="0.25">
      <c r="F344" s="9"/>
      <c r="L344" s="10"/>
      <c r="R344" s="11"/>
    </row>
    <row r="345" spans="6:18" x14ac:dyDescent="0.25">
      <c r="F345" s="9"/>
      <c r="L345" s="10"/>
      <c r="R345" s="11"/>
    </row>
    <row r="346" spans="6:18" x14ac:dyDescent="0.25">
      <c r="F346" s="9"/>
      <c r="L346" s="10"/>
      <c r="R346" s="11"/>
    </row>
    <row r="347" spans="6:18" x14ac:dyDescent="0.25">
      <c r="F347" s="9"/>
      <c r="L347" s="10"/>
      <c r="R347" s="11"/>
    </row>
    <row r="348" spans="6:18" x14ac:dyDescent="0.25">
      <c r="F348" s="9"/>
      <c r="L348" s="10"/>
      <c r="R348" s="11"/>
    </row>
    <row r="349" spans="6:18" x14ac:dyDescent="0.25">
      <c r="F349" s="9"/>
      <c r="L349" s="10"/>
      <c r="R349" s="11"/>
    </row>
    <row r="350" spans="6:18" x14ac:dyDescent="0.25">
      <c r="F350" s="9"/>
      <c r="L350" s="10"/>
      <c r="R350" s="11"/>
    </row>
    <row r="351" spans="6:18" x14ac:dyDescent="0.25">
      <c r="F351" s="9"/>
      <c r="L351" s="10"/>
      <c r="R351" s="11"/>
    </row>
    <row r="352" spans="6:18" x14ac:dyDescent="0.25">
      <c r="F352" s="9"/>
      <c r="L352" s="10"/>
      <c r="R352" s="11"/>
    </row>
    <row r="353" spans="6:18" x14ac:dyDescent="0.25">
      <c r="F353" s="9"/>
      <c r="L353" s="10"/>
      <c r="R353" s="11"/>
    </row>
    <row r="354" spans="6:18" x14ac:dyDescent="0.25">
      <c r="F354" s="9"/>
      <c r="L354" s="10"/>
      <c r="R354" s="11"/>
    </row>
    <row r="355" spans="6:18" x14ac:dyDescent="0.25">
      <c r="F355" s="9"/>
      <c r="L355" s="10"/>
      <c r="R355" s="11"/>
    </row>
    <row r="356" spans="6:18" x14ac:dyDescent="0.25">
      <c r="F356" s="9"/>
      <c r="L356" s="10"/>
      <c r="R356" s="11"/>
    </row>
    <row r="357" spans="6:18" x14ac:dyDescent="0.25">
      <c r="F357" s="9"/>
      <c r="L357" s="10"/>
      <c r="R357" s="11"/>
    </row>
    <row r="358" spans="6:18" x14ac:dyDescent="0.25">
      <c r="F358" s="9"/>
      <c r="L358" s="10"/>
      <c r="R358" s="11"/>
    </row>
    <row r="359" spans="6:18" x14ac:dyDescent="0.25">
      <c r="F359" s="9"/>
      <c r="L359" s="10"/>
      <c r="R359" s="11"/>
    </row>
    <row r="360" spans="6:18" x14ac:dyDescent="0.25">
      <c r="F360" s="9"/>
      <c r="L360" s="10"/>
      <c r="R360" s="11"/>
    </row>
    <row r="361" spans="6:18" x14ac:dyDescent="0.25">
      <c r="F361" s="9"/>
      <c r="L361" s="10"/>
      <c r="R361" s="11"/>
    </row>
    <row r="362" spans="6:18" x14ac:dyDescent="0.25">
      <c r="F362" s="9"/>
      <c r="L362" s="10"/>
      <c r="R362" s="11"/>
    </row>
    <row r="363" spans="6:18" x14ac:dyDescent="0.25">
      <c r="F363" s="9"/>
      <c r="L363" s="10"/>
      <c r="R363" s="11"/>
    </row>
    <row r="364" spans="6:18" x14ac:dyDescent="0.25">
      <c r="F364" s="9"/>
      <c r="L364" s="10"/>
      <c r="R364" s="11"/>
    </row>
    <row r="365" spans="6:18" x14ac:dyDescent="0.25">
      <c r="F365" s="9"/>
      <c r="L365" s="10"/>
      <c r="R365" s="11"/>
    </row>
    <row r="366" spans="6:18" x14ac:dyDescent="0.25">
      <c r="F366" s="9"/>
      <c r="L366" s="10"/>
      <c r="R366" s="11"/>
    </row>
    <row r="367" spans="6:18" x14ac:dyDescent="0.25">
      <c r="F367" s="9"/>
      <c r="L367" s="10"/>
      <c r="R367" s="11"/>
    </row>
    <row r="368" spans="6:18" x14ac:dyDescent="0.25">
      <c r="F368" s="9"/>
      <c r="L368" s="10"/>
      <c r="R368" s="11"/>
    </row>
    <row r="369" spans="6:18" x14ac:dyDescent="0.25">
      <c r="F369" s="9"/>
      <c r="L369" s="10"/>
      <c r="R369" s="11"/>
    </row>
    <row r="370" spans="6:18" x14ac:dyDescent="0.25">
      <c r="F370" s="9"/>
      <c r="L370" s="10"/>
      <c r="R370" s="11"/>
    </row>
    <row r="371" spans="6:18" x14ac:dyDescent="0.25">
      <c r="F371" s="9"/>
      <c r="L371" s="10"/>
      <c r="R371" s="11"/>
    </row>
    <row r="372" spans="6:18" x14ac:dyDescent="0.25">
      <c r="F372" s="9"/>
      <c r="L372" s="10"/>
      <c r="R372" s="11"/>
    </row>
    <row r="373" spans="6:18" x14ac:dyDescent="0.25">
      <c r="F373" s="9"/>
      <c r="L373" s="10"/>
      <c r="R373" s="11"/>
    </row>
    <row r="374" spans="6:18" x14ac:dyDescent="0.25">
      <c r="F374" s="9"/>
      <c r="L374" s="10"/>
      <c r="R374" s="11"/>
    </row>
    <row r="375" spans="6:18" x14ac:dyDescent="0.25">
      <c r="F375" s="9"/>
      <c r="L375" s="10"/>
      <c r="R375" s="11"/>
    </row>
    <row r="376" spans="6:18" x14ac:dyDescent="0.25">
      <c r="F376" s="9"/>
      <c r="L376" s="10"/>
      <c r="R376" s="11"/>
    </row>
    <row r="377" spans="6:18" x14ac:dyDescent="0.25">
      <c r="F377" s="9"/>
      <c r="L377" s="10"/>
      <c r="R377" s="11"/>
    </row>
    <row r="378" spans="6:18" x14ac:dyDescent="0.25">
      <c r="F378" s="9"/>
      <c r="L378" s="10"/>
      <c r="R378" s="11"/>
    </row>
    <row r="379" spans="6:18" x14ac:dyDescent="0.25">
      <c r="F379" s="9"/>
      <c r="L379" s="10"/>
      <c r="R379" s="11"/>
    </row>
    <row r="380" spans="6:18" x14ac:dyDescent="0.25">
      <c r="F380" s="9"/>
      <c r="L380" s="10"/>
      <c r="R380" s="11"/>
    </row>
    <row r="381" spans="6:18" x14ac:dyDescent="0.25">
      <c r="F381" s="9"/>
      <c r="L381" s="10"/>
      <c r="R381" s="11"/>
    </row>
    <row r="382" spans="6:18" x14ac:dyDescent="0.25">
      <c r="F382" s="9"/>
      <c r="L382" s="10"/>
      <c r="R382" s="11"/>
    </row>
    <row r="383" spans="6:18" x14ac:dyDescent="0.25">
      <c r="F383" s="9"/>
      <c r="L383" s="10"/>
      <c r="R383" s="11"/>
    </row>
    <row r="384" spans="6:18" x14ac:dyDescent="0.25">
      <c r="F384" s="9"/>
      <c r="L384" s="10"/>
      <c r="R384" s="11"/>
    </row>
    <row r="385" spans="6:18" x14ac:dyDescent="0.25">
      <c r="F385" s="9"/>
      <c r="L385" s="10"/>
      <c r="R385" s="11"/>
    </row>
    <row r="386" spans="6:18" x14ac:dyDescent="0.25">
      <c r="F386" s="9"/>
      <c r="L386" s="10"/>
      <c r="R386" s="11"/>
    </row>
    <row r="387" spans="6:18" x14ac:dyDescent="0.25">
      <c r="F387" s="9"/>
      <c r="L387" s="10"/>
      <c r="R387" s="11"/>
    </row>
    <row r="388" spans="6:18" x14ac:dyDescent="0.25">
      <c r="F388" s="9"/>
      <c r="L388" s="10"/>
      <c r="R388" s="11"/>
    </row>
    <row r="389" spans="6:18" x14ac:dyDescent="0.25">
      <c r="F389" s="9"/>
      <c r="L389" s="10"/>
      <c r="R389" s="11"/>
    </row>
    <row r="390" spans="6:18" x14ac:dyDescent="0.25">
      <c r="F390" s="9"/>
      <c r="L390" s="10"/>
      <c r="R390" s="11"/>
    </row>
    <row r="391" spans="6:18" x14ac:dyDescent="0.25">
      <c r="F391" s="9"/>
      <c r="L391" s="10"/>
      <c r="R391" s="11"/>
    </row>
    <row r="392" spans="6:18" x14ac:dyDescent="0.25">
      <c r="F392" s="9"/>
      <c r="L392" s="10"/>
      <c r="R392" s="11"/>
    </row>
    <row r="393" spans="6:18" x14ac:dyDescent="0.25">
      <c r="F393" s="9"/>
      <c r="L393" s="10"/>
      <c r="R393" s="11"/>
    </row>
    <row r="394" spans="6:18" x14ac:dyDescent="0.25">
      <c r="F394" s="9"/>
      <c r="L394" s="10"/>
      <c r="R394" s="11"/>
    </row>
    <row r="395" spans="6:18" x14ac:dyDescent="0.25">
      <c r="F395" s="9"/>
      <c r="L395" s="10"/>
      <c r="R395" s="11"/>
    </row>
    <row r="396" spans="6:18" x14ac:dyDescent="0.25">
      <c r="F396" s="9"/>
      <c r="L396" s="10"/>
      <c r="R396" s="11"/>
    </row>
    <row r="397" spans="6:18" x14ac:dyDescent="0.25">
      <c r="F397" s="9"/>
      <c r="L397" s="10"/>
      <c r="R397" s="11"/>
    </row>
    <row r="398" spans="6:18" x14ac:dyDescent="0.25">
      <c r="F398" s="9"/>
      <c r="L398" s="10"/>
      <c r="R398" s="11"/>
    </row>
    <row r="399" spans="6:18" x14ac:dyDescent="0.25">
      <c r="F399" s="9"/>
      <c r="L399" s="10"/>
      <c r="R399" s="11"/>
    </row>
    <row r="400" spans="6:18" x14ac:dyDescent="0.25">
      <c r="F400" s="9"/>
      <c r="L400" s="10"/>
      <c r="R400" s="11"/>
    </row>
    <row r="401" spans="6:18" x14ac:dyDescent="0.25">
      <c r="F401" s="9"/>
      <c r="L401" s="10"/>
      <c r="R401" s="11"/>
    </row>
    <row r="402" spans="6:18" x14ac:dyDescent="0.25">
      <c r="F402" s="9"/>
      <c r="L402" s="10"/>
      <c r="R402" s="11"/>
    </row>
    <row r="403" spans="6:18" x14ac:dyDescent="0.25">
      <c r="F403" s="9"/>
      <c r="L403" s="10"/>
      <c r="R403" s="11"/>
    </row>
    <row r="404" spans="6:18" x14ac:dyDescent="0.25">
      <c r="F404" s="9"/>
      <c r="L404" s="10"/>
      <c r="R404" s="11"/>
    </row>
    <row r="405" spans="6:18" x14ac:dyDescent="0.25">
      <c r="F405" s="9"/>
      <c r="L405" s="10"/>
      <c r="R405" s="11"/>
    </row>
    <row r="406" spans="6:18" x14ac:dyDescent="0.25">
      <c r="F406" s="9"/>
      <c r="L406" s="10"/>
      <c r="R406" s="11"/>
    </row>
    <row r="407" spans="6:18" x14ac:dyDescent="0.25">
      <c r="F407" s="9"/>
      <c r="L407" s="10"/>
      <c r="R407" s="11"/>
    </row>
    <row r="408" spans="6:18" x14ac:dyDescent="0.25">
      <c r="F408" s="9"/>
      <c r="L408" s="10"/>
      <c r="R408" s="11"/>
    </row>
    <row r="409" spans="6:18" x14ac:dyDescent="0.25">
      <c r="F409" s="9"/>
      <c r="L409" s="10"/>
      <c r="R409" s="11"/>
    </row>
    <row r="410" spans="6:18" x14ac:dyDescent="0.25">
      <c r="F410" s="9"/>
      <c r="L410" s="10"/>
      <c r="R410" s="11"/>
    </row>
    <row r="411" spans="6:18" x14ac:dyDescent="0.25">
      <c r="F411" s="9"/>
      <c r="L411" s="10"/>
      <c r="R411" s="11"/>
    </row>
    <row r="412" spans="6:18" x14ac:dyDescent="0.25">
      <c r="F412" s="9"/>
      <c r="L412" s="10"/>
      <c r="R412" s="11"/>
    </row>
    <row r="413" spans="6:18" x14ac:dyDescent="0.25">
      <c r="F413" s="9"/>
      <c r="L413" s="10"/>
      <c r="R413" s="11"/>
    </row>
    <row r="414" spans="6:18" x14ac:dyDescent="0.25">
      <c r="F414" s="9"/>
      <c r="L414" s="10"/>
      <c r="R414" s="11"/>
    </row>
    <row r="415" spans="6:18" x14ac:dyDescent="0.25">
      <c r="F415" s="9"/>
      <c r="L415" s="10"/>
      <c r="R415" s="11"/>
    </row>
    <row r="416" spans="6:18" x14ac:dyDescent="0.25">
      <c r="F416" s="9"/>
      <c r="L416" s="10"/>
      <c r="R416" s="11"/>
    </row>
    <row r="417" spans="6:18" x14ac:dyDescent="0.25">
      <c r="F417" s="9"/>
      <c r="L417" s="10"/>
      <c r="R417" s="11"/>
    </row>
    <row r="418" spans="6:18" x14ac:dyDescent="0.25">
      <c r="F418" s="9"/>
      <c r="L418" s="10"/>
      <c r="R418" s="11"/>
    </row>
    <row r="419" spans="6:18" x14ac:dyDescent="0.25">
      <c r="F419" s="9"/>
      <c r="L419" s="10"/>
      <c r="R419" s="11"/>
    </row>
    <row r="420" spans="6:18" x14ac:dyDescent="0.25">
      <c r="F420" s="9"/>
      <c r="L420" s="10"/>
      <c r="R420" s="11"/>
    </row>
    <row r="421" spans="6:18" x14ac:dyDescent="0.25">
      <c r="F421" s="9"/>
      <c r="L421" s="10"/>
      <c r="R421" s="11"/>
    </row>
    <row r="422" spans="6:18" x14ac:dyDescent="0.25">
      <c r="F422" s="9"/>
      <c r="L422" s="10"/>
      <c r="R422" s="11"/>
    </row>
    <row r="423" spans="6:18" x14ac:dyDescent="0.25">
      <c r="F423" s="9"/>
      <c r="L423" s="10"/>
      <c r="R423" s="11"/>
    </row>
    <row r="424" spans="6:18" x14ac:dyDescent="0.25">
      <c r="F424" s="9"/>
      <c r="L424" s="10"/>
      <c r="R424" s="11"/>
    </row>
    <row r="425" spans="6:18" x14ac:dyDescent="0.25">
      <c r="F425" s="9"/>
      <c r="L425" s="10"/>
      <c r="R425" s="11"/>
    </row>
    <row r="426" spans="6:18" x14ac:dyDescent="0.25">
      <c r="F426" s="9"/>
      <c r="L426" s="10"/>
      <c r="R426" s="11"/>
    </row>
    <row r="427" spans="6:18" x14ac:dyDescent="0.25">
      <c r="F427" s="9"/>
      <c r="L427" s="10"/>
      <c r="R427" s="11"/>
    </row>
    <row r="428" spans="6:18" x14ac:dyDescent="0.25">
      <c r="F428" s="9"/>
      <c r="L428" s="10"/>
      <c r="R428" s="11"/>
    </row>
    <row r="429" spans="6:18" x14ac:dyDescent="0.25">
      <c r="F429" s="9"/>
      <c r="L429" s="10"/>
      <c r="R429" s="11"/>
    </row>
    <row r="430" spans="6:18" x14ac:dyDescent="0.25">
      <c r="F430" s="9"/>
      <c r="L430" s="10"/>
      <c r="R430" s="11"/>
    </row>
    <row r="431" spans="6:18" x14ac:dyDescent="0.25">
      <c r="F431" s="9"/>
      <c r="L431" s="10"/>
      <c r="R431" s="11"/>
    </row>
    <row r="432" spans="6:18" x14ac:dyDescent="0.25">
      <c r="F432" s="9"/>
      <c r="L432" s="10"/>
      <c r="R432" s="11"/>
    </row>
    <row r="433" spans="6:18" x14ac:dyDescent="0.25">
      <c r="F433" s="9"/>
      <c r="L433" s="10"/>
      <c r="R433" s="11"/>
    </row>
    <row r="434" spans="6:18" x14ac:dyDescent="0.25">
      <c r="F434" s="9"/>
      <c r="L434" s="10"/>
      <c r="R434" s="11"/>
    </row>
    <row r="435" spans="6:18" x14ac:dyDescent="0.25">
      <c r="F435" s="9"/>
      <c r="L435" s="10"/>
      <c r="R435" s="11"/>
    </row>
    <row r="436" spans="6:18" x14ac:dyDescent="0.25">
      <c r="F436" s="9"/>
      <c r="L436" s="10"/>
      <c r="R436" s="11"/>
    </row>
    <row r="437" spans="6:18" x14ac:dyDescent="0.25">
      <c r="F437" s="9"/>
      <c r="L437" s="10"/>
      <c r="R437" s="11"/>
    </row>
    <row r="438" spans="6:18" x14ac:dyDescent="0.25">
      <c r="F438" s="9"/>
      <c r="L438" s="10"/>
      <c r="R438" s="11"/>
    </row>
    <row r="439" spans="6:18" x14ac:dyDescent="0.25">
      <c r="F439" s="9"/>
      <c r="L439" s="10"/>
      <c r="R439" s="11"/>
    </row>
    <row r="440" spans="6:18" x14ac:dyDescent="0.25">
      <c r="F440" s="9"/>
      <c r="L440" s="10"/>
      <c r="R440" s="11"/>
    </row>
    <row r="441" spans="6:18" x14ac:dyDescent="0.25">
      <c r="F441" s="9"/>
      <c r="L441" s="10"/>
      <c r="R441" s="11"/>
    </row>
    <row r="442" spans="6:18" x14ac:dyDescent="0.25">
      <c r="F442" s="9"/>
      <c r="L442" s="10"/>
      <c r="R442" s="11"/>
    </row>
    <row r="443" spans="6:18" x14ac:dyDescent="0.25">
      <c r="F443" s="9"/>
      <c r="L443" s="10"/>
      <c r="R443" s="11"/>
    </row>
    <row r="444" spans="6:18" x14ac:dyDescent="0.25">
      <c r="F444" s="9"/>
      <c r="L444" s="10"/>
      <c r="R444" s="11"/>
    </row>
    <row r="445" spans="6:18" x14ac:dyDescent="0.25">
      <c r="F445" s="9"/>
      <c r="L445" s="10"/>
      <c r="R445" s="11"/>
    </row>
    <row r="446" spans="6:18" x14ac:dyDescent="0.25">
      <c r="F446" s="9"/>
      <c r="L446" s="10"/>
      <c r="R446" s="11"/>
    </row>
    <row r="447" spans="6:18" x14ac:dyDescent="0.25">
      <c r="F447" s="9"/>
      <c r="L447" s="10"/>
      <c r="R447" s="11"/>
    </row>
    <row r="448" spans="6:18" x14ac:dyDescent="0.25">
      <c r="F448" s="9"/>
      <c r="L448" s="10"/>
      <c r="R448" s="11"/>
    </row>
    <row r="449" spans="6:18" x14ac:dyDescent="0.25">
      <c r="F449" s="9"/>
      <c r="L449" s="10"/>
      <c r="R449" s="11"/>
    </row>
    <row r="450" spans="6:18" x14ac:dyDescent="0.25">
      <c r="F450" s="9"/>
      <c r="L450" s="10"/>
      <c r="R450" s="11"/>
    </row>
    <row r="451" spans="6:18" x14ac:dyDescent="0.25">
      <c r="F451" s="9"/>
      <c r="L451" s="10"/>
      <c r="R451" s="11"/>
    </row>
    <row r="452" spans="6:18" x14ac:dyDescent="0.25">
      <c r="F452" s="9"/>
      <c r="L452" s="10"/>
      <c r="R452" s="11"/>
    </row>
    <row r="453" spans="6:18" x14ac:dyDescent="0.25">
      <c r="F453" s="9"/>
      <c r="L453" s="10"/>
      <c r="R453" s="11"/>
    </row>
    <row r="454" spans="6:18" x14ac:dyDescent="0.25">
      <c r="F454" s="9"/>
      <c r="L454" s="10"/>
      <c r="R454" s="11"/>
    </row>
    <row r="455" spans="6:18" x14ac:dyDescent="0.25">
      <c r="F455" s="9"/>
      <c r="L455" s="10"/>
      <c r="R455" s="11"/>
    </row>
    <row r="456" spans="6:18" x14ac:dyDescent="0.25">
      <c r="F456" s="9"/>
      <c r="L456" s="10"/>
      <c r="R456" s="11"/>
    </row>
    <row r="457" spans="6:18" x14ac:dyDescent="0.25">
      <c r="F457" s="9"/>
      <c r="L457" s="10"/>
      <c r="R457" s="11"/>
    </row>
    <row r="458" spans="6:18" x14ac:dyDescent="0.25">
      <c r="F458" s="9"/>
      <c r="L458" s="10"/>
      <c r="R458" s="11"/>
    </row>
    <row r="459" spans="6:18" x14ac:dyDescent="0.25">
      <c r="F459" s="9"/>
      <c r="L459" s="10"/>
      <c r="R459" s="11"/>
    </row>
    <row r="460" spans="6:18" x14ac:dyDescent="0.25">
      <c r="F460" s="9"/>
      <c r="L460" s="10"/>
      <c r="R460" s="11"/>
    </row>
    <row r="461" spans="6:18" x14ac:dyDescent="0.25">
      <c r="F461" s="9"/>
      <c r="L461" s="10"/>
      <c r="R461" s="11"/>
    </row>
    <row r="462" spans="6:18" x14ac:dyDescent="0.25">
      <c r="F462" s="9"/>
      <c r="L462" s="10"/>
      <c r="R462" s="11"/>
    </row>
    <row r="463" spans="6:18" x14ac:dyDescent="0.25">
      <c r="F463" s="9"/>
      <c r="L463" s="10"/>
      <c r="R463" s="11"/>
    </row>
    <row r="464" spans="6:18" x14ac:dyDescent="0.25">
      <c r="F464" s="9"/>
      <c r="L464" s="10"/>
      <c r="R464" s="11"/>
    </row>
    <row r="465" spans="6:18" x14ac:dyDescent="0.25">
      <c r="F465" s="9"/>
      <c r="L465" s="10"/>
      <c r="R465" s="11"/>
    </row>
    <row r="466" spans="6:18" x14ac:dyDescent="0.25">
      <c r="F466" s="9"/>
      <c r="L466" s="10"/>
      <c r="R466" s="11"/>
    </row>
    <row r="467" spans="6:18" x14ac:dyDescent="0.25">
      <c r="F467" s="9"/>
      <c r="L467" s="10"/>
      <c r="R467" s="11"/>
    </row>
    <row r="468" spans="6:18" x14ac:dyDescent="0.25">
      <c r="F468" s="9"/>
      <c r="L468" s="10"/>
      <c r="R468" s="11"/>
    </row>
    <row r="469" spans="6:18" x14ac:dyDescent="0.25">
      <c r="F469" s="9"/>
      <c r="L469" s="10"/>
      <c r="R469" s="11"/>
    </row>
    <row r="470" spans="6:18" x14ac:dyDescent="0.25">
      <c r="F470" s="9"/>
      <c r="L470" s="10"/>
      <c r="R470" s="11"/>
    </row>
    <row r="471" spans="6:18" x14ac:dyDescent="0.25">
      <c r="F471" s="9"/>
      <c r="L471" s="10"/>
      <c r="R471" s="11"/>
    </row>
    <row r="472" spans="6:18" x14ac:dyDescent="0.25">
      <c r="F472" s="9"/>
      <c r="L472" s="10"/>
      <c r="R472" s="11"/>
    </row>
    <row r="473" spans="6:18" x14ac:dyDescent="0.25">
      <c r="F473" s="9"/>
      <c r="L473" s="10"/>
      <c r="R473" s="11"/>
    </row>
    <row r="474" spans="6:18" x14ac:dyDescent="0.25">
      <c r="F474" s="9"/>
      <c r="L474" s="10"/>
      <c r="R474" s="11"/>
    </row>
    <row r="475" spans="6:18" x14ac:dyDescent="0.25">
      <c r="F475" s="9"/>
      <c r="L475" s="10"/>
      <c r="R475" s="11"/>
    </row>
    <row r="476" spans="6:18" x14ac:dyDescent="0.25">
      <c r="F476" s="9"/>
      <c r="L476" s="10"/>
      <c r="R476" s="11"/>
    </row>
    <row r="477" spans="6:18" x14ac:dyDescent="0.25">
      <c r="F477" s="9"/>
      <c r="L477" s="10"/>
      <c r="R477" s="11"/>
    </row>
    <row r="478" spans="6:18" x14ac:dyDescent="0.25">
      <c r="F478" s="9"/>
      <c r="L478" s="10"/>
      <c r="R478" s="11"/>
    </row>
    <row r="479" spans="6:18" x14ac:dyDescent="0.25">
      <c r="F479" s="9"/>
      <c r="L479" s="10"/>
      <c r="R479" s="11"/>
    </row>
    <row r="480" spans="6:18" x14ac:dyDescent="0.25">
      <c r="F480" s="9"/>
      <c r="L480" s="10"/>
      <c r="R480" s="11"/>
    </row>
    <row r="481" spans="6:18" x14ac:dyDescent="0.25">
      <c r="F481" s="9"/>
      <c r="L481" s="10"/>
      <c r="R481" s="11"/>
    </row>
    <row r="482" spans="6:18" x14ac:dyDescent="0.25">
      <c r="F482" s="9"/>
      <c r="L482" s="10"/>
      <c r="R482" s="11"/>
    </row>
    <row r="483" spans="6:18" x14ac:dyDescent="0.25">
      <c r="F483" s="9"/>
      <c r="L483" s="10"/>
      <c r="R483" s="11"/>
    </row>
    <row r="484" spans="6:18" x14ac:dyDescent="0.25">
      <c r="F484" s="9"/>
      <c r="L484" s="10"/>
      <c r="R484" s="11"/>
    </row>
    <row r="485" spans="6:18" x14ac:dyDescent="0.25">
      <c r="F485" s="9"/>
      <c r="L485" s="10"/>
      <c r="R485" s="11"/>
    </row>
    <row r="486" spans="6:18" x14ac:dyDescent="0.25">
      <c r="F486" s="9"/>
      <c r="L486" s="10"/>
      <c r="R486" s="11"/>
    </row>
    <row r="487" spans="6:18" x14ac:dyDescent="0.25">
      <c r="F487" s="9"/>
      <c r="L487" s="10"/>
      <c r="R487" s="11"/>
    </row>
    <row r="488" spans="6:18" x14ac:dyDescent="0.25">
      <c r="F488" s="9"/>
      <c r="L488" s="10"/>
      <c r="R488" s="11"/>
    </row>
    <row r="489" spans="6:18" x14ac:dyDescent="0.25">
      <c r="F489" s="9"/>
      <c r="L489" s="10"/>
      <c r="R489" s="11"/>
    </row>
    <row r="490" spans="6:18" x14ac:dyDescent="0.25">
      <c r="F490" s="9"/>
      <c r="L490" s="10"/>
      <c r="R490" s="11"/>
    </row>
    <row r="491" spans="6:18" x14ac:dyDescent="0.25">
      <c r="F491" s="9"/>
      <c r="L491" s="10"/>
      <c r="R491" s="11"/>
    </row>
    <row r="492" spans="6:18" x14ac:dyDescent="0.25">
      <c r="F492" s="9"/>
      <c r="L492" s="10"/>
      <c r="R492" s="11"/>
    </row>
    <row r="493" spans="6:18" x14ac:dyDescent="0.25">
      <c r="F493" s="9"/>
      <c r="L493" s="10"/>
      <c r="R493" s="11"/>
    </row>
    <row r="494" spans="6:18" x14ac:dyDescent="0.25">
      <c r="F494" s="9"/>
      <c r="L494" s="10"/>
      <c r="R494" s="11"/>
    </row>
    <row r="495" spans="6:18" x14ac:dyDescent="0.25">
      <c r="F495" s="9"/>
      <c r="L495" s="10"/>
      <c r="R495" s="11"/>
    </row>
    <row r="496" spans="6:18" x14ac:dyDescent="0.25">
      <c r="F496" s="9"/>
      <c r="L496" s="10"/>
      <c r="R496" s="11"/>
    </row>
    <row r="497" spans="6:18" x14ac:dyDescent="0.25">
      <c r="F497" s="9"/>
      <c r="L497" s="10"/>
      <c r="R497" s="11"/>
    </row>
    <row r="498" spans="6:18" x14ac:dyDescent="0.25">
      <c r="F498" s="9"/>
      <c r="L498" s="10"/>
      <c r="R498" s="11"/>
    </row>
    <row r="499" spans="6:18" x14ac:dyDescent="0.25">
      <c r="F499" s="9"/>
      <c r="L499" s="10"/>
      <c r="R499" s="11"/>
    </row>
    <row r="500" spans="6:18" x14ac:dyDescent="0.25">
      <c r="F500" s="9"/>
      <c r="L500" s="10"/>
      <c r="R500" s="11"/>
    </row>
    <row r="501" spans="6:18" x14ac:dyDescent="0.25">
      <c r="F501" s="9"/>
      <c r="L501" s="10"/>
      <c r="R501" s="11"/>
    </row>
    <row r="502" spans="6:18" x14ac:dyDescent="0.25">
      <c r="F502" s="9"/>
      <c r="L502" s="10"/>
      <c r="R502" s="11"/>
    </row>
    <row r="503" spans="6:18" x14ac:dyDescent="0.25">
      <c r="F503" s="9"/>
      <c r="L503" s="10"/>
      <c r="R503" s="11"/>
    </row>
    <row r="504" spans="6:18" x14ac:dyDescent="0.25">
      <c r="F504" s="9"/>
      <c r="L504" s="10"/>
      <c r="R504" s="11"/>
    </row>
    <row r="505" spans="6:18" x14ac:dyDescent="0.25">
      <c r="F505" s="9"/>
      <c r="L505" s="10"/>
      <c r="R505" s="11"/>
    </row>
    <row r="506" spans="6:18" x14ac:dyDescent="0.25">
      <c r="F506" s="9"/>
      <c r="L506" s="10"/>
      <c r="R506" s="11"/>
    </row>
    <row r="507" spans="6:18" x14ac:dyDescent="0.25">
      <c r="F507" s="9"/>
      <c r="L507" s="10"/>
      <c r="R507" s="11"/>
    </row>
    <row r="508" spans="6:18" x14ac:dyDescent="0.25">
      <c r="F508" s="9"/>
      <c r="L508" s="10"/>
      <c r="R508" s="11"/>
    </row>
    <row r="509" spans="6:18" x14ac:dyDescent="0.25">
      <c r="F509" s="9"/>
      <c r="L509" s="10"/>
      <c r="R509" s="11"/>
    </row>
    <row r="510" spans="6:18" x14ac:dyDescent="0.25">
      <c r="F510" s="9"/>
      <c r="L510" s="10"/>
      <c r="R510" s="11"/>
    </row>
    <row r="511" spans="6:18" x14ac:dyDescent="0.25">
      <c r="F511" s="9"/>
      <c r="L511" s="10"/>
      <c r="R511" s="11"/>
    </row>
    <row r="512" spans="6:18" x14ac:dyDescent="0.25">
      <c r="F512" s="9"/>
      <c r="L512" s="10"/>
      <c r="R512" s="11"/>
    </row>
    <row r="513" spans="6:18" x14ac:dyDescent="0.25">
      <c r="F513" s="9"/>
      <c r="L513" s="10"/>
      <c r="R513" s="11"/>
    </row>
    <row r="514" spans="6:18" x14ac:dyDescent="0.25">
      <c r="F514" s="9"/>
      <c r="L514" s="10"/>
      <c r="R514" s="11"/>
    </row>
    <row r="515" spans="6:18" x14ac:dyDescent="0.25">
      <c r="F515" s="9"/>
      <c r="L515" s="10"/>
      <c r="R515" s="11"/>
    </row>
    <row r="516" spans="6:18" x14ac:dyDescent="0.25">
      <c r="F516" s="9"/>
      <c r="L516" s="10"/>
      <c r="R516" s="11"/>
    </row>
    <row r="517" spans="6:18" x14ac:dyDescent="0.25">
      <c r="F517" s="9"/>
      <c r="L517" s="10"/>
      <c r="R517" s="11"/>
    </row>
    <row r="518" spans="6:18" x14ac:dyDescent="0.25">
      <c r="F518" s="9"/>
      <c r="L518" s="10"/>
      <c r="R518" s="11"/>
    </row>
    <row r="519" spans="6:18" x14ac:dyDescent="0.25">
      <c r="F519" s="9"/>
      <c r="L519" s="10"/>
      <c r="R519" s="11"/>
    </row>
    <row r="520" spans="6:18" x14ac:dyDescent="0.25">
      <c r="F520" s="9"/>
      <c r="L520" s="10"/>
      <c r="R520" s="11"/>
    </row>
    <row r="521" spans="6:18" x14ac:dyDescent="0.25">
      <c r="F521" s="9"/>
      <c r="L521" s="10"/>
      <c r="R521" s="11"/>
    </row>
    <row r="522" spans="6:18" x14ac:dyDescent="0.25">
      <c r="F522" s="9"/>
      <c r="L522" s="10"/>
      <c r="R522" s="11"/>
    </row>
    <row r="523" spans="6:18" x14ac:dyDescent="0.25">
      <c r="F523" s="9"/>
      <c r="L523" s="10"/>
      <c r="R523" s="11"/>
    </row>
    <row r="524" spans="6:18" x14ac:dyDescent="0.25">
      <c r="F524" s="9"/>
      <c r="L524" s="10"/>
      <c r="R524" s="11"/>
    </row>
    <row r="525" spans="6:18" x14ac:dyDescent="0.25">
      <c r="F525" s="9"/>
      <c r="L525" s="10"/>
      <c r="R525" s="11"/>
    </row>
    <row r="526" spans="6:18" x14ac:dyDescent="0.25">
      <c r="F526" s="9"/>
      <c r="L526" s="10"/>
      <c r="R526" s="11"/>
    </row>
    <row r="527" spans="6:18" x14ac:dyDescent="0.25">
      <c r="F527" s="9"/>
      <c r="L527" s="10"/>
      <c r="R527" s="11"/>
    </row>
    <row r="528" spans="6:18" x14ac:dyDescent="0.25">
      <c r="F528" s="9"/>
      <c r="L528" s="10"/>
      <c r="R528" s="11"/>
    </row>
    <row r="529" spans="6:18" x14ac:dyDescent="0.25">
      <c r="F529" s="9"/>
      <c r="L529" s="10"/>
      <c r="R529" s="11"/>
    </row>
    <row r="530" spans="6:18" x14ac:dyDescent="0.25">
      <c r="F530" s="9"/>
      <c r="L530" s="10"/>
      <c r="R530" s="11"/>
    </row>
    <row r="531" spans="6:18" x14ac:dyDescent="0.25">
      <c r="F531" s="9"/>
      <c r="L531" s="10"/>
      <c r="R531" s="11"/>
    </row>
    <row r="532" spans="6:18" x14ac:dyDescent="0.25">
      <c r="F532" s="9"/>
      <c r="L532" s="10"/>
      <c r="R532" s="11"/>
    </row>
    <row r="533" spans="6:18" x14ac:dyDescent="0.25">
      <c r="F533" s="9"/>
      <c r="L533" s="10"/>
      <c r="R533" s="11"/>
    </row>
    <row r="534" spans="6:18" x14ac:dyDescent="0.25">
      <c r="F534" s="9"/>
      <c r="L534" s="10"/>
      <c r="R534" s="11"/>
    </row>
    <row r="535" spans="6:18" x14ac:dyDescent="0.25">
      <c r="F535" s="9"/>
      <c r="L535" s="10"/>
      <c r="R535" s="11"/>
    </row>
    <row r="536" spans="6:18" x14ac:dyDescent="0.25">
      <c r="F536" s="9"/>
      <c r="L536" s="10"/>
      <c r="R536" s="11"/>
    </row>
    <row r="537" spans="6:18" x14ac:dyDescent="0.25">
      <c r="F537" s="9"/>
      <c r="L537" s="10"/>
      <c r="R537" s="11"/>
    </row>
    <row r="538" spans="6:18" x14ac:dyDescent="0.25">
      <c r="F538" s="9"/>
      <c r="L538" s="10"/>
      <c r="R538" s="11"/>
    </row>
    <row r="539" spans="6:18" x14ac:dyDescent="0.25">
      <c r="F539" s="9"/>
      <c r="L539" s="10"/>
      <c r="R539" s="11"/>
    </row>
    <row r="540" spans="6:18" x14ac:dyDescent="0.25">
      <c r="F540" s="9"/>
      <c r="L540" s="10"/>
      <c r="R540" s="11"/>
    </row>
    <row r="541" spans="6:18" x14ac:dyDescent="0.25">
      <c r="F541" s="9"/>
      <c r="L541" s="10"/>
      <c r="R541" s="11"/>
    </row>
    <row r="542" spans="6:18" x14ac:dyDescent="0.25">
      <c r="F542" s="9"/>
      <c r="L542" s="10"/>
      <c r="R542" s="11"/>
    </row>
    <row r="543" spans="6:18" x14ac:dyDescent="0.25">
      <c r="F543" s="9"/>
      <c r="L543" s="10"/>
      <c r="R543" s="11"/>
    </row>
    <row r="544" spans="6:18" x14ac:dyDescent="0.25">
      <c r="F544" s="9"/>
      <c r="L544" s="10"/>
      <c r="R544" s="11"/>
    </row>
    <row r="545" spans="6:18" x14ac:dyDescent="0.25">
      <c r="F545" s="9"/>
      <c r="L545" s="10"/>
      <c r="R545" s="11"/>
    </row>
    <row r="546" spans="6:18" x14ac:dyDescent="0.25">
      <c r="F546" s="9"/>
      <c r="L546" s="10"/>
      <c r="R546" s="11"/>
    </row>
    <row r="547" spans="6:18" x14ac:dyDescent="0.25">
      <c r="F547" s="9"/>
      <c r="L547" s="10"/>
      <c r="R547" s="11"/>
    </row>
    <row r="548" spans="6:18" x14ac:dyDescent="0.25">
      <c r="F548" s="9"/>
      <c r="L548" s="10"/>
      <c r="R548" s="11"/>
    </row>
    <row r="549" spans="6:18" x14ac:dyDescent="0.25">
      <c r="F549" s="9"/>
      <c r="L549" s="10"/>
      <c r="R549" s="11"/>
    </row>
    <row r="550" spans="6:18" x14ac:dyDescent="0.25">
      <c r="F550" s="9"/>
      <c r="L550" s="10"/>
      <c r="R550" s="11"/>
    </row>
    <row r="551" spans="6:18" x14ac:dyDescent="0.25">
      <c r="F551" s="9"/>
      <c r="L551" s="10"/>
      <c r="R551" s="11"/>
    </row>
    <row r="552" spans="6:18" x14ac:dyDescent="0.25">
      <c r="F552" s="9"/>
      <c r="L552" s="10"/>
      <c r="R552" s="11"/>
    </row>
    <row r="553" spans="6:18" x14ac:dyDescent="0.25">
      <c r="F553" s="9"/>
      <c r="L553" s="10"/>
      <c r="R553" s="11"/>
    </row>
    <row r="554" spans="6:18" x14ac:dyDescent="0.25">
      <c r="F554" s="9"/>
      <c r="L554" s="10"/>
      <c r="R554" s="11"/>
    </row>
    <row r="555" spans="6:18" x14ac:dyDescent="0.25">
      <c r="F555" s="9"/>
      <c r="L555" s="10"/>
      <c r="R555" s="11"/>
    </row>
    <row r="556" spans="6:18" x14ac:dyDescent="0.25">
      <c r="F556" s="9"/>
      <c r="L556" s="10"/>
      <c r="R556" s="11"/>
    </row>
    <row r="557" spans="6:18" x14ac:dyDescent="0.25">
      <c r="F557" s="9"/>
      <c r="L557" s="10"/>
      <c r="R557" s="11"/>
    </row>
    <row r="558" spans="6:18" x14ac:dyDescent="0.25">
      <c r="F558" s="9"/>
      <c r="L558" s="10"/>
      <c r="R558" s="11"/>
    </row>
    <row r="559" spans="6:18" x14ac:dyDescent="0.25">
      <c r="F559" s="9"/>
      <c r="L559" s="10"/>
      <c r="R559" s="11"/>
    </row>
    <row r="560" spans="6:18" x14ac:dyDescent="0.25">
      <c r="F560" s="9"/>
      <c r="L560" s="10"/>
      <c r="R560" s="11"/>
    </row>
    <row r="561" spans="6:18" x14ac:dyDescent="0.25">
      <c r="F561" s="9"/>
      <c r="L561" s="10"/>
      <c r="R561" s="11"/>
    </row>
    <row r="562" spans="6:18" x14ac:dyDescent="0.25">
      <c r="F562" s="9"/>
      <c r="L562" s="10"/>
      <c r="R562" s="11"/>
    </row>
    <row r="563" spans="6:18" x14ac:dyDescent="0.25">
      <c r="F563" s="9"/>
      <c r="L563" s="10"/>
      <c r="R563" s="11"/>
    </row>
    <row r="564" spans="6:18" x14ac:dyDescent="0.25">
      <c r="F564" s="9"/>
      <c r="L564" s="10"/>
      <c r="R564" s="11"/>
    </row>
    <row r="565" spans="6:18" x14ac:dyDescent="0.25">
      <c r="F565" s="9"/>
      <c r="L565" s="10"/>
      <c r="R565" s="11"/>
    </row>
    <row r="566" spans="6:18" x14ac:dyDescent="0.25">
      <c r="F566" s="9"/>
      <c r="L566" s="10"/>
      <c r="R566" s="11"/>
    </row>
    <row r="567" spans="6:18" x14ac:dyDescent="0.25">
      <c r="F567" s="9"/>
      <c r="L567" s="10"/>
      <c r="R567" s="11"/>
    </row>
    <row r="568" spans="6:18" x14ac:dyDescent="0.25">
      <c r="F568" s="9"/>
      <c r="L568" s="10"/>
      <c r="R568" s="11"/>
    </row>
    <row r="569" spans="6:18" x14ac:dyDescent="0.25">
      <c r="F569" s="9"/>
      <c r="L569" s="10"/>
      <c r="R569" s="11"/>
    </row>
    <row r="570" spans="6:18" x14ac:dyDescent="0.25">
      <c r="F570" s="9"/>
      <c r="L570" s="10"/>
      <c r="R570" s="11"/>
    </row>
    <row r="571" spans="6:18" x14ac:dyDescent="0.25">
      <c r="F571" s="9"/>
      <c r="L571" s="10"/>
      <c r="R571" s="11"/>
    </row>
    <row r="572" spans="6:18" x14ac:dyDescent="0.25">
      <c r="F572" s="9"/>
      <c r="L572" s="10"/>
      <c r="R572" s="11"/>
    </row>
    <row r="573" spans="6:18" x14ac:dyDescent="0.25">
      <c r="F573" s="9"/>
      <c r="L573" s="10"/>
      <c r="R573" s="11"/>
    </row>
    <row r="574" spans="6:18" x14ac:dyDescent="0.25">
      <c r="F574" s="9"/>
      <c r="L574" s="10"/>
      <c r="R574" s="11"/>
    </row>
    <row r="575" spans="6:18" x14ac:dyDescent="0.25">
      <c r="F575" s="9"/>
      <c r="L575" s="10"/>
      <c r="R575" s="11"/>
    </row>
    <row r="576" spans="6:18" x14ac:dyDescent="0.25">
      <c r="F576" s="9"/>
      <c r="L576" s="10"/>
      <c r="R576" s="11"/>
    </row>
    <row r="577" spans="6:18" x14ac:dyDescent="0.25">
      <c r="F577" s="9"/>
      <c r="L577" s="10"/>
      <c r="R577" s="11"/>
    </row>
    <row r="578" spans="6:18" x14ac:dyDescent="0.25">
      <c r="F578" s="9"/>
      <c r="L578" s="10"/>
      <c r="R578" s="11"/>
    </row>
    <row r="579" spans="6:18" x14ac:dyDescent="0.25">
      <c r="F579" s="9"/>
      <c r="L579" s="10"/>
      <c r="R579" s="11"/>
    </row>
    <row r="580" spans="6:18" x14ac:dyDescent="0.25">
      <c r="F580" s="9"/>
      <c r="L580" s="10"/>
      <c r="R580" s="11"/>
    </row>
    <row r="581" spans="6:18" x14ac:dyDescent="0.25">
      <c r="F581" s="9"/>
      <c r="L581" s="10"/>
      <c r="R581" s="11"/>
    </row>
    <row r="582" spans="6:18" x14ac:dyDescent="0.25">
      <c r="F582" s="9"/>
      <c r="L582" s="10"/>
      <c r="R582" s="11"/>
    </row>
    <row r="583" spans="6:18" x14ac:dyDescent="0.25">
      <c r="F583" s="9"/>
      <c r="L583" s="10"/>
      <c r="R583" s="11"/>
    </row>
    <row r="584" spans="6:18" x14ac:dyDescent="0.25">
      <c r="F584" s="9"/>
      <c r="L584" s="10"/>
      <c r="R584" s="11"/>
    </row>
    <row r="585" spans="6:18" x14ac:dyDescent="0.25">
      <c r="F585" s="9"/>
      <c r="L585" s="10"/>
      <c r="R585" s="11"/>
    </row>
    <row r="586" spans="6:18" x14ac:dyDescent="0.25">
      <c r="F586" s="9"/>
      <c r="L586" s="10"/>
      <c r="R586" s="11"/>
    </row>
    <row r="587" spans="6:18" x14ac:dyDescent="0.25">
      <c r="F587" s="9"/>
      <c r="L587" s="10"/>
      <c r="R587" s="11"/>
    </row>
    <row r="588" spans="6:18" x14ac:dyDescent="0.25">
      <c r="F588" s="9"/>
      <c r="L588" s="10"/>
      <c r="R588" s="11"/>
    </row>
    <row r="589" spans="6:18" x14ac:dyDescent="0.25">
      <c r="F589" s="9"/>
      <c r="L589" s="10"/>
      <c r="R589" s="11"/>
    </row>
    <row r="590" spans="6:18" x14ac:dyDescent="0.25">
      <c r="F590" s="9"/>
      <c r="L590" s="10"/>
      <c r="R590" s="11"/>
    </row>
    <row r="591" spans="6:18" x14ac:dyDescent="0.25">
      <c r="F591" s="9"/>
      <c r="L591" s="10"/>
      <c r="R591" s="11"/>
    </row>
    <row r="592" spans="6:18" x14ac:dyDescent="0.25">
      <c r="F592" s="9"/>
      <c r="L592" s="10"/>
      <c r="R592" s="11"/>
    </row>
    <row r="593" spans="6:18" x14ac:dyDescent="0.25">
      <c r="F593" s="9"/>
      <c r="L593" s="10"/>
      <c r="R593" s="11"/>
    </row>
    <row r="594" spans="6:18" x14ac:dyDescent="0.25">
      <c r="F594" s="9"/>
      <c r="L594" s="10"/>
      <c r="R594" s="11"/>
    </row>
    <row r="595" spans="6:18" x14ac:dyDescent="0.25">
      <c r="F595" s="9"/>
      <c r="L595" s="10"/>
      <c r="R595" s="11"/>
    </row>
    <row r="596" spans="6:18" x14ac:dyDescent="0.25">
      <c r="F596" s="9"/>
      <c r="L596" s="10"/>
      <c r="R596" s="11"/>
    </row>
    <row r="597" spans="6:18" x14ac:dyDescent="0.25">
      <c r="F597" s="9"/>
      <c r="L597" s="10"/>
      <c r="R597" s="11"/>
    </row>
    <row r="598" spans="6:18" x14ac:dyDescent="0.25">
      <c r="F598" s="9"/>
      <c r="L598" s="10"/>
      <c r="R598" s="11"/>
    </row>
    <row r="599" spans="6:18" x14ac:dyDescent="0.25">
      <c r="F599" s="9"/>
      <c r="L599" s="10"/>
      <c r="R599" s="11"/>
    </row>
    <row r="600" spans="6:18" x14ac:dyDescent="0.25">
      <c r="F600" s="9"/>
      <c r="L600" s="10"/>
      <c r="R600" s="11"/>
    </row>
    <row r="601" spans="6:18" x14ac:dyDescent="0.25">
      <c r="F601" s="9"/>
      <c r="L601" s="10"/>
      <c r="R601" s="11"/>
    </row>
    <row r="602" spans="6:18" x14ac:dyDescent="0.25">
      <c r="F602" s="9"/>
      <c r="L602" s="10"/>
      <c r="R602" s="11"/>
    </row>
    <row r="603" spans="6:18" x14ac:dyDescent="0.25">
      <c r="F603" s="9"/>
      <c r="L603" s="10"/>
      <c r="R603" s="11"/>
    </row>
    <row r="604" spans="6:18" x14ac:dyDescent="0.25">
      <c r="F604" s="9"/>
      <c r="L604" s="10"/>
      <c r="R604" s="11"/>
    </row>
    <row r="605" spans="6:18" x14ac:dyDescent="0.25">
      <c r="F605" s="9"/>
      <c r="L605" s="10"/>
      <c r="R605" s="11"/>
    </row>
    <row r="606" spans="6:18" x14ac:dyDescent="0.25">
      <c r="F606" s="9"/>
      <c r="L606" s="10"/>
      <c r="R606" s="11"/>
    </row>
    <row r="607" spans="6:18" x14ac:dyDescent="0.25">
      <c r="F607" s="9"/>
      <c r="L607" s="10"/>
      <c r="R607" s="11"/>
    </row>
    <row r="608" spans="6:18" x14ac:dyDescent="0.25">
      <c r="F608" s="9"/>
      <c r="L608" s="10"/>
      <c r="R608" s="11"/>
    </row>
    <row r="609" spans="6:18" x14ac:dyDescent="0.25">
      <c r="F609" s="9"/>
      <c r="L609" s="10"/>
      <c r="R609" s="11"/>
    </row>
    <row r="610" spans="6:18" x14ac:dyDescent="0.25">
      <c r="F610" s="9"/>
      <c r="L610" s="10"/>
      <c r="R610" s="11"/>
    </row>
    <row r="611" spans="6:18" x14ac:dyDescent="0.25">
      <c r="F611" s="9"/>
      <c r="L611" s="10"/>
      <c r="R611" s="11"/>
    </row>
    <row r="612" spans="6:18" x14ac:dyDescent="0.25">
      <c r="F612" s="9"/>
      <c r="L612" s="10"/>
      <c r="R612" s="11"/>
    </row>
    <row r="613" spans="6:18" x14ac:dyDescent="0.25">
      <c r="F613" s="9"/>
      <c r="L613" s="10"/>
      <c r="R613" s="11"/>
    </row>
    <row r="614" spans="6:18" x14ac:dyDescent="0.25">
      <c r="F614" s="9"/>
      <c r="L614" s="10"/>
      <c r="R614" s="11"/>
    </row>
    <row r="615" spans="6:18" x14ac:dyDescent="0.25">
      <c r="F615" s="9"/>
      <c r="L615" s="10"/>
      <c r="R615" s="11"/>
    </row>
    <row r="616" spans="6:18" x14ac:dyDescent="0.25">
      <c r="F616" s="9"/>
      <c r="L616" s="10"/>
      <c r="R616" s="11"/>
    </row>
    <row r="617" spans="6:18" x14ac:dyDescent="0.25">
      <c r="F617" s="9"/>
      <c r="L617" s="10"/>
      <c r="R617" s="11"/>
    </row>
    <row r="618" spans="6:18" x14ac:dyDescent="0.25">
      <c r="F618" s="9"/>
      <c r="L618" s="10"/>
      <c r="R618" s="11"/>
    </row>
    <row r="619" spans="6:18" x14ac:dyDescent="0.25">
      <c r="F619" s="9"/>
      <c r="L619" s="10"/>
      <c r="R619" s="11"/>
    </row>
    <row r="620" spans="6:18" x14ac:dyDescent="0.25">
      <c r="F620" s="9"/>
      <c r="L620" s="10"/>
      <c r="R620" s="11"/>
    </row>
    <row r="621" spans="6:18" x14ac:dyDescent="0.25">
      <c r="F621" s="9"/>
      <c r="L621" s="10"/>
      <c r="R621" s="11"/>
    </row>
    <row r="622" spans="6:18" x14ac:dyDescent="0.25">
      <c r="F622" s="9"/>
      <c r="L622" s="10"/>
      <c r="R622" s="11"/>
    </row>
    <row r="623" spans="6:18" x14ac:dyDescent="0.25">
      <c r="F623" s="9"/>
      <c r="L623" s="10"/>
      <c r="R623" s="11"/>
    </row>
    <row r="624" spans="6:18" x14ac:dyDescent="0.25">
      <c r="F624" s="9"/>
      <c r="L624" s="10"/>
      <c r="R624" s="11"/>
    </row>
    <row r="625" spans="6:18" x14ac:dyDescent="0.25">
      <c r="F625" s="9"/>
      <c r="L625" s="10"/>
      <c r="R625" s="11"/>
    </row>
    <row r="626" spans="6:18" x14ac:dyDescent="0.25">
      <c r="F626" s="9"/>
      <c r="L626" s="10"/>
      <c r="R626" s="11"/>
    </row>
    <row r="627" spans="6:18" x14ac:dyDescent="0.25">
      <c r="F627" s="9"/>
      <c r="L627" s="10"/>
      <c r="R627" s="11"/>
    </row>
    <row r="628" spans="6:18" x14ac:dyDescent="0.25">
      <c r="F628" s="9"/>
      <c r="L628" s="10"/>
      <c r="R628" s="11"/>
    </row>
    <row r="629" spans="6:18" x14ac:dyDescent="0.25">
      <c r="F629" s="9"/>
      <c r="L629" s="10"/>
      <c r="R629" s="11"/>
    </row>
    <row r="630" spans="6:18" x14ac:dyDescent="0.25">
      <c r="F630" s="9"/>
      <c r="L630" s="10"/>
      <c r="R630" s="11"/>
    </row>
    <row r="631" spans="6:18" x14ac:dyDescent="0.25">
      <c r="F631" s="9"/>
      <c r="L631" s="10"/>
      <c r="R631" s="11"/>
    </row>
    <row r="632" spans="6:18" x14ac:dyDescent="0.25">
      <c r="F632" s="9"/>
      <c r="L632" s="10"/>
      <c r="R632" s="11"/>
    </row>
    <row r="633" spans="6:18" x14ac:dyDescent="0.25">
      <c r="F633" s="9"/>
      <c r="L633" s="10"/>
      <c r="R633" s="11"/>
    </row>
    <row r="634" spans="6:18" x14ac:dyDescent="0.25">
      <c r="F634" s="9"/>
      <c r="L634" s="10"/>
      <c r="R634" s="11"/>
    </row>
    <row r="635" spans="6:18" x14ac:dyDescent="0.25">
      <c r="F635" s="9"/>
      <c r="L635" s="10"/>
      <c r="R635" s="11"/>
    </row>
    <row r="636" spans="6:18" x14ac:dyDescent="0.25">
      <c r="F636" s="9"/>
      <c r="L636" s="10"/>
      <c r="R636" s="11"/>
    </row>
    <row r="637" spans="6:18" x14ac:dyDescent="0.25">
      <c r="F637" s="9"/>
      <c r="L637" s="10"/>
      <c r="R637" s="11"/>
    </row>
    <row r="638" spans="6:18" x14ac:dyDescent="0.25">
      <c r="F638" s="9"/>
      <c r="L638" s="10"/>
      <c r="R638" s="11"/>
    </row>
    <row r="639" spans="6:18" x14ac:dyDescent="0.25">
      <c r="F639" s="9"/>
      <c r="L639" s="10"/>
      <c r="R639" s="11"/>
    </row>
    <row r="640" spans="6:18" x14ac:dyDescent="0.25">
      <c r="F640" s="9"/>
      <c r="L640" s="10"/>
      <c r="R640" s="11"/>
    </row>
    <row r="641" spans="6:18" x14ac:dyDescent="0.25">
      <c r="F641" s="9"/>
      <c r="L641" s="10"/>
      <c r="R641" s="11"/>
    </row>
    <row r="642" spans="6:18" x14ac:dyDescent="0.25">
      <c r="F642" s="9"/>
      <c r="L642" s="10"/>
      <c r="R642" s="11"/>
    </row>
    <row r="643" spans="6:18" x14ac:dyDescent="0.25">
      <c r="F643" s="9"/>
      <c r="L643" s="10"/>
      <c r="R643" s="11"/>
    </row>
    <row r="644" spans="6:18" x14ac:dyDescent="0.25">
      <c r="F644" s="9"/>
      <c r="L644" s="10"/>
      <c r="R644" s="11"/>
    </row>
    <row r="645" spans="6:18" x14ac:dyDescent="0.25">
      <c r="F645" s="9"/>
      <c r="L645" s="10"/>
      <c r="R645" s="11"/>
    </row>
    <row r="646" spans="6:18" x14ac:dyDescent="0.25">
      <c r="F646" s="9"/>
      <c r="L646" s="10"/>
      <c r="R646" s="11"/>
    </row>
    <row r="647" spans="6:18" x14ac:dyDescent="0.25">
      <c r="F647" s="9"/>
      <c r="L647" s="10"/>
      <c r="R647" s="11"/>
    </row>
    <row r="648" spans="6:18" x14ac:dyDescent="0.25">
      <c r="F648" s="9"/>
      <c r="L648" s="10"/>
      <c r="R648" s="11"/>
    </row>
    <row r="649" spans="6:18" x14ac:dyDescent="0.25">
      <c r="F649" s="9"/>
      <c r="L649" s="10"/>
      <c r="R649" s="11"/>
    </row>
    <row r="650" spans="6:18" x14ac:dyDescent="0.25">
      <c r="F650" s="9"/>
      <c r="L650" s="10"/>
      <c r="R650" s="11"/>
    </row>
    <row r="651" spans="6:18" x14ac:dyDescent="0.25">
      <c r="F651" s="9"/>
      <c r="L651" s="10"/>
      <c r="R651" s="11"/>
    </row>
    <row r="652" spans="6:18" x14ac:dyDescent="0.25">
      <c r="F652" s="9"/>
      <c r="L652" s="10"/>
      <c r="R652" s="11"/>
    </row>
    <row r="653" spans="6:18" x14ac:dyDescent="0.25">
      <c r="F653" s="9"/>
      <c r="L653" s="10"/>
      <c r="R653" s="11"/>
    </row>
    <row r="654" spans="6:18" x14ac:dyDescent="0.25">
      <c r="F654" s="9"/>
      <c r="L654" s="10"/>
      <c r="R654" s="11"/>
    </row>
    <row r="655" spans="6:18" x14ac:dyDescent="0.25">
      <c r="F655" s="9"/>
      <c r="L655" s="10"/>
      <c r="R655" s="11"/>
    </row>
    <row r="656" spans="6:18" x14ac:dyDescent="0.25">
      <c r="F656" s="9"/>
      <c r="L656" s="10"/>
      <c r="R656" s="11"/>
    </row>
    <row r="657" spans="6:18" x14ac:dyDescent="0.25">
      <c r="F657" s="9"/>
      <c r="L657" s="10"/>
      <c r="R657" s="11"/>
    </row>
    <row r="658" spans="6:18" x14ac:dyDescent="0.25">
      <c r="F658" s="9"/>
      <c r="L658" s="10"/>
      <c r="R658" s="11"/>
    </row>
    <row r="659" spans="6:18" x14ac:dyDescent="0.25">
      <c r="F659" s="9"/>
      <c r="L659" s="10"/>
      <c r="R659" s="11"/>
    </row>
    <row r="660" spans="6:18" x14ac:dyDescent="0.25">
      <c r="F660" s="9"/>
      <c r="L660" s="10"/>
      <c r="R660" s="11"/>
    </row>
    <row r="661" spans="6:18" x14ac:dyDescent="0.25">
      <c r="F661" s="9"/>
      <c r="L661" s="10"/>
      <c r="R661" s="11"/>
    </row>
    <row r="662" spans="6:18" x14ac:dyDescent="0.25">
      <c r="F662" s="9"/>
      <c r="L662" s="10"/>
      <c r="R662" s="11"/>
    </row>
    <row r="663" spans="6:18" x14ac:dyDescent="0.25">
      <c r="F663" s="9"/>
      <c r="L663" s="10"/>
      <c r="R663" s="11"/>
    </row>
    <row r="664" spans="6:18" x14ac:dyDescent="0.25">
      <c r="F664" s="9"/>
      <c r="L664" s="10"/>
      <c r="R664" s="11"/>
    </row>
    <row r="665" spans="6:18" x14ac:dyDescent="0.25">
      <c r="F665" s="9"/>
      <c r="L665" s="10"/>
      <c r="R665" s="11"/>
    </row>
    <row r="666" spans="6:18" x14ac:dyDescent="0.25">
      <c r="F666" s="9"/>
      <c r="L666" s="10"/>
      <c r="R666" s="11"/>
    </row>
    <row r="667" spans="6:18" x14ac:dyDescent="0.25">
      <c r="F667" s="9"/>
      <c r="L667" s="10"/>
      <c r="R667" s="11"/>
    </row>
    <row r="668" spans="6:18" x14ac:dyDescent="0.25">
      <c r="F668" s="9"/>
      <c r="L668" s="10"/>
      <c r="R668" s="11"/>
    </row>
    <row r="669" spans="6:18" x14ac:dyDescent="0.25">
      <c r="F669" s="9"/>
      <c r="L669" s="10"/>
      <c r="R669" s="11"/>
    </row>
    <row r="670" spans="6:18" x14ac:dyDescent="0.25">
      <c r="F670" s="9"/>
      <c r="L670" s="10"/>
      <c r="R670" s="11"/>
    </row>
    <row r="671" spans="6:18" x14ac:dyDescent="0.25">
      <c r="F671" s="9"/>
      <c r="L671" s="10"/>
      <c r="R671" s="11"/>
    </row>
    <row r="672" spans="6:18" x14ac:dyDescent="0.25">
      <c r="F672" s="9"/>
      <c r="L672" s="10"/>
      <c r="R672" s="11"/>
    </row>
    <row r="673" spans="6:18" x14ac:dyDescent="0.25">
      <c r="F673" s="9"/>
      <c r="L673" s="10"/>
      <c r="R673" s="11"/>
    </row>
    <row r="674" spans="6:18" x14ac:dyDescent="0.25">
      <c r="F674" s="9"/>
      <c r="L674" s="10"/>
      <c r="R674" s="11"/>
    </row>
    <row r="675" spans="6:18" x14ac:dyDescent="0.25">
      <c r="F675" s="9"/>
      <c r="L675" s="10"/>
      <c r="R675" s="11"/>
    </row>
    <row r="676" spans="6:18" x14ac:dyDescent="0.25">
      <c r="F676" s="9"/>
      <c r="L676" s="10"/>
      <c r="R676" s="11"/>
    </row>
    <row r="677" spans="6:18" x14ac:dyDescent="0.25">
      <c r="F677" s="9"/>
      <c r="L677" s="10"/>
      <c r="R677" s="11"/>
    </row>
    <row r="678" spans="6:18" x14ac:dyDescent="0.25">
      <c r="F678" s="9"/>
      <c r="L678" s="10"/>
      <c r="R678" s="11"/>
    </row>
    <row r="679" spans="6:18" x14ac:dyDescent="0.25">
      <c r="F679" s="9"/>
      <c r="L679" s="10"/>
      <c r="R679" s="11"/>
    </row>
    <row r="680" spans="6:18" x14ac:dyDescent="0.25">
      <c r="F680" s="9"/>
      <c r="L680" s="10"/>
      <c r="R680" s="11"/>
    </row>
    <row r="681" spans="6:18" x14ac:dyDescent="0.25">
      <c r="F681" s="9"/>
      <c r="L681" s="10"/>
      <c r="R681" s="11"/>
    </row>
    <row r="682" spans="6:18" x14ac:dyDescent="0.25">
      <c r="F682" s="9"/>
      <c r="L682" s="10"/>
      <c r="R682" s="11"/>
    </row>
    <row r="683" spans="6:18" x14ac:dyDescent="0.25">
      <c r="F683" s="9"/>
      <c r="L683" s="10"/>
      <c r="R683" s="11"/>
    </row>
    <row r="684" spans="6:18" x14ac:dyDescent="0.25">
      <c r="F684" s="9"/>
      <c r="L684" s="10"/>
      <c r="R684" s="11"/>
    </row>
    <row r="685" spans="6:18" x14ac:dyDescent="0.25">
      <c r="F685" s="9"/>
      <c r="L685" s="10"/>
      <c r="R685" s="11"/>
    </row>
    <row r="686" spans="6:18" x14ac:dyDescent="0.25">
      <c r="F686" s="9"/>
      <c r="L686" s="10"/>
      <c r="R686" s="11"/>
    </row>
    <row r="687" spans="6:18" x14ac:dyDescent="0.25">
      <c r="F687" s="9"/>
      <c r="L687" s="10"/>
      <c r="R687" s="11"/>
    </row>
    <row r="688" spans="6:18" x14ac:dyDescent="0.25">
      <c r="F688" s="9"/>
      <c r="L688" s="10"/>
      <c r="R688" s="11"/>
    </row>
    <row r="689" spans="6:18" x14ac:dyDescent="0.25">
      <c r="F689" s="9"/>
      <c r="L689" s="10"/>
      <c r="R689" s="11"/>
    </row>
    <row r="690" spans="6:18" x14ac:dyDescent="0.25">
      <c r="F690" s="9"/>
      <c r="L690" s="10"/>
      <c r="R690" s="11"/>
    </row>
    <row r="691" spans="6:18" x14ac:dyDescent="0.25">
      <c r="F691" s="9"/>
      <c r="L691" s="10"/>
      <c r="R691" s="11"/>
    </row>
    <row r="692" spans="6:18" x14ac:dyDescent="0.25">
      <c r="F692" s="9"/>
      <c r="L692" s="10"/>
      <c r="R692" s="11"/>
    </row>
    <row r="693" spans="6:18" x14ac:dyDescent="0.25">
      <c r="F693" s="9"/>
      <c r="L693" s="10"/>
      <c r="R693" s="11"/>
    </row>
    <row r="694" spans="6:18" x14ac:dyDescent="0.25">
      <c r="F694" s="9"/>
      <c r="L694" s="10"/>
      <c r="R694" s="11"/>
    </row>
    <row r="695" spans="6:18" x14ac:dyDescent="0.25">
      <c r="F695" s="9"/>
      <c r="L695" s="10"/>
      <c r="R695" s="11"/>
    </row>
    <row r="696" spans="6:18" x14ac:dyDescent="0.25">
      <c r="F696" s="9"/>
      <c r="L696" s="10"/>
      <c r="R696" s="11"/>
    </row>
    <row r="697" spans="6:18" x14ac:dyDescent="0.25">
      <c r="F697" s="9"/>
      <c r="L697" s="10"/>
      <c r="R697" s="11"/>
    </row>
    <row r="698" spans="6:18" x14ac:dyDescent="0.25">
      <c r="F698" s="9"/>
      <c r="L698" s="10"/>
      <c r="R698" s="11"/>
    </row>
    <row r="699" spans="6:18" x14ac:dyDescent="0.25">
      <c r="F699" s="9"/>
      <c r="L699" s="10"/>
      <c r="R699" s="11"/>
    </row>
    <row r="700" spans="6:18" x14ac:dyDescent="0.25">
      <c r="F700" s="9"/>
      <c r="L700" s="10"/>
      <c r="R700" s="11"/>
    </row>
    <row r="701" spans="6:18" x14ac:dyDescent="0.25">
      <c r="F701" s="9"/>
      <c r="L701" s="10"/>
      <c r="R701" s="11"/>
    </row>
    <row r="702" spans="6:18" x14ac:dyDescent="0.25">
      <c r="F702" s="9"/>
      <c r="L702" s="10"/>
      <c r="R702" s="11"/>
    </row>
    <row r="703" spans="6:18" x14ac:dyDescent="0.25">
      <c r="F703" s="9"/>
      <c r="L703" s="10"/>
      <c r="R703" s="11"/>
    </row>
    <row r="704" spans="6:18" x14ac:dyDescent="0.25">
      <c r="F704" s="9"/>
      <c r="L704" s="10"/>
      <c r="R704" s="11"/>
    </row>
    <row r="705" spans="6:18" x14ac:dyDescent="0.25">
      <c r="F705" s="9"/>
      <c r="L705" s="10"/>
      <c r="R705" s="11"/>
    </row>
    <row r="706" spans="6:18" x14ac:dyDescent="0.25">
      <c r="F706" s="9"/>
      <c r="L706" s="10"/>
      <c r="R706" s="11"/>
    </row>
    <row r="707" spans="6:18" x14ac:dyDescent="0.25">
      <c r="F707" s="9"/>
      <c r="L707" s="10"/>
      <c r="R707" s="11"/>
    </row>
    <row r="708" spans="6:18" x14ac:dyDescent="0.25">
      <c r="F708" s="9"/>
      <c r="L708" s="10"/>
      <c r="R708" s="11"/>
    </row>
    <row r="709" spans="6:18" x14ac:dyDescent="0.25">
      <c r="F709" s="9"/>
      <c r="L709" s="10"/>
      <c r="R709" s="11"/>
    </row>
    <row r="710" spans="6:18" x14ac:dyDescent="0.25">
      <c r="F710" s="9"/>
      <c r="L710" s="10"/>
      <c r="R710" s="11"/>
    </row>
    <row r="711" spans="6:18" x14ac:dyDescent="0.25">
      <c r="F711" s="9"/>
      <c r="L711" s="10"/>
      <c r="R711" s="11"/>
    </row>
    <row r="712" spans="6:18" x14ac:dyDescent="0.25">
      <c r="F712" s="9"/>
      <c r="L712" s="10"/>
      <c r="R712" s="11"/>
    </row>
    <row r="713" spans="6:18" x14ac:dyDescent="0.25">
      <c r="F713" s="9"/>
      <c r="L713" s="10"/>
      <c r="R713" s="11"/>
    </row>
    <row r="714" spans="6:18" x14ac:dyDescent="0.25">
      <c r="F714" s="9"/>
      <c r="L714" s="10"/>
      <c r="R714" s="11"/>
    </row>
    <row r="715" spans="6:18" x14ac:dyDescent="0.25">
      <c r="F715" s="9"/>
      <c r="L715" s="10"/>
      <c r="R715" s="11"/>
    </row>
    <row r="716" spans="6:18" x14ac:dyDescent="0.25">
      <c r="F716" s="9"/>
      <c r="L716" s="10"/>
      <c r="R716" s="11"/>
    </row>
    <row r="717" spans="6:18" x14ac:dyDescent="0.25">
      <c r="F717" s="9"/>
      <c r="L717" s="10"/>
      <c r="R717" s="11"/>
    </row>
    <row r="718" spans="6:18" x14ac:dyDescent="0.25">
      <c r="F718" s="9"/>
      <c r="L718" s="10"/>
      <c r="R718" s="11"/>
    </row>
    <row r="719" spans="6:18" x14ac:dyDescent="0.25">
      <c r="F719" s="9"/>
      <c r="L719" s="10"/>
      <c r="R719" s="11"/>
    </row>
    <row r="720" spans="6:18" x14ac:dyDescent="0.25">
      <c r="F720" s="9"/>
      <c r="L720" s="10"/>
      <c r="R720" s="11"/>
    </row>
    <row r="721" spans="6:18" x14ac:dyDescent="0.25">
      <c r="F721" s="9"/>
      <c r="L721" s="10"/>
      <c r="R721" s="11"/>
    </row>
    <row r="722" spans="6:18" x14ac:dyDescent="0.25">
      <c r="F722" s="9"/>
      <c r="L722" s="10"/>
      <c r="R722" s="11"/>
    </row>
    <row r="723" spans="6:18" x14ac:dyDescent="0.25">
      <c r="F723" s="9"/>
      <c r="L723" s="10"/>
      <c r="R723" s="11"/>
    </row>
    <row r="724" spans="6:18" x14ac:dyDescent="0.25">
      <c r="F724" s="9"/>
      <c r="L724" s="10"/>
      <c r="R724" s="11"/>
    </row>
    <row r="725" spans="6:18" x14ac:dyDescent="0.25">
      <c r="F725" s="9"/>
      <c r="L725" s="10"/>
      <c r="R725" s="11"/>
    </row>
    <row r="726" spans="6:18" x14ac:dyDescent="0.25">
      <c r="F726" s="9"/>
      <c r="L726" s="10"/>
      <c r="R726" s="11"/>
    </row>
    <row r="727" spans="6:18" x14ac:dyDescent="0.25">
      <c r="F727" s="9"/>
      <c r="L727" s="10"/>
      <c r="R727" s="11"/>
    </row>
    <row r="728" spans="6:18" x14ac:dyDescent="0.25">
      <c r="F728" s="9"/>
      <c r="L728" s="10"/>
      <c r="R728" s="11"/>
    </row>
    <row r="729" spans="6:18" x14ac:dyDescent="0.25">
      <c r="F729" s="9"/>
      <c r="L729" s="10"/>
      <c r="R729" s="11"/>
    </row>
    <row r="730" spans="6:18" x14ac:dyDescent="0.25">
      <c r="F730" s="9"/>
      <c r="L730" s="10"/>
      <c r="R730" s="11"/>
    </row>
    <row r="731" spans="6:18" x14ac:dyDescent="0.25">
      <c r="F731" s="9"/>
      <c r="L731" s="10"/>
      <c r="R731" s="11"/>
    </row>
    <row r="732" spans="6:18" x14ac:dyDescent="0.25">
      <c r="F732" s="9"/>
      <c r="L732" s="10"/>
      <c r="R732" s="11"/>
    </row>
    <row r="733" spans="6:18" x14ac:dyDescent="0.25">
      <c r="F733" s="9"/>
      <c r="L733" s="10"/>
      <c r="R733" s="11"/>
    </row>
    <row r="734" spans="6:18" x14ac:dyDescent="0.25">
      <c r="F734" s="9"/>
      <c r="L734" s="10"/>
      <c r="R734" s="11"/>
    </row>
    <row r="735" spans="6:18" x14ac:dyDescent="0.25">
      <c r="F735" s="9"/>
      <c r="L735" s="10"/>
      <c r="R735" s="11"/>
    </row>
    <row r="736" spans="6:18" x14ac:dyDescent="0.25">
      <c r="F736" s="9"/>
      <c r="L736" s="10"/>
      <c r="R736" s="11"/>
    </row>
    <row r="737" spans="6:18" x14ac:dyDescent="0.25">
      <c r="F737" s="9"/>
      <c r="L737" s="10"/>
      <c r="R737" s="11"/>
    </row>
    <row r="738" spans="6:18" x14ac:dyDescent="0.25">
      <c r="F738" s="9"/>
      <c r="L738" s="10"/>
      <c r="R738" s="11"/>
    </row>
    <row r="739" spans="6:18" x14ac:dyDescent="0.25">
      <c r="F739" s="9"/>
      <c r="L739" s="10"/>
      <c r="R739" s="11"/>
    </row>
    <row r="740" spans="6:18" x14ac:dyDescent="0.25">
      <c r="F740" s="9"/>
      <c r="L740" s="10"/>
      <c r="R740" s="11"/>
    </row>
    <row r="741" spans="6:18" x14ac:dyDescent="0.25">
      <c r="F741" s="9"/>
      <c r="L741" s="10"/>
      <c r="R741" s="11"/>
    </row>
    <row r="742" spans="6:18" x14ac:dyDescent="0.25">
      <c r="F742" s="9"/>
      <c r="L742" s="10"/>
      <c r="R742" s="11"/>
    </row>
    <row r="743" spans="6:18" x14ac:dyDescent="0.25">
      <c r="F743" s="9"/>
      <c r="L743" s="10"/>
      <c r="R743" s="11"/>
    </row>
    <row r="744" spans="6:18" x14ac:dyDescent="0.25">
      <c r="F744" s="9"/>
      <c r="L744" s="10"/>
      <c r="R744" s="11"/>
    </row>
    <row r="745" spans="6:18" x14ac:dyDescent="0.25">
      <c r="F745" s="9"/>
      <c r="L745" s="10"/>
      <c r="R745" s="11"/>
    </row>
    <row r="746" spans="6:18" x14ac:dyDescent="0.25">
      <c r="F746" s="9"/>
      <c r="L746" s="10"/>
      <c r="R746" s="11"/>
    </row>
    <row r="747" spans="6:18" x14ac:dyDescent="0.25">
      <c r="F747" s="9"/>
      <c r="L747" s="10"/>
      <c r="R747" s="11"/>
    </row>
    <row r="748" spans="6:18" x14ac:dyDescent="0.25">
      <c r="F748" s="9"/>
      <c r="L748" s="10"/>
      <c r="R748" s="11"/>
    </row>
    <row r="749" spans="6:18" x14ac:dyDescent="0.25">
      <c r="F749" s="9"/>
      <c r="L749" s="10"/>
      <c r="R749" s="11"/>
    </row>
    <row r="750" spans="6:18" x14ac:dyDescent="0.25">
      <c r="F750" s="9"/>
      <c r="L750" s="10"/>
      <c r="R750" s="11"/>
    </row>
    <row r="751" spans="6:18" x14ac:dyDescent="0.25">
      <c r="F751" s="9"/>
      <c r="L751" s="10"/>
      <c r="R751" s="11"/>
    </row>
    <row r="752" spans="6:18" x14ac:dyDescent="0.25">
      <c r="F752" s="9"/>
      <c r="L752" s="10"/>
      <c r="R752" s="11"/>
    </row>
    <row r="753" spans="6:18" x14ac:dyDescent="0.25">
      <c r="F753" s="9"/>
      <c r="L753" s="10"/>
      <c r="R753" s="11"/>
    </row>
    <row r="754" spans="6:18" x14ac:dyDescent="0.25">
      <c r="F754" s="9"/>
      <c r="L754" s="10"/>
      <c r="R754" s="11"/>
    </row>
    <row r="755" spans="6:18" x14ac:dyDescent="0.25">
      <c r="F755" s="9"/>
      <c r="L755" s="10"/>
      <c r="R755" s="11"/>
    </row>
    <row r="756" spans="6:18" x14ac:dyDescent="0.25">
      <c r="F756" s="9"/>
      <c r="L756" s="10"/>
      <c r="R756" s="11"/>
    </row>
    <row r="757" spans="6:18" x14ac:dyDescent="0.25">
      <c r="F757" s="9"/>
      <c r="L757" s="10"/>
      <c r="R757" s="11"/>
    </row>
    <row r="758" spans="6:18" x14ac:dyDescent="0.25">
      <c r="F758" s="9"/>
      <c r="L758" s="10"/>
      <c r="R758" s="11"/>
    </row>
    <row r="759" spans="6:18" x14ac:dyDescent="0.25">
      <c r="F759" s="9"/>
      <c r="L759" s="10"/>
      <c r="R759" s="11"/>
    </row>
    <row r="760" spans="6:18" x14ac:dyDescent="0.25">
      <c r="F760" s="9"/>
      <c r="L760" s="10"/>
      <c r="R760" s="11"/>
    </row>
    <row r="761" spans="6:18" x14ac:dyDescent="0.25">
      <c r="F761" s="9"/>
      <c r="L761" s="10"/>
      <c r="R761" s="11"/>
    </row>
    <row r="762" spans="6:18" x14ac:dyDescent="0.25">
      <c r="F762" s="9"/>
      <c r="L762" s="10"/>
      <c r="R762" s="11"/>
    </row>
    <row r="763" spans="6:18" x14ac:dyDescent="0.25">
      <c r="F763" s="9"/>
      <c r="L763" s="10"/>
      <c r="R763" s="11"/>
    </row>
    <row r="764" spans="6:18" x14ac:dyDescent="0.25">
      <c r="F764" s="9"/>
      <c r="L764" s="10"/>
      <c r="R764" s="11"/>
    </row>
    <row r="765" spans="6:18" x14ac:dyDescent="0.25">
      <c r="F765" s="9"/>
      <c r="L765" s="10"/>
      <c r="R765" s="11"/>
    </row>
    <row r="766" spans="6:18" x14ac:dyDescent="0.25">
      <c r="F766" s="9"/>
      <c r="L766" s="10"/>
      <c r="R766" s="11"/>
    </row>
    <row r="767" spans="6:18" x14ac:dyDescent="0.25">
      <c r="F767" s="9"/>
      <c r="L767" s="10"/>
      <c r="R767" s="11"/>
    </row>
    <row r="768" spans="6:18" x14ac:dyDescent="0.25">
      <c r="F768" s="9"/>
      <c r="L768" s="10"/>
      <c r="R768" s="11"/>
    </row>
    <row r="769" spans="3:18" x14ac:dyDescent="0.25">
      <c r="F769" s="9"/>
      <c r="L769" s="10"/>
      <c r="R769" s="11"/>
    </row>
    <row r="770" spans="3:18" x14ac:dyDescent="0.25">
      <c r="F770" s="9"/>
      <c r="L770" s="10"/>
      <c r="R770" s="11"/>
    </row>
    <row r="771" spans="3:18" x14ac:dyDescent="0.25">
      <c r="C771" s="8"/>
      <c r="F771" s="9"/>
      <c r="L771" s="10"/>
      <c r="R771" s="11"/>
    </row>
    <row r="772" spans="3:18" x14ac:dyDescent="0.25">
      <c r="C772" s="8"/>
      <c r="F772" s="9"/>
      <c r="L772" s="10"/>
      <c r="R772" s="11"/>
    </row>
    <row r="773" spans="3:18" x14ac:dyDescent="0.25">
      <c r="F773" s="9"/>
      <c r="L773" s="10"/>
      <c r="R773" s="11"/>
    </row>
    <row r="774" spans="3:18" x14ac:dyDescent="0.25">
      <c r="F774" s="9"/>
      <c r="L774" s="10"/>
      <c r="R774" s="11"/>
    </row>
    <row r="775" spans="3:18" x14ac:dyDescent="0.25">
      <c r="F775" s="9"/>
      <c r="L775" s="10"/>
      <c r="R775" s="11"/>
    </row>
    <row r="776" spans="3:18" x14ac:dyDescent="0.25">
      <c r="F776" s="9"/>
      <c r="L776" s="10"/>
      <c r="R776" s="11"/>
    </row>
    <row r="777" spans="3:18" x14ac:dyDescent="0.25">
      <c r="F777" s="9"/>
      <c r="L777" s="10"/>
      <c r="R777" s="11"/>
    </row>
    <row r="778" spans="3:18" x14ac:dyDescent="0.25">
      <c r="F778" s="9"/>
      <c r="L778" s="10"/>
      <c r="R778" s="11"/>
    </row>
    <row r="779" spans="3:18" x14ac:dyDescent="0.25">
      <c r="F779" s="9"/>
      <c r="L779" s="10"/>
      <c r="R779" s="11"/>
    </row>
    <row r="780" spans="3:18" x14ac:dyDescent="0.25">
      <c r="F780" s="9"/>
      <c r="L780" s="10"/>
      <c r="R780" s="11"/>
    </row>
    <row r="781" spans="3:18" x14ac:dyDescent="0.25">
      <c r="F781" s="9"/>
      <c r="L781" s="10"/>
      <c r="R781" s="11"/>
    </row>
    <row r="782" spans="3:18" x14ac:dyDescent="0.25">
      <c r="C782" s="8"/>
      <c r="F782" s="9"/>
      <c r="L782" s="10"/>
      <c r="R782" s="11"/>
    </row>
    <row r="783" spans="3:18" x14ac:dyDescent="0.25">
      <c r="C783" s="8"/>
      <c r="F783" s="9"/>
      <c r="L783" s="10"/>
      <c r="R783" s="11"/>
    </row>
    <row r="784" spans="3:18" x14ac:dyDescent="0.25">
      <c r="F784" s="9"/>
      <c r="L784" s="10"/>
      <c r="R784" s="11"/>
    </row>
    <row r="785" spans="6:18" x14ac:dyDescent="0.25">
      <c r="F785" s="9"/>
      <c r="L785" s="10"/>
      <c r="R785" s="11"/>
    </row>
    <row r="786" spans="6:18" x14ac:dyDescent="0.25">
      <c r="F786" s="9"/>
      <c r="L786" s="10"/>
      <c r="R786" s="11"/>
    </row>
    <row r="787" spans="6:18" x14ac:dyDescent="0.25">
      <c r="F787" s="9"/>
      <c r="L787" s="10"/>
      <c r="R787" s="11"/>
    </row>
    <row r="788" spans="6:18" x14ac:dyDescent="0.25">
      <c r="F788" s="9"/>
      <c r="L788" s="10"/>
      <c r="R788" s="11"/>
    </row>
    <row r="789" spans="6:18" x14ac:dyDescent="0.25">
      <c r="F789" s="9"/>
      <c r="L789" s="10"/>
      <c r="R789" s="11"/>
    </row>
    <row r="790" spans="6:18" x14ac:dyDescent="0.25">
      <c r="F790" s="9"/>
      <c r="L790" s="10"/>
      <c r="R790" s="11"/>
    </row>
    <row r="791" spans="6:18" x14ac:dyDescent="0.25">
      <c r="F791" s="9"/>
      <c r="L791" s="10"/>
      <c r="R791" s="11"/>
    </row>
    <row r="792" spans="6:18" x14ac:dyDescent="0.25">
      <c r="F792" s="9"/>
      <c r="L792" s="10"/>
      <c r="R792" s="11"/>
    </row>
    <row r="793" spans="6:18" x14ac:dyDescent="0.25">
      <c r="F793" s="9"/>
      <c r="L793" s="10"/>
      <c r="R793" s="11"/>
    </row>
    <row r="794" spans="6:18" x14ac:dyDescent="0.25">
      <c r="F794" s="9"/>
      <c r="L794" s="10"/>
      <c r="R794" s="11"/>
    </row>
    <row r="795" spans="6:18" x14ac:dyDescent="0.25">
      <c r="F795" s="9"/>
      <c r="L795" s="10"/>
      <c r="R795" s="11"/>
    </row>
    <row r="796" spans="6:18" x14ac:dyDescent="0.25">
      <c r="F796" s="9"/>
      <c r="L796" s="10"/>
      <c r="R796" s="11"/>
    </row>
    <row r="797" spans="6:18" x14ac:dyDescent="0.25">
      <c r="F797" s="9"/>
      <c r="L797" s="10"/>
      <c r="R797" s="11"/>
    </row>
    <row r="798" spans="6:18" x14ac:dyDescent="0.25">
      <c r="F798" s="9"/>
      <c r="L798" s="10"/>
      <c r="R798" s="11"/>
    </row>
    <row r="799" spans="6:18" x14ac:dyDescent="0.25">
      <c r="F799" s="9"/>
      <c r="L799" s="10"/>
      <c r="R799" s="11"/>
    </row>
    <row r="800" spans="6:18" x14ac:dyDescent="0.25">
      <c r="F800" s="9"/>
      <c r="L800" s="10"/>
      <c r="R800" s="11"/>
    </row>
    <row r="801" spans="6:18" x14ac:dyDescent="0.25">
      <c r="F801" s="9"/>
      <c r="L801" s="10"/>
      <c r="R801" s="11"/>
    </row>
    <row r="802" spans="6:18" x14ac:dyDescent="0.25">
      <c r="F802" s="9"/>
      <c r="L802" s="10"/>
      <c r="R802" s="11"/>
    </row>
    <row r="803" spans="6:18" x14ac:dyDescent="0.25">
      <c r="F803" s="9"/>
      <c r="L803" s="10"/>
      <c r="R803" s="11"/>
    </row>
    <row r="804" spans="6:18" x14ac:dyDescent="0.25">
      <c r="F804" s="9"/>
      <c r="L804" s="10"/>
      <c r="R804" s="11"/>
    </row>
    <row r="805" spans="6:18" x14ac:dyDescent="0.25">
      <c r="F805" s="9"/>
      <c r="L805" s="10"/>
      <c r="R805" s="11"/>
    </row>
    <row r="806" spans="6:18" x14ac:dyDescent="0.25">
      <c r="F806" s="9"/>
      <c r="L806" s="10"/>
      <c r="R806" s="11"/>
    </row>
    <row r="807" spans="6:18" x14ac:dyDescent="0.25">
      <c r="F807" s="9"/>
      <c r="L807" s="10"/>
      <c r="R807" s="11"/>
    </row>
    <row r="808" spans="6:18" x14ac:dyDescent="0.25">
      <c r="F808" s="9"/>
      <c r="L808" s="10"/>
      <c r="R808" s="11"/>
    </row>
  </sheetData>
  <sheetProtection password="8FB5" formatCells="0" formatColumns="0" formatRows="0" insertColumns="0" insertRows="0" insertHyperlinks="0" deleteColumns="0" deleteRows="0" sort="0" autoFilter="0" pivotTables="0"/>
  <autoFilter ref="A2:AD80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Depreciation BC</vt:lpstr>
      <vt:lpstr>Depreciation of 2022 CAPEX</vt:lpstr>
      <vt:lpstr>BC</vt:lpstr>
      <vt:lpstr>Company Unit</vt:lpstr>
      <vt:lpstr>Cost Center</vt:lpstr>
      <vt:lpstr>GL Sub Group</vt:lpstr>
      <vt:lpstr>Depreciation BC (with assignee)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A. Payumo</dc:creator>
  <cp:lastModifiedBy>Milady Resurreccion</cp:lastModifiedBy>
  <dcterms:created xsi:type="dcterms:W3CDTF">2022-01-07T09:43:55Z</dcterms:created>
  <dcterms:modified xsi:type="dcterms:W3CDTF">2022-01-10T18:07:24Z</dcterms:modified>
</cp:coreProperties>
</file>