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lass_8" sheetId="1" r:id="rId1"/>
    <sheet name="converting_marks" sheetId="2" r:id="rId2"/>
    <sheet name="Sheet3" sheetId="3" r:id="rId3"/>
  </sheets>
  <definedNames>
    <definedName name="_xlnm.Print_Area" localSheetId="0">class_8!$AL$36</definedName>
  </definedNames>
  <calcPr calcId="144525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1" i="3"/>
  <c r="H1" i="3"/>
  <c r="E35" i="1"/>
  <c r="G35" i="1"/>
  <c r="I35" i="1"/>
  <c r="K35" i="1"/>
  <c r="M35" i="1"/>
  <c r="O35" i="1"/>
  <c r="E36" i="1"/>
  <c r="G36" i="1"/>
  <c r="I36" i="1"/>
  <c r="K36" i="1"/>
  <c r="M36" i="1"/>
  <c r="O36" i="1"/>
  <c r="E37" i="1"/>
  <c r="G37" i="1"/>
  <c r="I37" i="1"/>
  <c r="K37" i="1"/>
  <c r="M37" i="1"/>
  <c r="O37" i="1"/>
  <c r="E38" i="1"/>
  <c r="G38" i="1"/>
  <c r="I38" i="1"/>
  <c r="K38" i="1"/>
  <c r="M38" i="1"/>
  <c r="O38" i="1"/>
  <c r="E39" i="1"/>
  <c r="G39" i="1"/>
  <c r="I39" i="1"/>
  <c r="K39" i="1"/>
  <c r="M39" i="1"/>
  <c r="O39" i="1"/>
  <c r="E40" i="1"/>
  <c r="G40" i="1"/>
  <c r="I40" i="1"/>
  <c r="K40" i="1"/>
  <c r="M40" i="1"/>
  <c r="O40" i="1"/>
  <c r="E41" i="1"/>
  <c r="G41" i="1"/>
  <c r="I41" i="1"/>
  <c r="K41" i="1"/>
  <c r="M41" i="1"/>
  <c r="O41" i="1"/>
  <c r="E42" i="1"/>
  <c r="G42" i="1"/>
  <c r="I42" i="1"/>
  <c r="K42" i="1"/>
  <c r="M42" i="1"/>
  <c r="O42" i="1"/>
  <c r="E43" i="1"/>
  <c r="G43" i="1"/>
  <c r="I43" i="1"/>
  <c r="K43" i="1"/>
  <c r="M43" i="1"/>
  <c r="O43" i="1"/>
  <c r="E44" i="1"/>
  <c r="G44" i="1"/>
  <c r="I44" i="1"/>
  <c r="K44" i="1"/>
  <c r="M44" i="1"/>
  <c r="O44" i="1"/>
  <c r="E45" i="1"/>
  <c r="G45" i="1"/>
  <c r="I45" i="1"/>
  <c r="K45" i="1"/>
  <c r="M45" i="1"/>
  <c r="O45" i="1"/>
  <c r="E46" i="1"/>
  <c r="G46" i="1"/>
  <c r="I46" i="1"/>
  <c r="K46" i="1"/>
  <c r="M46" i="1"/>
  <c r="O46" i="1"/>
  <c r="E47" i="1"/>
  <c r="G47" i="1"/>
  <c r="I47" i="1"/>
  <c r="K47" i="1"/>
  <c r="M47" i="1"/>
  <c r="O47" i="1"/>
  <c r="E48" i="1"/>
  <c r="G48" i="1"/>
  <c r="I48" i="1"/>
  <c r="K48" i="1"/>
  <c r="M48" i="1"/>
  <c r="O48" i="1"/>
  <c r="E49" i="1"/>
  <c r="G49" i="1"/>
  <c r="I49" i="1"/>
  <c r="K49" i="1"/>
  <c r="M49" i="1"/>
  <c r="O49" i="1"/>
  <c r="E50" i="1"/>
  <c r="G50" i="1"/>
  <c r="I50" i="1"/>
  <c r="K50" i="1"/>
  <c r="M50" i="1"/>
  <c r="O50" i="1"/>
  <c r="E51" i="1"/>
  <c r="G51" i="1"/>
  <c r="I51" i="1"/>
  <c r="K51" i="1"/>
  <c r="M51" i="1"/>
  <c r="O51" i="1"/>
  <c r="E52" i="1"/>
  <c r="G52" i="1"/>
  <c r="I52" i="1"/>
  <c r="K52" i="1"/>
  <c r="M52" i="1"/>
  <c r="O52" i="1"/>
  <c r="E53" i="1"/>
  <c r="G53" i="1"/>
  <c r="I53" i="1"/>
  <c r="K53" i="1"/>
  <c r="M53" i="1"/>
  <c r="O53" i="1"/>
  <c r="E54" i="1"/>
  <c r="G54" i="1"/>
  <c r="I54" i="1"/>
  <c r="K54" i="1"/>
  <c r="M54" i="1"/>
  <c r="O54" i="1"/>
  <c r="E55" i="1"/>
  <c r="G55" i="1"/>
  <c r="I55" i="1"/>
  <c r="K55" i="1"/>
  <c r="M55" i="1"/>
  <c r="O55" i="1"/>
  <c r="E56" i="1"/>
  <c r="G56" i="1"/>
  <c r="I56" i="1"/>
  <c r="K56" i="1"/>
  <c r="M56" i="1"/>
  <c r="O56" i="1"/>
  <c r="E57" i="1"/>
  <c r="G57" i="1"/>
  <c r="I57" i="1"/>
  <c r="K57" i="1"/>
  <c r="M57" i="1"/>
  <c r="O57" i="1"/>
  <c r="E58" i="1"/>
  <c r="G58" i="1"/>
  <c r="I58" i="1"/>
  <c r="K58" i="1"/>
  <c r="M58" i="1"/>
  <c r="O58" i="1"/>
  <c r="E59" i="1"/>
  <c r="G59" i="1"/>
  <c r="I59" i="1"/>
  <c r="K59" i="1"/>
  <c r="M59" i="1"/>
  <c r="O59" i="1"/>
  <c r="E60" i="1"/>
  <c r="G60" i="1"/>
  <c r="I60" i="1"/>
  <c r="K60" i="1"/>
  <c r="M60" i="1"/>
  <c r="O60" i="1"/>
  <c r="E61" i="1"/>
  <c r="G61" i="1"/>
  <c r="I61" i="1"/>
  <c r="K61" i="1"/>
  <c r="M61" i="1"/>
  <c r="O61" i="1"/>
  <c r="P30" i="1" l="1"/>
  <c r="N30" i="1"/>
  <c r="L30" i="1"/>
  <c r="J30" i="1"/>
  <c r="H30" i="1"/>
  <c r="F30" i="1"/>
  <c r="D30" i="1"/>
  <c r="V30" i="1"/>
  <c r="T30" i="1"/>
  <c r="R30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3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2" i="1"/>
  <c r="Z30" i="1"/>
  <c r="X30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2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3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2" i="1"/>
  <c r="U2" i="1"/>
  <c r="U3" i="1"/>
  <c r="U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3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" i="1"/>
  <c r="Q2" i="1"/>
  <c r="O3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  <c r="I5" i="1"/>
  <c r="I3" i="1"/>
  <c r="E5" i="1"/>
  <c r="E2" i="1"/>
  <c r="G2" i="1"/>
  <c r="I2" i="1"/>
  <c r="K2" i="1"/>
  <c r="M2" i="1"/>
  <c r="Y2" i="1"/>
  <c r="AA2" i="1"/>
  <c r="G3" i="1"/>
  <c r="K3" i="1"/>
  <c r="M3" i="1"/>
  <c r="W3" i="1"/>
  <c r="Y3" i="1"/>
  <c r="AA3" i="1"/>
  <c r="G4" i="1"/>
  <c r="I4" i="1"/>
  <c r="K4" i="1"/>
  <c r="M4" i="1"/>
  <c r="Y4" i="1"/>
  <c r="AA4" i="1"/>
  <c r="G5" i="1"/>
  <c r="K5" i="1"/>
  <c r="M5" i="1"/>
  <c r="U5" i="1"/>
  <c r="Y5" i="1"/>
  <c r="AA5" i="1"/>
  <c r="G6" i="1"/>
  <c r="I6" i="1"/>
  <c r="K6" i="1"/>
  <c r="M6" i="1"/>
  <c r="U6" i="1"/>
  <c r="Y6" i="1"/>
  <c r="AA6" i="1"/>
  <c r="G7" i="1"/>
  <c r="I7" i="1"/>
  <c r="K7" i="1"/>
  <c r="M7" i="1"/>
  <c r="U7" i="1"/>
  <c r="Y7" i="1"/>
  <c r="AA7" i="1"/>
  <c r="G8" i="1"/>
  <c r="I8" i="1"/>
  <c r="K8" i="1"/>
  <c r="M8" i="1"/>
  <c r="U8" i="1"/>
  <c r="Y8" i="1"/>
  <c r="AA8" i="1"/>
  <c r="G9" i="1"/>
  <c r="I9" i="1"/>
  <c r="K9" i="1"/>
  <c r="M9" i="1"/>
  <c r="U9" i="1"/>
  <c r="Y9" i="1"/>
  <c r="AA9" i="1"/>
  <c r="G10" i="1"/>
  <c r="I10" i="1"/>
  <c r="K10" i="1"/>
  <c r="M10" i="1"/>
  <c r="U10" i="1"/>
  <c r="Y10" i="1"/>
  <c r="AA10" i="1"/>
  <c r="G11" i="1"/>
  <c r="I11" i="1"/>
  <c r="K11" i="1"/>
  <c r="M11" i="1"/>
  <c r="U11" i="1"/>
  <c r="Y11" i="1"/>
  <c r="AA11" i="1"/>
  <c r="G12" i="1"/>
  <c r="I12" i="1"/>
  <c r="K12" i="1"/>
  <c r="M12" i="1"/>
  <c r="U12" i="1"/>
  <c r="Y12" i="1"/>
  <c r="AA12" i="1"/>
  <c r="G13" i="1"/>
  <c r="I13" i="1"/>
  <c r="K13" i="1"/>
  <c r="M13" i="1"/>
  <c r="U13" i="1"/>
  <c r="Y13" i="1"/>
  <c r="AA13" i="1"/>
  <c r="G14" i="1"/>
  <c r="I14" i="1"/>
  <c r="K14" i="1"/>
  <c r="M14" i="1"/>
  <c r="U14" i="1"/>
  <c r="Y14" i="1"/>
  <c r="AA14" i="1"/>
  <c r="G15" i="1"/>
  <c r="I15" i="1"/>
  <c r="K15" i="1"/>
  <c r="M15" i="1"/>
  <c r="U15" i="1"/>
  <c r="Y15" i="1"/>
  <c r="AA15" i="1"/>
  <c r="G16" i="1"/>
  <c r="I16" i="1"/>
  <c r="K16" i="1"/>
  <c r="M16" i="1"/>
  <c r="U16" i="1"/>
  <c r="Y16" i="1"/>
  <c r="AA16" i="1"/>
  <c r="G17" i="1"/>
  <c r="I17" i="1"/>
  <c r="K17" i="1"/>
  <c r="M17" i="1"/>
  <c r="U17" i="1"/>
  <c r="Y17" i="1"/>
  <c r="AA17" i="1"/>
  <c r="G18" i="1"/>
  <c r="I18" i="1"/>
  <c r="K18" i="1"/>
  <c r="M18" i="1"/>
  <c r="U18" i="1"/>
  <c r="Y18" i="1"/>
  <c r="AA18" i="1"/>
  <c r="G19" i="1"/>
  <c r="I19" i="1"/>
  <c r="K19" i="1"/>
  <c r="M19" i="1"/>
  <c r="U19" i="1"/>
  <c r="Y19" i="1"/>
  <c r="AA19" i="1"/>
  <c r="G20" i="1"/>
  <c r="I20" i="1"/>
  <c r="K20" i="1"/>
  <c r="M20" i="1"/>
  <c r="U20" i="1"/>
  <c r="Y20" i="1"/>
  <c r="AA20" i="1"/>
  <c r="G21" i="1"/>
  <c r="I21" i="1"/>
  <c r="K21" i="1"/>
  <c r="M21" i="1"/>
  <c r="U21" i="1"/>
  <c r="Y21" i="1"/>
  <c r="AA21" i="1"/>
  <c r="G22" i="1"/>
  <c r="I22" i="1"/>
  <c r="K22" i="1"/>
  <c r="M22" i="1"/>
  <c r="U22" i="1"/>
  <c r="Y22" i="1"/>
  <c r="AA22" i="1"/>
  <c r="G23" i="1"/>
  <c r="I23" i="1"/>
  <c r="K23" i="1"/>
  <c r="M23" i="1"/>
  <c r="U23" i="1"/>
  <c r="Y23" i="1"/>
  <c r="AA23" i="1"/>
  <c r="G24" i="1"/>
  <c r="I24" i="1"/>
  <c r="K24" i="1"/>
  <c r="M24" i="1"/>
  <c r="U24" i="1"/>
  <c r="Y24" i="1"/>
  <c r="AA24" i="1"/>
  <c r="G25" i="1"/>
  <c r="I25" i="1"/>
  <c r="K25" i="1"/>
  <c r="M25" i="1"/>
  <c r="U25" i="1"/>
  <c r="Y25" i="1"/>
  <c r="AA25" i="1"/>
  <c r="G26" i="1"/>
  <c r="I26" i="1"/>
  <c r="K26" i="1"/>
  <c r="M26" i="1"/>
  <c r="U26" i="1"/>
  <c r="Y26" i="1"/>
  <c r="AA26" i="1"/>
  <c r="G27" i="1"/>
  <c r="I27" i="1"/>
  <c r="K27" i="1"/>
  <c r="M27" i="1"/>
  <c r="U27" i="1"/>
  <c r="Y27" i="1"/>
  <c r="AA27" i="1"/>
  <c r="G28" i="1"/>
  <c r="I28" i="1"/>
  <c r="K28" i="1"/>
  <c r="M28" i="1"/>
  <c r="U28" i="1"/>
  <c r="Y28" i="1"/>
  <c r="AA28" i="1"/>
  <c r="G29" i="1"/>
  <c r="I29" i="1"/>
  <c r="K29" i="1"/>
  <c r="M29" i="1"/>
  <c r="U29" i="1"/>
  <c r="Y29" i="1"/>
  <c r="AA29" i="1"/>
  <c r="AB2" i="1" l="1"/>
  <c r="AC2" i="1" s="1"/>
  <c r="AH2" i="1" s="1"/>
  <c r="AM63" i="1" l="1"/>
  <c r="AL63" i="1"/>
  <c r="AO63" i="1"/>
  <c r="AN63" i="1"/>
  <c r="AL31" i="1"/>
  <c r="D24" i="2" l="1"/>
  <c r="D23" i="2"/>
  <c r="D21" i="2"/>
  <c r="D22" i="2"/>
  <c r="D20" i="2"/>
  <c r="D19" i="2"/>
  <c r="D18" i="2"/>
  <c r="D17" i="2"/>
  <c r="D16" i="2"/>
  <c r="D15" i="2"/>
  <c r="D14" i="2"/>
  <c r="D13" i="2"/>
  <c r="D12" i="2"/>
  <c r="D11" i="2"/>
  <c r="D10" i="2"/>
  <c r="D9" i="2"/>
  <c r="D3" i="2"/>
  <c r="D4" i="2"/>
  <c r="D5" i="2"/>
  <c r="D6" i="2"/>
  <c r="D7" i="2"/>
  <c r="D8" i="2"/>
  <c r="D2" i="2"/>
  <c r="N31" i="1"/>
  <c r="N62" i="1" s="1"/>
  <c r="O31" i="1"/>
  <c r="P31" i="1"/>
  <c r="P62" i="1" s="1"/>
  <c r="Q31" i="1"/>
  <c r="O63" i="1" l="1"/>
  <c r="N63" i="1"/>
  <c r="Q63" i="1"/>
  <c r="P63" i="1"/>
  <c r="AN31" i="1"/>
  <c r="AO31" i="1"/>
  <c r="AM31" i="1"/>
  <c r="W61" i="1" l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2" i="1"/>
  <c r="W41" i="1"/>
  <c r="W40" i="1"/>
  <c r="W39" i="1"/>
  <c r="W38" i="1"/>
  <c r="W37" i="1"/>
  <c r="W36" i="1"/>
  <c r="W35" i="1"/>
  <c r="W34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M34" i="1"/>
  <c r="K34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I34" i="1"/>
  <c r="G34" i="1"/>
  <c r="E34" i="1"/>
  <c r="E29" i="1"/>
  <c r="AB29" i="1" s="1"/>
  <c r="AC29" i="1" s="1"/>
  <c r="AH29" i="1" s="1"/>
  <c r="E28" i="1"/>
  <c r="AB28" i="1" s="1"/>
  <c r="AC28" i="1" s="1"/>
  <c r="AH28" i="1" s="1"/>
  <c r="E27" i="1"/>
  <c r="AB27" i="1" s="1"/>
  <c r="AC27" i="1" s="1"/>
  <c r="AH27" i="1" s="1"/>
  <c r="E26" i="1"/>
  <c r="AB26" i="1" s="1"/>
  <c r="AC26" i="1" s="1"/>
  <c r="AH26" i="1" s="1"/>
  <c r="E25" i="1"/>
  <c r="AB25" i="1" s="1"/>
  <c r="AC25" i="1" s="1"/>
  <c r="AH25" i="1" s="1"/>
  <c r="D31" i="1" l="1"/>
  <c r="E31" i="1"/>
  <c r="H31" i="1"/>
  <c r="I31" i="1"/>
  <c r="T31" i="1"/>
  <c r="U31" i="1"/>
  <c r="V31" i="1"/>
  <c r="W31" i="1"/>
  <c r="G31" i="1"/>
  <c r="F31" i="1"/>
  <c r="J31" i="1"/>
  <c r="K31" i="1"/>
  <c r="L31" i="1"/>
  <c r="M31" i="1"/>
  <c r="R31" i="1"/>
  <c r="S31" i="1"/>
  <c r="X31" i="1"/>
  <c r="Y31" i="1"/>
  <c r="Z31" i="1"/>
  <c r="AA31" i="1"/>
  <c r="AB40" i="1"/>
  <c r="AC40" i="1" s="1"/>
  <c r="AH40" i="1" s="1"/>
  <c r="AB48" i="1"/>
  <c r="AB56" i="1"/>
  <c r="AB44" i="1"/>
  <c r="AB52" i="1"/>
  <c r="AB60" i="1"/>
  <c r="AB38" i="1"/>
  <c r="AB42" i="1"/>
  <c r="AB46" i="1"/>
  <c r="AB50" i="1"/>
  <c r="AB54" i="1"/>
  <c r="AB58" i="1"/>
  <c r="AB36" i="1"/>
  <c r="AB39" i="1"/>
  <c r="AB43" i="1"/>
  <c r="AB47" i="1"/>
  <c r="AB51" i="1"/>
  <c r="AB55" i="1"/>
  <c r="AB59" i="1"/>
  <c r="AB35" i="1"/>
  <c r="AC35" i="1" s="1"/>
  <c r="AH35" i="1" s="1"/>
  <c r="AB37" i="1"/>
  <c r="AB41" i="1"/>
  <c r="AB45" i="1"/>
  <c r="AC45" i="1" s="1"/>
  <c r="AH45" i="1" s="1"/>
  <c r="AB49" i="1"/>
  <c r="AB53" i="1"/>
  <c r="AB57" i="1"/>
  <c r="AE25" i="1"/>
  <c r="AB34" i="1"/>
  <c r="AC34" i="1" s="1"/>
  <c r="AH34" i="1" s="1"/>
  <c r="AB61" i="1"/>
  <c r="T62" i="1" l="1"/>
  <c r="U63" i="1"/>
  <c r="T63" i="1"/>
  <c r="Z62" i="1"/>
  <c r="AA63" i="1"/>
  <c r="Z63" i="1"/>
  <c r="R62" i="1"/>
  <c r="S63" i="1"/>
  <c r="R63" i="1"/>
  <c r="J63" i="1"/>
  <c r="J62" i="1"/>
  <c r="K63" i="1"/>
  <c r="V62" i="1"/>
  <c r="W63" i="1"/>
  <c r="V63" i="1"/>
  <c r="H62" i="1"/>
  <c r="H63" i="1"/>
  <c r="I63" i="1"/>
  <c r="F62" i="1"/>
  <c r="F63" i="1"/>
  <c r="G63" i="1"/>
  <c r="X62" i="1"/>
  <c r="Y63" i="1"/>
  <c r="X63" i="1"/>
  <c r="L62" i="1"/>
  <c r="L63" i="1"/>
  <c r="M63" i="1"/>
  <c r="D62" i="1"/>
  <c r="E63" i="1"/>
  <c r="D63" i="1"/>
  <c r="AE45" i="1"/>
  <c r="AD40" i="1"/>
  <c r="AC57" i="1"/>
  <c r="AH57" i="1" s="1"/>
  <c r="AC41" i="1"/>
  <c r="AH41" i="1" s="1"/>
  <c r="AC55" i="1"/>
  <c r="AH55" i="1" s="1"/>
  <c r="AC39" i="1"/>
  <c r="AH39" i="1" s="1"/>
  <c r="AC46" i="1"/>
  <c r="AH46" i="1" s="1"/>
  <c r="AC52" i="1"/>
  <c r="AH52" i="1" s="1"/>
  <c r="AC61" i="1"/>
  <c r="AH61" i="1" s="1"/>
  <c r="AC53" i="1"/>
  <c r="AH53" i="1" s="1"/>
  <c r="AC37" i="1"/>
  <c r="AH37" i="1" s="1"/>
  <c r="AC51" i="1"/>
  <c r="AH51" i="1" s="1"/>
  <c r="AC58" i="1"/>
  <c r="AH58" i="1" s="1"/>
  <c r="AC42" i="1"/>
  <c r="AH42" i="1" s="1"/>
  <c r="AC44" i="1"/>
  <c r="AH44" i="1" s="1"/>
  <c r="AC49" i="1"/>
  <c r="AH49" i="1" s="1"/>
  <c r="AC47" i="1"/>
  <c r="AH47" i="1" s="1"/>
  <c r="AC54" i="1"/>
  <c r="AH54" i="1" s="1"/>
  <c r="AC38" i="1"/>
  <c r="AH38" i="1" s="1"/>
  <c r="AC56" i="1"/>
  <c r="AH56" i="1" s="1"/>
  <c r="AC59" i="1"/>
  <c r="AH59" i="1" s="1"/>
  <c r="AC43" i="1"/>
  <c r="AH43" i="1" s="1"/>
  <c r="AC36" i="1"/>
  <c r="AH36" i="1" s="1"/>
  <c r="AC50" i="1"/>
  <c r="AH50" i="1" s="1"/>
  <c r="AC60" i="1"/>
  <c r="AH60" i="1" s="1"/>
  <c r="AC48" i="1"/>
  <c r="AH48" i="1" s="1"/>
  <c r="AD25" i="1"/>
  <c r="AD45" i="1"/>
  <c r="AD34" i="1"/>
  <c r="AE35" i="1"/>
  <c r="AE40" i="1"/>
  <c r="AD35" i="1"/>
  <c r="AE34" i="1"/>
  <c r="E3" i="1"/>
  <c r="AB3" i="1" s="1"/>
  <c r="AC3" i="1" s="1"/>
  <c r="AH3" i="1" s="1"/>
  <c r="E4" i="1"/>
  <c r="AB4" i="1" s="1"/>
  <c r="AC4" i="1" s="1"/>
  <c r="AH4" i="1" s="1"/>
  <c r="AB5" i="1"/>
  <c r="AC5" i="1" s="1"/>
  <c r="AH5" i="1" s="1"/>
  <c r="E6" i="1"/>
  <c r="AB6" i="1" s="1"/>
  <c r="AC6" i="1" s="1"/>
  <c r="AH6" i="1" s="1"/>
  <c r="E7" i="1"/>
  <c r="AB7" i="1" s="1"/>
  <c r="AC7" i="1" s="1"/>
  <c r="AH7" i="1" s="1"/>
  <c r="E8" i="1"/>
  <c r="AB8" i="1" s="1"/>
  <c r="AC8" i="1" s="1"/>
  <c r="AH8" i="1" s="1"/>
  <c r="E9" i="1"/>
  <c r="AB9" i="1" s="1"/>
  <c r="E10" i="1"/>
  <c r="AB10" i="1" s="1"/>
  <c r="AC10" i="1" s="1"/>
  <c r="AH10" i="1" s="1"/>
  <c r="E11" i="1"/>
  <c r="AB11" i="1" s="1"/>
  <c r="AC11" i="1" s="1"/>
  <c r="AH11" i="1" s="1"/>
  <c r="E12" i="1"/>
  <c r="AB12" i="1" s="1"/>
  <c r="AC12" i="1" s="1"/>
  <c r="AH12" i="1" s="1"/>
  <c r="E13" i="1"/>
  <c r="AB13" i="1" s="1"/>
  <c r="AC13" i="1" s="1"/>
  <c r="AH13" i="1" s="1"/>
  <c r="E14" i="1"/>
  <c r="AB14" i="1" s="1"/>
  <c r="AC14" i="1" s="1"/>
  <c r="AH14" i="1" s="1"/>
  <c r="E15" i="1"/>
  <c r="AB15" i="1" s="1"/>
  <c r="AC15" i="1" s="1"/>
  <c r="AH15" i="1" s="1"/>
  <c r="E16" i="1"/>
  <c r="AB16" i="1" s="1"/>
  <c r="AC16" i="1" s="1"/>
  <c r="AH16" i="1" s="1"/>
  <c r="E17" i="1"/>
  <c r="AB17" i="1" s="1"/>
  <c r="AC17" i="1" s="1"/>
  <c r="AH17" i="1" s="1"/>
  <c r="E18" i="1"/>
  <c r="AB18" i="1" s="1"/>
  <c r="AC18" i="1" s="1"/>
  <c r="AH18" i="1" s="1"/>
  <c r="E19" i="1"/>
  <c r="AB19" i="1" s="1"/>
  <c r="AC19" i="1" s="1"/>
  <c r="AH19" i="1" s="1"/>
  <c r="E20" i="1"/>
  <c r="AB20" i="1" s="1"/>
  <c r="AC20" i="1" s="1"/>
  <c r="AH20" i="1" s="1"/>
  <c r="E21" i="1"/>
  <c r="AB21" i="1" s="1"/>
  <c r="AC21" i="1" s="1"/>
  <c r="AH21" i="1" s="1"/>
  <c r="E22" i="1"/>
  <c r="AB22" i="1" s="1"/>
  <c r="AC22" i="1" s="1"/>
  <c r="AH22" i="1" s="1"/>
  <c r="E23" i="1"/>
  <c r="AB23" i="1" s="1"/>
  <c r="AC23" i="1" s="1"/>
  <c r="AH23" i="1" s="1"/>
  <c r="E24" i="1"/>
  <c r="AB24" i="1" s="1"/>
  <c r="AC24" i="1" s="1"/>
  <c r="AH24" i="1" s="1"/>
  <c r="AG61" i="1" l="1"/>
  <c r="AG45" i="1"/>
  <c r="AG56" i="1"/>
  <c r="AG40" i="1"/>
  <c r="AG51" i="1"/>
  <c r="AG35" i="1"/>
  <c r="AG50" i="1"/>
  <c r="AG57" i="1"/>
  <c r="AG41" i="1"/>
  <c r="AG52" i="1"/>
  <c r="AG36" i="1"/>
  <c r="AG47" i="1"/>
  <c r="AG34" i="1"/>
  <c r="AG46" i="1"/>
  <c r="AG53" i="1"/>
  <c r="AG37" i="1"/>
  <c r="AG48" i="1"/>
  <c r="AG59" i="1"/>
  <c r="AG43" i="1"/>
  <c r="AG58" i="1"/>
  <c r="AG42" i="1"/>
  <c r="AG49" i="1"/>
  <c r="AG60" i="1"/>
  <c r="AG44" i="1"/>
  <c r="AG55" i="1"/>
  <c r="AG39" i="1"/>
  <c r="AG54" i="1"/>
  <c r="AG38" i="1"/>
  <c r="AE43" i="1"/>
  <c r="AE54" i="1"/>
  <c r="AD53" i="1"/>
  <c r="AE59" i="1"/>
  <c r="AD56" i="1"/>
  <c r="AD41" i="1"/>
  <c r="AD36" i="1"/>
  <c r="AD38" i="1"/>
  <c r="AE44" i="1"/>
  <c r="AC9" i="1"/>
  <c r="AH9" i="1" s="1"/>
  <c r="AG6" i="1"/>
  <c r="AG10" i="1"/>
  <c r="AG14" i="1"/>
  <c r="AG18" i="1"/>
  <c r="AG22" i="1"/>
  <c r="AG26" i="1"/>
  <c r="AG2" i="1"/>
  <c r="AG7" i="1"/>
  <c r="AG11" i="1"/>
  <c r="AG15" i="1"/>
  <c r="AG19" i="1"/>
  <c r="AG23" i="1"/>
  <c r="AG27" i="1"/>
  <c r="AG4" i="1"/>
  <c r="AG8" i="1"/>
  <c r="AG12" i="1"/>
  <c r="AG16" i="1"/>
  <c r="AG20" i="1"/>
  <c r="AG24" i="1"/>
  <c r="AG28" i="1"/>
  <c r="AG9" i="1"/>
  <c r="AG13" i="1"/>
  <c r="AG17" i="1"/>
  <c r="AG21" i="1"/>
  <c r="AG25" i="1"/>
  <c r="AG29" i="1"/>
  <c r="AG3" i="1"/>
  <c r="AG5" i="1"/>
  <c r="AE50" i="1"/>
  <c r="AE37" i="1"/>
  <c r="AD52" i="1"/>
  <c r="AE41" i="1"/>
  <c r="AD61" i="1"/>
  <c r="AE58" i="1"/>
  <c r="AD58" i="1"/>
  <c r="AD54" i="1"/>
  <c r="AD57" i="1"/>
  <c r="AE57" i="1"/>
  <c r="AE53" i="1"/>
  <c r="AD37" i="1"/>
  <c r="AD43" i="1"/>
  <c r="AE49" i="1"/>
  <c r="AE52" i="1"/>
  <c r="AE36" i="1"/>
  <c r="AD59" i="1"/>
  <c r="AE42" i="1"/>
  <c r="AE61" i="1"/>
  <c r="AD51" i="1"/>
  <c r="AE56" i="1"/>
  <c r="AE38" i="1"/>
  <c r="AD44" i="1"/>
  <c r="AD50" i="1"/>
  <c r="AD49" i="1"/>
  <c r="AD42" i="1"/>
  <c r="AE51" i="1"/>
  <c r="AD48" i="1"/>
  <c r="AE48" i="1"/>
  <c r="AD46" i="1"/>
  <c r="AE46" i="1"/>
  <c r="AE39" i="1"/>
  <c r="AD39" i="1"/>
  <c r="AD60" i="1"/>
  <c r="AE60" i="1"/>
  <c r="AE47" i="1"/>
  <c r="AD47" i="1"/>
  <c r="AE55" i="1"/>
  <c r="AD55" i="1"/>
  <c r="AD29" i="1"/>
  <c r="AE28" i="1"/>
  <c r="AD27" i="1"/>
  <c r="AD28" i="1"/>
  <c r="AE29" i="1"/>
  <c r="AE27" i="1"/>
  <c r="AD26" i="1"/>
  <c r="AE26" i="1"/>
  <c r="AD15" i="1"/>
  <c r="AD14" i="1"/>
  <c r="AE11" i="1"/>
  <c r="AD7" i="1"/>
  <c r="AD4" i="1"/>
  <c r="AD3" i="1"/>
  <c r="AF30" i="1"/>
  <c r="AF62" i="1" s="1"/>
  <c r="AE15" i="1" l="1"/>
  <c r="AE7" i="1"/>
  <c r="AD11" i="1"/>
  <c r="AD17" i="1"/>
  <c r="AE22" i="1"/>
  <c r="AE19" i="1"/>
  <c r="AE20" i="1"/>
  <c r="AD23" i="1"/>
  <c r="AD18" i="1"/>
  <c r="AE24" i="1"/>
  <c r="AD6" i="1"/>
  <c r="AD12" i="1"/>
  <c r="AD5" i="1"/>
  <c r="AE5" i="1"/>
  <c r="AE3" i="1"/>
  <c r="AD9" i="1"/>
  <c r="AD13" i="1"/>
  <c r="AE13" i="1"/>
  <c r="AD8" i="1"/>
  <c r="AE8" i="1"/>
  <c r="AE16" i="1"/>
  <c r="AD16" i="1"/>
  <c r="AE10" i="1"/>
  <c r="AD10" i="1"/>
  <c r="AE9" i="1"/>
  <c r="AE4" i="1"/>
  <c r="AE14" i="1"/>
  <c r="AD19" i="1" l="1"/>
  <c r="AE23" i="1"/>
  <c r="AD22" i="1"/>
  <c r="AE18" i="1"/>
  <c r="AE21" i="1"/>
  <c r="AE12" i="1"/>
  <c r="AD21" i="1"/>
  <c r="AD20" i="1"/>
  <c r="AE6" i="1"/>
  <c r="AE17" i="1"/>
  <c r="AD24" i="1"/>
  <c r="AE2" i="1"/>
  <c r="AD2" i="1"/>
</calcChain>
</file>

<file path=xl/sharedStrings.xml><?xml version="1.0" encoding="utf-8"?>
<sst xmlns="http://schemas.openxmlformats.org/spreadsheetml/2006/main" count="306" uniqueCount="103">
  <si>
    <t>Sci</t>
  </si>
  <si>
    <t>C.Math</t>
  </si>
  <si>
    <t>G(maths)</t>
  </si>
  <si>
    <t>com</t>
  </si>
  <si>
    <t>Dict</t>
  </si>
  <si>
    <t>G(Dict)</t>
  </si>
  <si>
    <t>Total</t>
  </si>
  <si>
    <t>per</t>
  </si>
  <si>
    <t>G</t>
  </si>
  <si>
    <t>Rank</t>
  </si>
  <si>
    <t>Comment</t>
  </si>
  <si>
    <t>Attendance</t>
  </si>
  <si>
    <t>Pre_percent</t>
  </si>
  <si>
    <t>per(text)</t>
  </si>
  <si>
    <t>Result</t>
  </si>
  <si>
    <t>Total Pass:</t>
  </si>
  <si>
    <t>Highest In Each Subject:</t>
  </si>
  <si>
    <t>Total Pass  in each Subject</t>
  </si>
  <si>
    <t>Student Max Atten.=</t>
  </si>
  <si>
    <t xml:space="preserve">marks </t>
  </si>
  <si>
    <t>Equivalent</t>
  </si>
  <si>
    <t>Max Atten Stud.=</t>
  </si>
  <si>
    <t>Merian Shah</t>
  </si>
  <si>
    <t>Rajan Ramtel</t>
  </si>
  <si>
    <t>Nabin K.C</t>
  </si>
  <si>
    <t>Ashma Ramtel</t>
  </si>
  <si>
    <t>Dawa Khando</t>
  </si>
  <si>
    <t>Aakriti Karki</t>
  </si>
  <si>
    <t>Sonam Sherpa</t>
  </si>
  <si>
    <t>Tenzing Sherpa</t>
  </si>
  <si>
    <t>Supreme Bajracharya</t>
  </si>
  <si>
    <t>Shreeyaskar Acharya</t>
  </si>
  <si>
    <t>Saroj Kunwar</t>
  </si>
  <si>
    <t>Ayushma Khadka</t>
  </si>
  <si>
    <t>Nabin Khatri</t>
  </si>
  <si>
    <t>Abishek Ramtel</t>
  </si>
  <si>
    <t>Saluna Shrestha</t>
  </si>
  <si>
    <t>Barsha Karki</t>
  </si>
  <si>
    <t>Amir Nagarkoti</t>
  </si>
  <si>
    <t>Aashish Tamang</t>
  </si>
  <si>
    <t>Deepankar Shrestha</t>
  </si>
  <si>
    <t>Urken Hyolmo</t>
  </si>
  <si>
    <t>Sandesh Basnyat</t>
  </si>
  <si>
    <t>Archana Magar</t>
  </si>
  <si>
    <t>Sandeep Karki</t>
  </si>
  <si>
    <t>Sandesh Raila</t>
  </si>
  <si>
    <t>Manoj Pandey</t>
  </si>
  <si>
    <t>Roshan Bohara</t>
  </si>
  <si>
    <t>Khusbu K.C</t>
  </si>
  <si>
    <t>Sneha Basnet</t>
  </si>
  <si>
    <t>Khando Sherpa</t>
  </si>
  <si>
    <t>Tsering Sherpa</t>
  </si>
  <si>
    <t>Nima Dolma</t>
  </si>
  <si>
    <t>Kusum Khadka</t>
  </si>
  <si>
    <t>Nima Dorje Sherpa</t>
  </si>
  <si>
    <t>Saphar K.C</t>
  </si>
  <si>
    <t>Tashi Hyamlo</t>
  </si>
  <si>
    <t>Prashuna Kunwar</t>
  </si>
  <si>
    <t>Subekshya Bhujel</t>
  </si>
  <si>
    <t>Ansu Syangbo</t>
  </si>
  <si>
    <t>Sandeep Bhattarai</t>
  </si>
  <si>
    <t>Prabhakar Baniya</t>
  </si>
  <si>
    <t>Sugam Lama</t>
  </si>
  <si>
    <t>Priyanjana Tamang</t>
  </si>
  <si>
    <t>Bipin Karki</t>
  </si>
  <si>
    <t>Saphar Lama</t>
  </si>
  <si>
    <t>Nirjala Basnet</t>
  </si>
  <si>
    <t>Dipsikha Pariyar</t>
  </si>
  <si>
    <t>Urika Manadhar</t>
  </si>
  <si>
    <t>Prittam K.C</t>
  </si>
  <si>
    <t>Prasiddha Baniya</t>
  </si>
  <si>
    <t>Srijan K.C</t>
  </si>
  <si>
    <t>Kishor Bista</t>
  </si>
  <si>
    <t>Dikshyanta Regmi</t>
  </si>
  <si>
    <t>Yatra Tamang</t>
  </si>
  <si>
    <t>Smaran Balami</t>
  </si>
  <si>
    <t>Barsha Pant</t>
  </si>
  <si>
    <t>Aava Bista</t>
  </si>
  <si>
    <t>Sym</t>
  </si>
  <si>
    <t>Sym_G</t>
  </si>
  <si>
    <t>Eng</t>
  </si>
  <si>
    <t>Eng_G</t>
  </si>
  <si>
    <t>N&amp;B</t>
  </si>
  <si>
    <t>N&amp;B(G)</t>
  </si>
  <si>
    <t>Opt</t>
  </si>
  <si>
    <t>Opt_G</t>
  </si>
  <si>
    <t>G_Sci</t>
  </si>
  <si>
    <t>SOC</t>
  </si>
  <si>
    <t>G_SOC</t>
  </si>
  <si>
    <t>Com_G</t>
  </si>
  <si>
    <t>Voc</t>
  </si>
  <si>
    <t>Voc_G</t>
  </si>
  <si>
    <t>Moral</t>
  </si>
  <si>
    <t>M_grade</t>
  </si>
  <si>
    <t>HP</t>
  </si>
  <si>
    <t>G_HP</t>
  </si>
  <si>
    <t>Highest In each Subject</t>
  </si>
  <si>
    <t>Sec</t>
  </si>
  <si>
    <t>Name</t>
  </si>
  <si>
    <t xml:space="preserve">Roll </t>
  </si>
  <si>
    <t>Total Pass in each subjects</t>
  </si>
  <si>
    <t>Grade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</si>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</sst>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rgb="FF333333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sz val="11"/>
      <color theme="0"/>
      <name val="Times New Roman"/>
      <family val="1"/>
    </font>
    <font>
      <sz val="10"/>
      <color theme="0"/>
      <name val="Arial"/>
      <family val="2"/>
    </font>
    <font>
      <b/>
      <sz val="8"/>
      <color theme="1"/>
      <name val="Arial"/>
      <family val="2"/>
    </font>
    <font>
      <b/>
      <sz val="8"/>
      <color theme="1"/>
      <name val="Times New Roman"/>
      <family val="1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4" fillId="0" borderId="0" applyFont="0" applyFill="0" applyBorder="0" applyAlignment="0" applyProtection="0"/>
  </cellStyleXfs>
  <cellXfs count="123">
    <xf numFmtId="0" fontId="0" fillId="0" borderId="0" xfId="0"/>
    <xf numFmtId="0" fontId="4" fillId="0" borderId="1" xfId="0" applyFont="1" applyBorder="1"/>
    <xf numFmtId="0" fontId="1" fillId="0" borderId="1" xfId="1" applyBorder="1"/>
    <xf numFmtId="0" fontId="0" fillId="0" borderId="1" xfId="0" applyBorder="1"/>
    <xf numFmtId="0" fontId="1" fillId="2" borderId="1" xfId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1" fillId="6" borderId="1" xfId="1" applyFill="1" applyBorder="1" applyAlignment="1">
      <alignment horizontal="center"/>
    </xf>
    <xf numFmtId="0" fontId="2" fillId="6" borderId="1" xfId="1" applyFont="1" applyFill="1" applyBorder="1" applyAlignment="1">
      <alignment horizontal="center"/>
    </xf>
    <xf numFmtId="0" fontId="2" fillId="7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2" fillId="6" borderId="3" xfId="1" applyFont="1" applyFill="1" applyBorder="1" applyAlignment="1">
      <alignment horizontal="center"/>
    </xf>
    <xf numFmtId="0" fontId="2" fillId="7" borderId="3" xfId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5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4" fillId="0" borderId="4" xfId="0" applyFont="1" applyBorder="1"/>
    <xf numFmtId="0" fontId="0" fillId="0" borderId="0" xfId="0" applyBorder="1"/>
    <xf numFmtId="0" fontId="0" fillId="0" borderId="4" xfId="0" applyBorder="1"/>
    <xf numFmtId="0" fontId="8" fillId="0" borderId="0" xfId="0" applyFont="1" applyAlignment="1">
      <alignment horizontal="left"/>
    </xf>
    <xf numFmtId="0" fontId="0" fillId="0" borderId="6" xfId="0" applyBorder="1"/>
    <xf numFmtId="0" fontId="8" fillId="11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0" fillId="4" borderId="4" xfId="0" applyFill="1" applyBorder="1" applyAlignment="1"/>
    <xf numFmtId="0" fontId="0" fillId="4" borderId="7" xfId="0" applyFill="1" applyBorder="1" applyAlignment="1"/>
    <xf numFmtId="0" fontId="0" fillId="4" borderId="8" xfId="0" applyFill="1" applyBorder="1" applyAlignment="1"/>
    <xf numFmtId="0" fontId="1" fillId="3" borderId="1" xfId="1" applyFill="1" applyBorder="1" applyAlignment="1">
      <alignment horizontal="center"/>
    </xf>
    <xf numFmtId="0" fontId="1" fillId="10" borderId="1" xfId="1" applyFill="1" applyBorder="1" applyAlignment="1">
      <alignment horizontal="center"/>
    </xf>
    <xf numFmtId="0" fontId="1" fillId="12" borderId="1" xfId="1" applyFill="1" applyBorder="1" applyAlignment="1">
      <alignment horizontal="center"/>
    </xf>
    <xf numFmtId="0" fontId="2" fillId="12" borderId="1" xfId="1" applyFont="1" applyFill="1" applyBorder="1" applyAlignment="1">
      <alignment horizontal="center"/>
    </xf>
    <xf numFmtId="0" fontId="1" fillId="6" borderId="3" xfId="1" applyFill="1" applyBorder="1" applyAlignment="1">
      <alignment horizontal="center"/>
    </xf>
    <xf numFmtId="0" fontId="8" fillId="10" borderId="1" xfId="0" applyFont="1" applyFill="1" applyBorder="1" applyAlignment="1">
      <alignment horizontal="left"/>
    </xf>
    <xf numFmtId="0" fontId="1" fillId="13" borderId="1" xfId="1" applyFill="1" applyBorder="1" applyAlignment="1">
      <alignment horizontal="center"/>
    </xf>
    <xf numFmtId="0" fontId="8" fillId="13" borderId="1" xfId="0" applyFont="1" applyFill="1" applyBorder="1" applyAlignment="1">
      <alignment horizontal="left"/>
    </xf>
    <xf numFmtId="0" fontId="1" fillId="13" borderId="3" xfId="1" applyFill="1" applyBorder="1" applyAlignment="1">
      <alignment horizontal="center"/>
    </xf>
    <xf numFmtId="0" fontId="1" fillId="11" borderId="1" xfId="1" applyFill="1" applyBorder="1" applyAlignment="1">
      <alignment horizontal="center"/>
    </xf>
    <xf numFmtId="0" fontId="1" fillId="11" borderId="3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1" fillId="14" borderId="1" xfId="1" applyFill="1" applyBorder="1" applyAlignment="1">
      <alignment horizontal="center"/>
    </xf>
    <xf numFmtId="0" fontId="1" fillId="14" borderId="3" xfId="1" applyFill="1" applyBorder="1" applyAlignment="1">
      <alignment horizontal="center"/>
    </xf>
    <xf numFmtId="0" fontId="1" fillId="11" borderId="1" xfId="1" applyFill="1" applyBorder="1" applyAlignment="1">
      <alignment horizontal="left"/>
    </xf>
    <xf numFmtId="0" fontId="1" fillId="11" borderId="3" xfId="1" applyFill="1" applyBorder="1" applyAlignment="1">
      <alignment horizontal="left"/>
    </xf>
    <xf numFmtId="0" fontId="3" fillId="15" borderId="1" xfId="0" applyFont="1" applyFill="1" applyBorder="1"/>
    <xf numFmtId="0" fontId="3" fillId="15" borderId="2" xfId="0" applyFont="1" applyFill="1" applyBorder="1"/>
    <xf numFmtId="0" fontId="3" fillId="15" borderId="5" xfId="0" applyFont="1" applyFill="1" applyBorder="1"/>
    <xf numFmtId="0" fontId="0" fillId="0" borderId="1" xfId="0" applyFill="1" applyBorder="1"/>
    <xf numFmtId="0" fontId="0" fillId="0" borderId="0" xfId="0" applyFill="1"/>
    <xf numFmtId="0" fontId="2" fillId="16" borderId="1" xfId="1" applyFont="1" applyFill="1" applyBorder="1"/>
    <xf numFmtId="0" fontId="2" fillId="16" borderId="2" xfId="1" applyFont="1" applyFill="1" applyBorder="1"/>
    <xf numFmtId="0" fontId="2" fillId="16" borderId="5" xfId="1" applyFont="1" applyFill="1" applyBorder="1"/>
    <xf numFmtId="0" fontId="5" fillId="6" borderId="2" xfId="0" applyFont="1" applyFill="1" applyBorder="1" applyAlignment="1">
      <alignment horizontal="center"/>
    </xf>
    <xf numFmtId="0" fontId="1" fillId="12" borderId="3" xfId="1" applyFill="1" applyBorder="1" applyAlignment="1">
      <alignment horizontal="center"/>
    </xf>
    <xf numFmtId="0" fontId="9" fillId="10" borderId="1" xfId="1" applyFont="1" applyFill="1" applyBorder="1" applyAlignment="1">
      <alignment horizontal="center"/>
    </xf>
    <xf numFmtId="0" fontId="8" fillId="10" borderId="1" xfId="0" applyFont="1" applyFill="1" applyBorder="1" applyAlignment="1"/>
    <xf numFmtId="0" fontId="8" fillId="0" borderId="1" xfId="0" applyFont="1" applyFill="1" applyBorder="1" applyAlignment="1"/>
    <xf numFmtId="0" fontId="8" fillId="0" borderId="0" xfId="0" applyFont="1" applyFill="1" applyAlignment="1">
      <alignment horizontal="left"/>
    </xf>
    <xf numFmtId="0" fontId="1" fillId="2" borderId="8" xfId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8" fillId="0" borderId="1" xfId="0" applyFont="1" applyFill="1" applyBorder="1" applyAlignment="1">
      <alignment horizontal="center"/>
    </xf>
    <xf numFmtId="0" fontId="4" fillId="0" borderId="0" xfId="0" applyFont="1" applyBorder="1"/>
    <xf numFmtId="0" fontId="12" fillId="2" borderId="8" xfId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/>
    </xf>
    <xf numFmtId="0" fontId="12" fillId="3" borderId="1" xfId="1" applyFont="1" applyFill="1" applyBorder="1" applyAlignment="1">
      <alignment horizontal="center"/>
    </xf>
    <xf numFmtId="0" fontId="12" fillId="10" borderId="1" xfId="1" applyFont="1" applyFill="1" applyBorder="1" applyAlignment="1">
      <alignment horizontal="center"/>
    </xf>
    <xf numFmtId="0" fontId="13" fillId="10" borderId="1" xfId="1" applyFont="1" applyFill="1" applyBorder="1" applyAlignment="1">
      <alignment horizontal="center"/>
    </xf>
    <xf numFmtId="0" fontId="12" fillId="6" borderId="1" xfId="1" applyFont="1" applyFill="1" applyBorder="1" applyAlignment="1">
      <alignment horizontal="center"/>
    </xf>
    <xf numFmtId="0" fontId="12" fillId="12" borderId="1" xfId="1" applyFont="1" applyFill="1" applyBorder="1" applyAlignment="1">
      <alignment horizontal="center"/>
    </xf>
    <xf numFmtId="0" fontId="12" fillId="5" borderId="1" xfId="1" applyFont="1" applyFill="1" applyBorder="1" applyAlignment="1">
      <alignment horizontal="center"/>
    </xf>
    <xf numFmtId="0" fontId="12" fillId="13" borderId="1" xfId="1" applyFont="1" applyFill="1" applyBorder="1" applyAlignment="1">
      <alignment horizontal="center"/>
    </xf>
    <xf numFmtId="0" fontId="12" fillId="11" borderId="1" xfId="1" applyFont="1" applyFill="1" applyBorder="1" applyAlignment="1">
      <alignment horizontal="center"/>
    </xf>
    <xf numFmtId="0" fontId="12" fillId="14" borderId="1" xfId="1" applyFont="1" applyFill="1" applyBorder="1" applyAlignment="1">
      <alignment horizontal="center"/>
    </xf>
    <xf numFmtId="0" fontId="12" fillId="11" borderId="1" xfId="1" applyFont="1" applyFill="1" applyBorder="1" applyAlignment="1">
      <alignment horizontal="left"/>
    </xf>
    <xf numFmtId="0" fontId="12" fillId="15" borderId="1" xfId="1" applyFont="1" applyFill="1" applyBorder="1" applyAlignment="1">
      <alignment horizontal="left" indent="1"/>
    </xf>
    <xf numFmtId="0" fontId="12" fillId="16" borderId="1" xfId="1" applyFont="1" applyFill="1" applyBorder="1"/>
    <xf numFmtId="0" fontId="12" fillId="0" borderId="1" xfId="1" applyFont="1" applyBorder="1"/>
    <xf numFmtId="0" fontId="10" fillId="8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12" fillId="9" borderId="1" xfId="1" applyFont="1" applyFill="1" applyBorder="1" applyAlignment="1">
      <alignment horizontal="center"/>
    </xf>
    <xf numFmtId="0" fontId="2" fillId="9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5" borderId="3" xfId="1" applyFill="1" applyBorder="1" applyAlignment="1">
      <alignment horizontal="center"/>
    </xf>
    <xf numFmtId="0" fontId="9" fillId="10" borderId="3" xfId="1" applyFont="1" applyFill="1" applyBorder="1" applyAlignment="1">
      <alignment horizontal="left" indent="1"/>
    </xf>
    <xf numFmtId="0" fontId="9" fillId="10" borderId="1" xfId="1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6" borderId="2" xfId="0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13" fillId="4" borderId="1" xfId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4" borderId="3" xfId="1" applyFont="1" applyFill="1" applyBorder="1" applyAlignment="1">
      <alignment horizontal="center"/>
    </xf>
    <xf numFmtId="0" fontId="1" fillId="2" borderId="9" xfId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 indent="1"/>
    </xf>
    <xf numFmtId="0" fontId="1" fillId="11" borderId="5" xfId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0" fontId="11" fillId="2" borderId="8" xfId="1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5" fillId="8" borderId="7" xfId="0" applyFont="1" applyFill="1" applyBorder="1" applyAlignment="1"/>
    <xf numFmtId="0" fontId="5" fillId="8" borderId="10" xfId="0" applyFont="1" applyFill="1" applyBorder="1" applyAlignment="1"/>
    <xf numFmtId="0" fontId="6" fillId="8" borderId="7" xfId="0" applyFont="1" applyFill="1" applyBorder="1" applyAlignment="1"/>
    <xf numFmtId="0" fontId="0" fillId="8" borderId="0" xfId="0" applyFill="1" applyBorder="1"/>
    <xf numFmtId="0" fontId="0" fillId="0" borderId="0" xfId="0" applyBorder="1" applyAlignment="1">
      <alignment horizontal="center"/>
    </xf>
    <xf numFmtId="10" fontId="0" fillId="0" borderId="0" xfId="2" applyNumberFormat="1" applyFont="1" applyAlignment="1">
      <alignment horizontal="center"/>
    </xf>
    <xf numFmtId="9" fontId="0" fillId="0" borderId="0" xfId="2" applyFont="1"/>
  </cellXfs>
  <cellStyles count="3">
    <cellStyle name="Normal" xfId="0" builtinId="0"/>
    <cellStyle name="Normal 2" xfId="1"/>
    <cellStyle name="Percent" xfId="2" builtinId="5"/>
  </cellStyles>
  <dxfs count="1127"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border outline="0">
        <top style="thin">
          <color indexed="64"/>
        </top>
      </border>
    </dxf>
    <dxf>
      <alignment horizontal="left" vertical="bottom" textRotation="0" wrapText="0" relativeIndent="1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C29" totalsRowShown="0" headerRowCellStyle="Normal" dataCellStyle="Normal">
  <autoFilter ref="A1:C29"/>
  <tableColumns count="3">
    <tableColumn id="1" name="Roll " dataDxfId="1126" dataCellStyle="Normal"/>
    <tableColumn id="3" name="Sec" dataDxfId="1125" dataCellStyle="Normal"/>
    <tableColumn id="2" name="Name" dataDxfId="1124" dataCellStyle="Normal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33:C61" totalsRowShown="0" tableBorderDxfId="1123">
  <autoFilter ref="A33:C61"/>
  <tableColumns count="3">
    <tableColumn id="1" name="Roll "/>
    <tableColumn id="2" name="Sec"/>
    <tableColumn id="3" name="Nam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5"/>
  <sheetViews>
    <sheetView tabSelected="1" zoomScale="80" zoomScaleNormal="80" workbookViewId="0">
      <pane ySplit="1" topLeftCell="A30" activePane="bottomLeft" state="frozen"/>
      <selection activeCell="C1" sqref="C1"/>
      <selection pane="bottomLeft" activeCell="AF4" sqref="AF4"/>
    </sheetView>
  </sheetViews>
  <sheetFormatPr defaultRowHeight="15" x14ac:dyDescent="0.25"/>
  <cols>
    <col min="1" max="1" width="5.28515625" style="68" customWidth="1"/>
    <col min="2" max="2" width="4.140625" style="68" customWidth="1"/>
    <col min="3" max="3" width="22.42578125" style="97" customWidth="1"/>
    <col min="4" max="4" width="5.28515625" customWidth="1"/>
    <col min="5" max="5" width="4.140625" customWidth="1"/>
    <col min="6" max="6" width="3.5703125" customWidth="1"/>
    <col min="7" max="8" width="6.140625" customWidth="1"/>
    <col min="9" max="9" width="5.140625" customWidth="1"/>
    <col min="10" max="11" width="5.5703125" customWidth="1"/>
    <col min="12" max="15" width="4.7109375" customWidth="1"/>
    <col min="16" max="16" width="5" customWidth="1"/>
    <col min="17" max="17" width="5.5703125" customWidth="1"/>
    <col min="18" max="18" width="5.28515625" customWidth="1"/>
    <col min="19" max="19" width="5.140625" customWidth="1"/>
    <col min="20" max="21" width="5" customWidth="1"/>
    <col min="22" max="22" width="5.7109375" customWidth="1"/>
    <col min="23" max="23" width="4.42578125" customWidth="1"/>
    <col min="24" max="24" width="4.85546875" customWidth="1"/>
    <col min="25" max="25" width="6.28515625" customWidth="1"/>
    <col min="26" max="26" width="5.42578125" customWidth="1"/>
    <col min="27" max="27" width="4.7109375" customWidth="1"/>
    <col min="28" max="28" width="7" style="68" customWidth="1"/>
    <col min="29" max="29" width="6.5703125" customWidth="1"/>
    <col min="30" max="30" width="6.7109375" customWidth="1"/>
    <col min="31" max="31" width="8.7109375" customWidth="1"/>
    <col min="32" max="32" width="9.7109375" style="68" customWidth="1"/>
    <col min="33" max="33" width="4.7109375" style="68" customWidth="1"/>
    <col min="34" max="34" width="15.140625" customWidth="1"/>
    <col min="35" max="35" width="3.7109375" customWidth="1"/>
    <col min="36" max="36" width="4.5703125" customWidth="1"/>
    <col min="37" max="37" width="3.7109375" customWidth="1"/>
    <col min="38" max="38" width="21.42578125" customWidth="1"/>
    <col min="39" max="39" width="8.5703125" customWidth="1"/>
    <col min="40" max="40" width="11.42578125" customWidth="1"/>
  </cols>
  <sheetData>
    <row r="1" spans="1:43" s="70" customFormat="1" x14ac:dyDescent="0.25">
      <c r="A1" s="68" t="s">
        <v>99</v>
      </c>
      <c r="B1" s="68" t="s">
        <v>97</v>
      </c>
      <c r="C1" s="98" t="s">
        <v>98</v>
      </c>
      <c r="D1" s="71" t="s">
        <v>78</v>
      </c>
      <c r="E1" s="72" t="s">
        <v>79</v>
      </c>
      <c r="F1" s="73" t="s">
        <v>80</v>
      </c>
      <c r="G1" s="73" t="s">
        <v>81</v>
      </c>
      <c r="H1" s="74" t="s">
        <v>82</v>
      </c>
      <c r="I1" s="75" t="s">
        <v>83</v>
      </c>
      <c r="J1" s="76" t="s">
        <v>1</v>
      </c>
      <c r="K1" s="76" t="s">
        <v>2</v>
      </c>
      <c r="L1" s="77" t="s">
        <v>84</v>
      </c>
      <c r="M1" s="77" t="s">
        <v>85</v>
      </c>
      <c r="N1" s="72" t="s">
        <v>0</v>
      </c>
      <c r="O1" s="72" t="s">
        <v>86</v>
      </c>
      <c r="P1" s="78" t="s">
        <v>87</v>
      </c>
      <c r="Q1" s="78" t="s">
        <v>88</v>
      </c>
      <c r="R1" s="76" t="s">
        <v>3</v>
      </c>
      <c r="S1" s="76" t="s">
        <v>89</v>
      </c>
      <c r="T1" s="78" t="s">
        <v>90</v>
      </c>
      <c r="U1" s="78" t="s">
        <v>91</v>
      </c>
      <c r="V1" s="79" t="s">
        <v>92</v>
      </c>
      <c r="W1" s="79" t="s">
        <v>93</v>
      </c>
      <c r="X1" s="80" t="s">
        <v>94</v>
      </c>
      <c r="Y1" s="80" t="s">
        <v>95</v>
      </c>
      <c r="Z1" s="81" t="s">
        <v>4</v>
      </c>
      <c r="AA1" s="81" t="s">
        <v>5</v>
      </c>
      <c r="AB1" s="101" t="s">
        <v>6</v>
      </c>
      <c r="AC1" s="82" t="s">
        <v>7</v>
      </c>
      <c r="AD1" s="83" t="s">
        <v>13</v>
      </c>
      <c r="AE1" s="84" t="s">
        <v>101</v>
      </c>
      <c r="AF1" s="89" t="s">
        <v>14</v>
      </c>
      <c r="AG1" s="76" t="s">
        <v>9</v>
      </c>
      <c r="AH1" s="85" t="s">
        <v>10</v>
      </c>
      <c r="AI1" s="1"/>
      <c r="AJ1" s="1"/>
      <c r="AK1" s="1"/>
      <c r="AL1" s="1"/>
      <c r="AM1" s="1" t="s">
        <v>11</v>
      </c>
      <c r="AN1" s="23" t="s">
        <v>12</v>
      </c>
      <c r="AO1" s="1"/>
      <c r="AP1" s="1"/>
      <c r="AQ1" s="67"/>
    </row>
    <row r="2" spans="1:43" s="24" customFormat="1" ht="16.5" x14ac:dyDescent="0.3">
      <c r="A2" s="68">
        <v>1</v>
      </c>
      <c r="B2" s="68" t="s">
        <v>8</v>
      </c>
      <c r="C2" s="97" t="s">
        <v>22</v>
      </c>
      <c r="D2" s="66">
        <v>85</v>
      </c>
      <c r="E2" s="5" t="str">
        <f>IF(AND(D2&gt;=90),"A+",IF(AND(D2&gt;=80),"A",IF(AND(D2&gt;=70),"B+",IF(AND(D2&gt;=60),"B",IF(AND(D2&gt;=50),"C+",IF(AND(D2&gt;=40),"C",IF(AND(D2&gt;=30),"D+",IF(AND(D2&gt;=20),"D","E"))))))))</f>
        <v>A</v>
      </c>
      <c r="F2" s="87">
        <v>91</v>
      </c>
      <c r="G2" s="6" t="str">
        <f>IF(AND(F2&gt;=90),"A+",IF(AND(F2&gt;=80),"A",IF(AND(F2&gt;=70),"B+",IF(AND(F2&gt;=60),"B",IF(AND(F2&gt;=50),"C+",IF(AND(F2&gt;=40),"C",IF(AND(F2&gt;=30),"D+",IF(AND(F2&gt;=20),"D","E"))))))))</f>
        <v>A+</v>
      </c>
      <c r="H2" s="37">
        <v>84</v>
      </c>
      <c r="I2" s="62" t="str">
        <f>IF(AND(H2&gt;=90),"A+",IF(AND(H2&gt;=80),"A",IF(AND(H2&gt;=70),"B+",IF(AND(H2&gt;=60),"B",IF(AND(H2&gt;=50),"C+",IF(AND(H2&gt;=40),"C",IF(AND(H2&gt;=30),"D+",IF(AND(H2&gt;=20),"D","E"))))))))</f>
        <v>A</v>
      </c>
      <c r="J2" s="8">
        <v>99</v>
      </c>
      <c r="K2" s="9" t="str">
        <f>IF(AND(J2&gt;=90),"A+",IF(AND(J2&gt;=80),"A",IF(AND(J2&gt;=70),"B+",IF(AND(J2&gt;=60),"B",IF(AND(J2&gt;=50),"C+",IF(AND(J2&gt;=40),"C",IF(AND(J2&gt;=30),"D+",IF(AND(J2&gt;=20),"D","E"))))))))</f>
        <v>A+</v>
      </c>
      <c r="L2" s="38">
        <v>87</v>
      </c>
      <c r="M2" s="39" t="str">
        <f>IF(AND(L2&gt;=90),"A+",IF(AND(L2&gt;=80),"A",IF(AND(L2&gt;=70),"B+",IF(AND(L2&gt;=60),"B",IF(AND(L2&gt;=50),"C+",IF(AND(L2&gt;=40),"C",IF(AND(L2&gt;=30),"D+",IF(AND(L2&gt;=20),"D","E"))))))))</f>
        <v>A</v>
      </c>
      <c r="N2" s="4">
        <v>97</v>
      </c>
      <c r="O2" s="5" t="str">
        <f>IF(AND(N2&gt;=90),"A+",IF(AND(N2&gt;=80),"A",IF(AND(N2&gt;=70),"B+",IF(AND(N2&gt;=60),"B",IF(AND(N2&gt;=50),"C+",IF(AND(N2&gt;=40),"C",IF(AND(N2&gt;=30),"D+",IF(AND(N2&gt;=20),"D","E"))))))))</f>
        <v>A+</v>
      </c>
      <c r="P2" s="7">
        <v>93</v>
      </c>
      <c r="Q2" s="88" t="str">
        <f>IF(AND(P2&gt;=90),"A+",IF(AND(P2&gt;=80),"A",IF(AND(P2&gt;=70),"B+",IF(AND(P2&gt;=60),"B",IF(AND(P2&gt;=50),"C+",IF(AND(P2&gt;=40),"C",IF(AND(P2&gt;=30),"D+",IF(AND(P2&gt;=20),"D","E"))))))))</f>
        <v>A+</v>
      </c>
      <c r="R2" s="8">
        <v>43</v>
      </c>
      <c r="S2" s="8" t="str">
        <f>IF(AND(R2*2&gt;=90),"A+",IF(AND(R2*2&gt;=80),"A",IF(AND(R2*2&gt;=70),"B+",IF(AND(R2*2&gt;=60),"B",IF(AND(R2*2&gt;=50),"C+",IF(AND(R2*2&gt;=40),"C",IF(AND(R2*2&gt;=30),"D+",IF(AND(R2*2&gt;=20),"D","E"))))))))</f>
        <v>A</v>
      </c>
      <c r="T2" s="7">
        <v>40</v>
      </c>
      <c r="U2" s="7" t="str">
        <f>IF(AND(T2*2&gt;=90),"A+",IF(AND(T2*2&gt;=80),"A",IF(AND(T2*2&gt;=70),"B+",IF(AND(T2*2&gt;=60),"B",IF(AND(T2*2&gt;=50),"C+",IF(AND(T2*2&gt;=40),"C",IF(AND(T2*2&gt;=30),"D+",IF(AND(T2*2&gt;=20),"D","E"))))))))</f>
        <v>A</v>
      </c>
      <c r="V2" s="42">
        <v>36</v>
      </c>
      <c r="W2" s="42" t="str">
        <f>IF(AND(V2*2&gt;=90),"A+",IF(AND(V2*2&gt;=80),"A",IF(AND(V2*2&gt;=70),"B+",IF(AND(V2*2&gt;=60),"B",IF(AND(V2*2&gt;=50),"C+",IF(AND(V2*2&gt;=40),"C",IF(AND(V2*2&gt;=30),"D+",IF(AND(V2*2&gt;=20),"D","E"))))))))</f>
        <v>B+</v>
      </c>
      <c r="X2" s="45">
        <v>48</v>
      </c>
      <c r="Y2" s="45" t="str">
        <f>IF(AND(X2*2&gt;=90),"A+",IF(AND(X2*2&gt;=80),"A",IF(AND(X2*2&gt;=70),"B+",IF(AND(X2*2&gt;=60),"B",IF(AND(X2*2&gt;=50),"C+",IF(AND(X2*2&gt;=40),"C",IF(AND(X2*2&gt;=30),"D+",IF(AND(X2*2&gt;=20),"D","E"))))))))</f>
        <v>A+</v>
      </c>
      <c r="Z2" s="92">
        <v>48</v>
      </c>
      <c r="AA2" s="48" t="str">
        <f>IF(AND(Z2*2&gt;=90),"A+",IF(AND(Z2*2&gt;=80),"A",IF(AND(Z2*2&gt;=70),"B+",IF(AND(Z2*2&gt;=60),"B",IF(AND(Z2*2&gt;=50),"C+",IF(AND(Z2*2&gt;=40),"C",IF(AND(Z2*2&gt;=30),"D+",IF(AND(Z2*2&gt;=20),"D","E"))))))))</f>
        <v>A+</v>
      </c>
      <c r="AB2" s="102">
        <f>SUM(D2:AA2)</f>
        <v>851</v>
      </c>
      <c r="AC2" s="50">
        <f>ROUND(AB2/9.5,2 )</f>
        <v>89.58</v>
      </c>
      <c r="AD2" s="52" t="str">
        <f>TEXT(AC2,"0.00")</f>
        <v>89.58</v>
      </c>
      <c r="AE2" s="57" t="str">
        <f>IF(AND(AC2&gt;=90),"A+",IF(AND(AC2&gt;=80),"A",IF(AND(AC2&gt;=70),"B+",IF(AND(AC2&gt;=60),"B",IF(AND(AC2&gt;=50),"C+",IF(AND(AC2&gt;=40),"C",IF(AND(AC2&gt;=30),"D+",IF(AND(AC2&gt;=20),"D","E"))))))))</f>
        <v>A</v>
      </c>
      <c r="AF2" s="90" t="str">
        <f>IF(AND((D2&gt;=40),(F2&gt;=40),(H2&gt;=40),(J2&gt;=40),(L2&gt;=40),(N2&gt;=40),(P2&gt;=40),(R2&gt;=20),(T2&gt;=20),(V2&gt;=20),(X2&gt;=20),(Z2&gt;=20)),"Pass","Fail")</f>
        <v>Pass</v>
      </c>
      <c r="AG2" s="8">
        <f>RANK($AB2,$AB$2:$AB$29)</f>
        <v>1</v>
      </c>
      <c r="AH2" s="2" t="str">
        <f>IF(AND(AC2&gt;=90,AF2="Pass"),"Outstanding Result.",IF(AND(AC2&gt;=80,AF2="Pass"),"Excellent result.",IF(AND(AC2&gt;=70,AF2="Pass"),"Very good result.",IF(AND(AC2&gt;=60,AF2="Pass"),"Good result.",IF(AND(AC2&gt;=50,AF2="Pass"),"Satisfactory result but work hard.",IF(AND(AC2&gt;=40,AF2="Pass"),"Satisfactory result.Work very hard.",IF(AND(AC2&gt;=90,AF2="Fail"),"Pay attention in weaker sujects.",IF(AND(AC2&gt;=80,AF2="Fail"),"Pay attention in weaker subjects .",IF(AND(AC2&gt;=70,AF2="Fail"),"Pay attention in weaker subjects.",IF(AND(AC2&gt;=60,AF2="Fail"),"Pay attention in weaker subjects.",IF(AND(AC2&gt;=50,AF2="Fail"),"Pay attention in weaker subjects.",IF(AND(AC2&gt;=40,AF2="Fail"),"Not Satisfactory result.Pay attention in weaker subjects","Very poor result. Pay attention in weaker subjects."))))))))))))</f>
        <v>Excellent result.</v>
      </c>
      <c r="AI2" s="3"/>
      <c r="AJ2" s="3"/>
      <c r="AK2" s="3"/>
      <c r="AL2" s="3"/>
      <c r="AM2" s="3">
        <v>66</v>
      </c>
      <c r="AN2" s="25">
        <v>88</v>
      </c>
      <c r="AO2" s="3"/>
      <c r="AP2" s="3"/>
      <c r="AQ2"/>
    </row>
    <row r="3" spans="1:43" ht="16.5" x14ac:dyDescent="0.3">
      <c r="A3" s="68">
        <v>2</v>
      </c>
      <c r="B3" s="68" t="s">
        <v>8</v>
      </c>
      <c r="C3" s="97" t="s">
        <v>23</v>
      </c>
      <c r="D3" s="66">
        <v>73</v>
      </c>
      <c r="E3" s="5" t="str">
        <f>IF(AND(D3&gt;=90),"A+",IF(AND(D3&gt;=80),"A",IF(AND(D3&gt;=70),"B+",IF(AND(D3&gt;=60),"B",IF(AND(D3&gt;=50),"C+",IF(AND(D3&gt;=40),"C",IF(AND(D3&gt;=30),"D+",IF(AND(D3&gt;=20),"D","E"))))))))</f>
        <v>B+</v>
      </c>
      <c r="F3" s="87">
        <v>78</v>
      </c>
      <c r="G3" s="6" t="str">
        <f>IF(AND(F3&gt;=90),"A+",IF(AND(F3&gt;=80),"A",IF(AND(F3&gt;=70),"B+",IF(AND(F3&gt;=60),"B",IF(AND(F3&gt;=50),"C+",IF(AND(F3&gt;=40),"C",IF(AND(F3&gt;=30),"D+",IF(AND(F3&gt;=20),"D","E"))))))))</f>
        <v>B+</v>
      </c>
      <c r="H3" s="37">
        <v>60</v>
      </c>
      <c r="I3" s="62" t="str">
        <f>IF(AND(H3&gt;=90),"A+",IF(AND(H3&gt;=80),"A",IF(AND(H3&gt;=70),"B+",IF(AND(H3&gt;=60),"B",IF(AND(H3&gt;=50),"C+",IF(AND(H3&gt;=40),"C",IF(AND(H3&gt;=30),"D+",IF(AND(H3&gt;=20),"D","E"))))))))</f>
        <v>B</v>
      </c>
      <c r="J3" s="8">
        <v>85</v>
      </c>
      <c r="K3" s="9" t="str">
        <f>IF(AND(J3&gt;=90),"A+",IF(AND(J3&gt;=80),"A",IF(AND(J3&gt;=70),"B+",IF(AND(J3&gt;=60),"B",IF(AND(J3&gt;=50),"C+",IF(AND(J3&gt;=40),"C",IF(AND(J3&gt;=30),"D+",IF(AND(J3&gt;=20),"D","E"))))))))</f>
        <v>A</v>
      </c>
      <c r="L3" s="38">
        <v>58</v>
      </c>
      <c r="M3" s="39" t="str">
        <f>IF(AND(L3&gt;=90),"A+",IF(AND(L3&gt;=80),"A",IF(AND(L3&gt;=70),"B+",IF(AND(L3&gt;=60),"B",IF(AND(L3&gt;=50),"C+",IF(AND(L3&gt;=40),"C",IF(AND(L3&gt;=30),"D+",IF(AND(L3&gt;=20),"D","E"))))))))</f>
        <v>C+</v>
      </c>
      <c r="N3" s="4">
        <v>93</v>
      </c>
      <c r="O3" s="5" t="str">
        <f>IF(AND(N3&gt;=90),"A+",IF(AND(N3&gt;=80),"A",IF(AND(N3&gt;=70),"B+",IF(AND(N3&gt;=60),"B",IF(AND(N3&gt;=50),"C+",IF(AND(N3&gt;=40),"C",IF(AND(N3&gt;=30),"D+",IF(AND(N3&gt;=20),"D","E"))))))))</f>
        <v>A+</v>
      </c>
      <c r="P3" s="7">
        <v>68</v>
      </c>
      <c r="Q3" s="88" t="str">
        <f>IF(AND(P3&gt;=90),"A+",IF(AND(P3&gt;=80),"A",IF(AND(P3&gt;=70),"B+",IF(AND(P3&gt;=60),"B",IF(AND(P3&gt;=50),"C+",IF(AND(P3&gt;=40),"C",IF(AND(P3&gt;=30),"D+",IF(AND(P3&gt;=20),"D","E"))))))))</f>
        <v>B</v>
      </c>
      <c r="R3" s="8">
        <v>33</v>
      </c>
      <c r="S3" s="8" t="str">
        <f>IF(AND(R3*2&gt;=90),"A+",IF(AND(R3*2&gt;=80),"A",IF(AND(R3*2&gt;=70),"B+",IF(AND(R3*2&gt;=60),"B",IF(AND(R3*2&gt;=50),"C+",IF(AND(R3*2&gt;=40),"C",IF(AND(R3*2&gt;=30),"D+",IF(AND(R3*2&gt;=20),"D","E"))))))))</f>
        <v>B</v>
      </c>
      <c r="T3" s="7">
        <v>29</v>
      </c>
      <c r="U3" s="7" t="str">
        <f>IF(AND(T3*2&gt;=90),"A+",IF(AND(T3*2&gt;=80),"A",IF(AND(T3*2&gt;=70),"B+",IF(AND(T3*2&gt;=60),"B",IF(AND(T3*2&gt;=50),"C+",IF(AND(T3*2&gt;=40),"C",IF(AND(T3*2&gt;=30),"D+",IF(AND(T3*2&gt;=20),"D","E"))))))))</f>
        <v>C+</v>
      </c>
      <c r="V3" s="42">
        <v>35</v>
      </c>
      <c r="W3" s="42" t="str">
        <f>IF(AND(V3*2&gt;=90),"A+",IF(AND(V3*2&gt;=80),"A",IF(AND(V3*2&gt;=70),"B+",IF(AND(V3*2&gt;=60),"B",IF(AND(V3*2&gt;=50),"C+",IF(AND(V3*2&gt;=40),"C",IF(AND(V3*2&gt;=30),"D+",IF(AND(V3*2&gt;=20),"D","E"))))))))</f>
        <v>B+</v>
      </c>
      <c r="X3" s="45">
        <v>45</v>
      </c>
      <c r="Y3" s="45" t="str">
        <f>IF(AND(X3*2&gt;=90),"A+",IF(AND(X3*2&gt;=80),"A",IF(AND(X3*2&gt;=70),"B+",IF(AND(X3*2&gt;=60),"B",IF(AND(X3*2&gt;=50),"C+",IF(AND(X3*2&gt;=40),"C",IF(AND(X3*2&gt;=30),"D+",IF(AND(X3*2&gt;=20),"D","E"))))))))</f>
        <v>A+</v>
      </c>
      <c r="Z3" s="92">
        <v>46</v>
      </c>
      <c r="AA3" s="48" t="str">
        <f>IF(AND(Z3*2&gt;=90),"A+",IF(AND(Z3*2&gt;=80),"A",IF(AND(Z3*2&gt;=70),"B+",IF(AND(Z3*2&gt;=60),"B",IF(AND(Z3*2&gt;=50),"C+",IF(AND(Z3*2&gt;=40),"C",IF(AND(Z3*2&gt;=30),"D+",IF(AND(Z3*2&gt;=20),"D","E"))))))))</f>
        <v>A+</v>
      </c>
      <c r="AB3" s="102">
        <f>SUM(D3:AA3)</f>
        <v>703</v>
      </c>
      <c r="AC3" s="50">
        <f>ROUND(AB3/9.5,2 )</f>
        <v>74</v>
      </c>
      <c r="AD3" s="52" t="str">
        <f>TEXT(AC3,"0.00")</f>
        <v>74.00</v>
      </c>
      <c r="AE3" s="57" t="str">
        <f>IF(AND(AC3&gt;=90),"A+",IF(AND(AC3&gt;=80),"A",IF(AND(AC3&gt;=70),"B+",IF(AND(AC3&gt;=60),"B",IF(AND(AC3&gt;=50),"C+",IF(AND(AC3&gt;=40),"C",IF(AND(AC3&gt;=30),"D+",IF(AND(AC3&gt;=20),"D","E"))))))))</f>
        <v>B+</v>
      </c>
      <c r="AF3" s="90" t="str">
        <f>IF(AND((D3&gt;=40),(F3&gt;=40),(H3&gt;=40),(J3&gt;=40),(L3&gt;=40),(N3&gt;=40),(P3&gt;=40),(R3&gt;=20),(T3&gt;=20),(V3&gt;=20),(X3&gt;=20),(Z3&gt;=20)),"Pass","Fail")</f>
        <v>Pass</v>
      </c>
      <c r="AG3" s="8">
        <f>RANK($AB3,$AB$2:$AB$29)</f>
        <v>7</v>
      </c>
      <c r="AH3" s="2" t="str">
        <f>IF(AND(AC3&gt;=90,AF3="Pass"),"Outstanding Result.",IF(AND(AC3&gt;=80,AF3="Pass"),"Excellent result.",IF(AND(AC3&gt;=70,AF3="Pass"),"Very good result.",IF(AND(AC3&gt;=60,AF3="Pass"),"Good result.",IF(AND(AC3&gt;=50,AF3="Pass"),"Satisfactory result but work hard.",IF(AND(AC3&gt;=40,AF3="Pass"),"Satisfactory result.Work very hard.",IF(AND(AC3&gt;=90,AF3="Fail"),"Pay attention in weaker sujects.",IF(AND(AC3&gt;=80,AF3="Fail"),"Pay attention in weaker subjects .",IF(AND(AC3&gt;=70,AF3="Fail"),"Pay attention in weaker subjects.",IF(AND(AC3&gt;=60,AF3="Fail"),"Pay attention in weaker subjects.",IF(AND(AC3&gt;=50,AF3="Fail"),"Pay attention in weaker subjects.",IF(AND(AC3&gt;=40,AF3="Fail"),"Not Satisfactory result.Pay attention in weaker subjects","Very poor result. Pay attention in weaker subjects."))))))))))))</f>
        <v>Very good result.</v>
      </c>
      <c r="AI3" s="3"/>
      <c r="AJ3" s="3"/>
      <c r="AK3" s="3"/>
      <c r="AL3" s="3"/>
      <c r="AM3" s="3">
        <v>66</v>
      </c>
      <c r="AN3" s="25">
        <v>67</v>
      </c>
      <c r="AO3" s="3"/>
      <c r="AP3" s="3"/>
    </row>
    <row r="4" spans="1:43" ht="16.5" x14ac:dyDescent="0.3">
      <c r="A4" s="68">
        <v>3</v>
      </c>
      <c r="B4" s="68" t="s">
        <v>8</v>
      </c>
      <c r="C4" s="97" t="s">
        <v>24</v>
      </c>
      <c r="D4" s="66">
        <v>83</v>
      </c>
      <c r="E4" s="5" t="str">
        <f>IF(AND(D4&gt;=90),"A+",IF(AND(D4&gt;=80),"A",IF(AND(D4&gt;=70),"B+",IF(AND(D4&gt;=60),"B",IF(AND(D4&gt;=50),"C+",IF(AND(D4&gt;=40),"C",IF(AND(D4&gt;=30),"D+",IF(AND(D4&gt;=20),"D","E"))))))))</f>
        <v>A</v>
      </c>
      <c r="F4" s="87">
        <v>85</v>
      </c>
      <c r="G4" s="6" t="str">
        <f>IF(AND(F4&gt;=90),"A+",IF(AND(F4&gt;=80),"A",IF(AND(F4&gt;=70),"B+",IF(AND(F4&gt;=60),"B",IF(AND(F4&gt;=50),"C+",IF(AND(F4&gt;=40),"C",IF(AND(F4&gt;=30),"D+",IF(AND(F4&gt;=20),"D","E"))))))))</f>
        <v>A</v>
      </c>
      <c r="H4" s="37">
        <v>59</v>
      </c>
      <c r="I4" s="62" t="str">
        <f>IF(AND(H4&gt;=90),"A+",IF(AND(H4&gt;=80),"A",IF(AND(H4&gt;=70),"B+",IF(AND(H4&gt;=60),"B",IF(AND(H4&gt;=50),"C+",IF(AND(H4&gt;=40),"C",IF(AND(H4&gt;=30),"D+",IF(AND(H4&gt;=20),"D","E"))))))))</f>
        <v>C+</v>
      </c>
      <c r="J4" s="8">
        <v>90</v>
      </c>
      <c r="K4" s="9" t="str">
        <f>IF(AND(J4&gt;=90),"A+",IF(AND(J4&gt;=80),"A",IF(AND(J4&gt;=70),"B+",IF(AND(J4&gt;=60),"B",IF(AND(J4&gt;=50),"C+",IF(AND(J4&gt;=40),"C",IF(AND(J4&gt;=30),"D+",IF(AND(J4&gt;=20),"D","E"))))))))</f>
        <v>A+</v>
      </c>
      <c r="L4" s="38">
        <v>76</v>
      </c>
      <c r="M4" s="39" t="str">
        <f>IF(AND(L4&gt;=90),"A+",IF(AND(L4&gt;=80),"A",IF(AND(L4&gt;=70),"B+",IF(AND(L4&gt;=60),"B",IF(AND(L4&gt;=50),"C+",IF(AND(L4&gt;=40),"C",IF(AND(L4&gt;=30),"D+",IF(AND(L4&gt;=20),"D","E"))))))))</f>
        <v>B+</v>
      </c>
      <c r="N4" s="4">
        <v>94</v>
      </c>
      <c r="O4" s="5" t="str">
        <f>IF(AND(N4&gt;=90),"A+",IF(AND(N4&gt;=80),"A",IF(AND(N4&gt;=70),"B+",IF(AND(N4&gt;=60),"B",IF(AND(N4&gt;=50),"C+",IF(AND(N4&gt;=40),"C",IF(AND(N4&gt;=30),"D+",IF(AND(N4&gt;=20),"D","E"))))))))</f>
        <v>A+</v>
      </c>
      <c r="P4" s="7">
        <v>67</v>
      </c>
      <c r="Q4" s="88" t="str">
        <f>IF(AND(P4&gt;=90),"A+",IF(AND(P4&gt;=80),"A",IF(AND(P4&gt;=70),"B+",IF(AND(P4&gt;=60),"B",IF(AND(P4&gt;=50),"C+",IF(AND(P4&gt;=40),"C",IF(AND(P4&gt;=30),"D+",IF(AND(P4&gt;=20),"D","E"))))))))</f>
        <v>B</v>
      </c>
      <c r="R4" s="8">
        <v>40</v>
      </c>
      <c r="S4" s="8" t="str">
        <f>IF(AND(R4*2&gt;=90),"A+",IF(AND(R4*2&gt;=80),"A",IF(AND(R4*2&gt;=70),"B+",IF(AND(R4*2&gt;=60),"B",IF(AND(R4*2&gt;=50),"C+",IF(AND(R4*2&gt;=40),"C",IF(AND(R4*2&gt;=30),"D+",IF(AND(R4*2&gt;=20),"D","E"))))))))</f>
        <v>A</v>
      </c>
      <c r="T4" s="7">
        <v>34</v>
      </c>
      <c r="U4" s="7" t="str">
        <f>IF(AND(T4*2&gt;=90),"A+",IF(AND(T4*2&gt;=80),"A",IF(AND(T4*2&gt;=70),"B+",IF(AND(T4*2&gt;=60),"B",IF(AND(T4*2&gt;=50),"C+",IF(AND(T4*2&gt;=40),"C",IF(AND(T4*2&gt;=30),"D+",IF(AND(T4*2&gt;=20),"D","E"))))))))</f>
        <v>B</v>
      </c>
      <c r="V4" s="42">
        <v>38</v>
      </c>
      <c r="W4" s="42" t="str">
        <f>IF(AND(V4*2&gt;=90),"A+",IF(AND(V4*2&gt;=80),"A",IF(AND(V4*2&gt;=70),"B+",IF(AND(V4*2&gt;=60),"B",IF(AND(V4*2&gt;=50),"C+",IF(AND(V4*2&gt;=40),"C",IF(AND(V4*2&gt;=30),"D+",IF(AND(V4*2&gt;=20),"D","E"))))))))</f>
        <v>B+</v>
      </c>
      <c r="X4" s="45">
        <v>45</v>
      </c>
      <c r="Y4" s="45" t="str">
        <f>IF(AND(X4*2&gt;=90),"A+",IF(AND(X4*2&gt;=80),"A",IF(AND(X4*2&gt;=70),"B+",IF(AND(X4*2&gt;=60),"B",IF(AND(X4*2&gt;=50),"C+",IF(AND(X4*2&gt;=40),"C",IF(AND(X4*2&gt;=30),"D+",IF(AND(X4*2&gt;=20),"D","E"))))))))</f>
        <v>A+</v>
      </c>
      <c r="Z4" s="92">
        <v>49</v>
      </c>
      <c r="AA4" s="48" t="str">
        <f>IF(AND(Z4*2&gt;=90),"A+",IF(AND(Z4*2&gt;=80),"A",IF(AND(Z4*2&gt;=70),"B+",IF(AND(Z4*2&gt;=60),"B",IF(AND(Z4*2&gt;=50),"C+",IF(AND(Z4*2&gt;=40),"C",IF(AND(Z4*2&gt;=30),"D+",IF(AND(Z4*2&gt;=20),"D","E"))))))))</f>
        <v>A+</v>
      </c>
      <c r="AB4" s="102">
        <f>SUM(D4:AA4)</f>
        <v>760</v>
      </c>
      <c r="AC4" s="50">
        <f>ROUND(AB4/9.5,2 )</f>
        <v>80</v>
      </c>
      <c r="AD4" s="52" t="str">
        <f>TEXT(AC4,"0.00")</f>
        <v>80.00</v>
      </c>
      <c r="AE4" s="57" t="str">
        <f>IF(AND(AC4&gt;=90),"A+",IF(AND(AC4&gt;=80),"A",IF(AND(AC4&gt;=70),"B+",IF(AND(AC4&gt;=60),"B",IF(AND(AC4&gt;=50),"C+",IF(AND(AC4&gt;=40),"C",IF(AND(AC4&gt;=30),"D+",IF(AND(AC4&gt;=20),"D","E"))))))))</f>
        <v>A</v>
      </c>
      <c r="AF4" s="90" t="str">
        <f>IF(AND((D4&gt;=40),(F4&gt;=40),(H4&gt;=40),(J4&gt;=40),(L4&gt;=40),(N4&gt;=40),(P4&gt;=40),(R4&gt;=20),(T4&gt;=20),(V4&gt;=20),(X4&gt;=20),(Z4&gt;=20)),"Pass","Fail")</f>
        <v>Pass</v>
      </c>
      <c r="AG4" s="8">
        <f>RANK($AB4,$AB$2:$AB$29)</f>
        <v>4</v>
      </c>
      <c r="AH4" s="2" t="str">
        <f>IF(AND(AC4&gt;=90,AF4="Pass"),"Outstanding Result.",IF(AND(AC4&gt;=80,AF4="Pass"),"Excellent result.",IF(AND(AC4&gt;=70,AF4="Pass"),"Very good result.",IF(AND(AC4&gt;=60,AF4="Pass"),"Good result.",IF(AND(AC4&gt;=50,AF4="Pass"),"Satisfactory result but work hard.",IF(AND(AC4&gt;=40,AF4="Pass"),"Satisfactory result.Work very hard.",IF(AND(AC4&gt;=90,AF4="Fail"),"Pay attention in weaker sujects.",IF(AND(AC4&gt;=80,AF4="Fail"),"Pay attention in weaker subjects .",IF(AND(AC4&gt;=70,AF4="Fail"),"Pay attention in weaker subjects.",IF(AND(AC4&gt;=60,AF4="Fail"),"Pay attention in weaker subjects.",IF(AND(AC4&gt;=50,AF4="Fail"),"Pay attention in weaker subjects.",IF(AND(AC4&gt;=40,AF4="Fail"),"Not Satisfactory result.Pay attention in weaker subjects","Very poor result. Pay attention in weaker subjects."))))))))))))</f>
        <v>Excellent result.</v>
      </c>
      <c r="AI4" s="3"/>
      <c r="AJ4" s="3"/>
      <c r="AK4" s="3"/>
      <c r="AL4" s="3"/>
      <c r="AM4" s="3">
        <v>65</v>
      </c>
      <c r="AN4" s="25">
        <v>89</v>
      </c>
      <c r="AO4" s="3"/>
      <c r="AP4" s="3"/>
    </row>
    <row r="5" spans="1:43" ht="16.5" x14ac:dyDescent="0.3">
      <c r="A5" s="68">
        <v>4</v>
      </c>
      <c r="B5" s="68" t="s">
        <v>8</v>
      </c>
      <c r="C5" s="97" t="s">
        <v>25</v>
      </c>
      <c r="D5" s="66">
        <v>85</v>
      </c>
      <c r="E5" s="5" t="str">
        <f>IF(AND(D5&gt;=90),"A+",IF(AND(D5&gt;=80),"A",IF(AND(D5&gt;=70),"B+",IF(AND(D5&gt;=60),"B",IF(AND(D5&gt;=50),"C+",IF(AND(D5&gt;=40),"C",IF(AND(D5&gt;=30),"D+",IF(AND(D5&gt;=20),"D","E"))))))))</f>
        <v>A</v>
      </c>
      <c r="F5" s="87">
        <v>79</v>
      </c>
      <c r="G5" s="6" t="str">
        <f>IF(AND(F5&gt;=90),"A+",IF(AND(F5&gt;=80),"A",IF(AND(F5&gt;=70),"B+",IF(AND(F5&gt;=60),"B",IF(AND(F5&gt;=50),"C+",IF(AND(F5&gt;=40),"C",IF(AND(F5&gt;=30),"D+",IF(AND(F5&gt;=20),"D","E"))))))))</f>
        <v>B+</v>
      </c>
      <c r="H5" s="37">
        <v>78</v>
      </c>
      <c r="I5" s="62" t="str">
        <f>IF(AND(H5&gt;=90),"A+",IF(AND(H5&gt;=80),"A",IF(AND(H5&gt;=70),"B+",IF(AND(H5&gt;=60),"B",IF(AND(H5&gt;=50),"C+",IF(AND(H5&gt;=40),"C",IF(AND(H5&gt;=30),"D+",IF(AND(H5&gt;=20),"D","E"))))))))</f>
        <v>B+</v>
      </c>
      <c r="J5" s="8">
        <v>99</v>
      </c>
      <c r="K5" s="9" t="str">
        <f>IF(AND(J5&gt;=90),"A+",IF(AND(J5&gt;=80),"A",IF(AND(J5&gt;=70),"B+",IF(AND(J5&gt;=60),"B",IF(AND(J5&gt;=50),"C+",IF(AND(J5&gt;=40),"C",IF(AND(J5&gt;=30),"D+",IF(AND(J5&gt;=20),"D","E"))))))))</f>
        <v>A+</v>
      </c>
      <c r="L5" s="38">
        <v>65</v>
      </c>
      <c r="M5" s="39" t="str">
        <f>IF(AND(L5&gt;=90),"A+",IF(AND(L5&gt;=80),"A",IF(AND(L5&gt;=70),"B+",IF(AND(L5&gt;=60),"B",IF(AND(L5&gt;=50),"C+",IF(AND(L5&gt;=40),"C",IF(AND(L5&gt;=30),"D+",IF(AND(L5&gt;=20),"D","E"))))))))</f>
        <v>B</v>
      </c>
      <c r="N5" s="4">
        <v>99</v>
      </c>
      <c r="O5" s="5" t="str">
        <f>IF(AND(N5&gt;=90),"A+",IF(AND(N5&gt;=80),"A",IF(AND(N5&gt;=70),"B+",IF(AND(N5&gt;=60),"B",IF(AND(N5&gt;=50),"C+",IF(AND(N5&gt;=40),"C",IF(AND(N5&gt;=30),"D+",IF(AND(N5&gt;=20),"D","E"))))))))</f>
        <v>A+</v>
      </c>
      <c r="P5" s="7">
        <v>81</v>
      </c>
      <c r="Q5" s="88" t="str">
        <f>IF(AND(P5&gt;=90),"A+",IF(AND(P5&gt;=80),"A",IF(AND(P5&gt;=70),"B+",IF(AND(P5&gt;=60),"B",IF(AND(P5&gt;=50),"C+",IF(AND(P5&gt;=40),"C",IF(AND(P5&gt;=30),"D+",IF(AND(P5&gt;=20),"D","E"))))))))</f>
        <v>A</v>
      </c>
      <c r="R5" s="8">
        <v>41</v>
      </c>
      <c r="S5" s="8" t="str">
        <f>IF(AND(R5*2&gt;=90),"A+",IF(AND(R5*2&gt;=80),"A",IF(AND(R5*2&gt;=70),"B+",IF(AND(R5*2&gt;=60),"B",IF(AND(R5*2&gt;=50),"C+",IF(AND(R5*2&gt;=40),"C",IF(AND(R5*2&gt;=30),"D+",IF(AND(R5*2&gt;=20),"D","E"))))))))</f>
        <v>A</v>
      </c>
      <c r="T5" s="7">
        <v>40</v>
      </c>
      <c r="U5" s="7" t="str">
        <f>IF(AND(T5*2&gt;=90),"A+",IF(AND(T5*2&gt;=80),"A",IF(AND(T5*2&gt;=70),"B+",IF(AND(T5*2&gt;=60),"B",IF(AND(T5*2&gt;=50),"C+",IF(AND(T5*2&gt;=40),"C",IF(AND(T5*2&gt;=30),"D+",IF(AND(T5*2&gt;=20),"D","E"))))))))</f>
        <v>A</v>
      </c>
      <c r="V5" s="42">
        <v>40</v>
      </c>
      <c r="W5" s="42" t="str">
        <f>IF(AND(V5*2&gt;=90),"A+",IF(AND(V5*2&gt;=80),"A",IF(AND(V5*2&gt;=70),"B+",IF(AND(V5*2&gt;=60),"B",IF(AND(V5*2&gt;=50),"C+",IF(AND(V5*2&gt;=40),"C",IF(AND(V5*2&gt;=30),"D+",IF(AND(V5*2&gt;=20),"D","E"))))))))</f>
        <v>A</v>
      </c>
      <c r="X5" s="45">
        <v>45</v>
      </c>
      <c r="Y5" s="45" t="str">
        <f>IF(AND(X5*2&gt;=90),"A+",IF(AND(X5*2&gt;=80),"A",IF(AND(X5*2&gt;=70),"B+",IF(AND(X5*2&gt;=60),"B",IF(AND(X5*2&gt;=50),"C+",IF(AND(X5*2&gt;=40),"C",IF(AND(X5*2&gt;=30),"D+",IF(AND(X5*2&gt;=20),"D","E"))))))))</f>
        <v>A+</v>
      </c>
      <c r="Z5" s="92">
        <v>38</v>
      </c>
      <c r="AA5" s="48" t="str">
        <f>IF(AND(Z5*2&gt;=90),"A+",IF(AND(Z5*2&gt;=80),"A",IF(AND(Z5*2&gt;=70),"B+",IF(AND(Z5*2&gt;=60),"B",IF(AND(Z5*2&gt;=50),"C+",IF(AND(Z5*2&gt;=40),"C",IF(AND(Z5*2&gt;=30),"D+",IF(AND(Z5*2&gt;=20),"D","E"))))))))</f>
        <v>B+</v>
      </c>
      <c r="AB5" s="102">
        <f>SUM(D5:AA5)</f>
        <v>790</v>
      </c>
      <c r="AC5" s="50">
        <f>ROUND(AB5/9.5,2 )</f>
        <v>83.16</v>
      </c>
      <c r="AD5" s="52" t="str">
        <f>TEXT(AC5,"0.00")</f>
        <v>83.16</v>
      </c>
      <c r="AE5" s="57" t="str">
        <f>IF(AND(AC5&gt;=90),"A+",IF(AND(AC5&gt;=80),"A",IF(AND(AC5&gt;=70),"B+",IF(AND(AC5&gt;=60),"B",IF(AND(AC5&gt;=50),"C+",IF(AND(AC5&gt;=40),"C",IF(AND(AC5&gt;=30),"D+",IF(AND(AC5&gt;=20),"D","E"))))))))</f>
        <v>A</v>
      </c>
      <c r="AF5" s="90" t="str">
        <f>IF(AND((D5&gt;=40),(F5&gt;=40),(H5&gt;=40),(J5&gt;=40),(L5&gt;=40),(N5&gt;=40),(P5&gt;=40),(R5&gt;=20),(T5&gt;=20),(V5&gt;=20),(X5&gt;=20),(Z5&gt;=20)),"Pass","Fail")</f>
        <v>Pass</v>
      </c>
      <c r="AG5" s="8">
        <f>RANK($AB5,$AB$2:$AB$29)</f>
        <v>2</v>
      </c>
      <c r="AH5" s="2" t="str">
        <f>IF(AND(AC5&gt;=90,AF5="Pass"),"Outstanding Result.",IF(AND(AC5&gt;=80,AF5="Pass"),"Excellent result.",IF(AND(AC5&gt;=70,AF5="Pass"),"Very good result.",IF(AND(AC5&gt;=60,AF5="Pass"),"Good result.",IF(AND(AC5&gt;=50,AF5="Pass"),"Satisfactory result but work hard.",IF(AND(AC5&gt;=40,AF5="Pass"),"Satisfactory result.Work very hard.",IF(AND(AC5&gt;=90,AF5="Fail"),"Pay attention in weaker sujects.",IF(AND(AC5&gt;=80,AF5="Fail"),"Pay attention in weaker subjects .",IF(AND(AC5&gt;=70,AF5="Fail"),"Pay attention in weaker subjects.",IF(AND(AC5&gt;=60,AF5="Fail"),"Pay attention in weaker subjects.",IF(AND(AC5&gt;=50,AF5="Fail"),"Pay attention in weaker subjects.",IF(AND(AC5&gt;=40,AF5="Fail"),"Not Satisfactory result.Pay attention in weaker subjects","Very poor result. Pay attention in weaker subjects."))))))))))))</f>
        <v>Excellent result.</v>
      </c>
      <c r="AI5" s="3"/>
      <c r="AJ5" s="3"/>
      <c r="AK5" s="3"/>
      <c r="AL5" s="3"/>
      <c r="AM5" s="3">
        <v>67</v>
      </c>
      <c r="AN5" s="25">
        <v>98</v>
      </c>
      <c r="AO5" s="3"/>
      <c r="AP5" s="3"/>
    </row>
    <row r="6" spans="1:43" ht="16.5" x14ac:dyDescent="0.3">
      <c r="A6" s="68">
        <v>5</v>
      </c>
      <c r="B6" s="68" t="s">
        <v>8</v>
      </c>
      <c r="C6" s="97" t="s">
        <v>26</v>
      </c>
      <c r="D6" s="66">
        <v>75</v>
      </c>
      <c r="E6" s="5" t="str">
        <f>IF(AND(D6&gt;=90),"A+",IF(AND(D6&gt;=80),"A",IF(AND(D6&gt;=70),"B+",IF(AND(D6&gt;=60),"B",IF(AND(D6&gt;=50),"C+",IF(AND(D6&gt;=40),"C",IF(AND(D6&gt;=30),"D+",IF(AND(D6&gt;=20),"D","E"))))))))</f>
        <v>B+</v>
      </c>
      <c r="F6" s="87">
        <v>77</v>
      </c>
      <c r="G6" s="6" t="str">
        <f>IF(AND(F6&gt;=90),"A+",IF(AND(F6&gt;=80),"A",IF(AND(F6&gt;=70),"B+",IF(AND(F6&gt;=60),"B",IF(AND(F6&gt;=50),"C+",IF(AND(F6&gt;=40),"C",IF(AND(F6&gt;=30),"D+",IF(AND(F6&gt;=20),"D","E"))))))))</f>
        <v>B+</v>
      </c>
      <c r="H6" s="37">
        <v>66</v>
      </c>
      <c r="I6" s="62" t="str">
        <f>IF(AND(H6&gt;=90),"A+",IF(AND(H6&gt;=80),"A",IF(AND(H6&gt;=70),"B+",IF(AND(H6&gt;=60),"B",IF(AND(H6&gt;=50),"C+",IF(AND(H6&gt;=40),"C",IF(AND(H6&gt;=30),"D+",IF(AND(H6&gt;=20),"D","E"))))))))</f>
        <v>B</v>
      </c>
      <c r="J6" s="8">
        <v>84</v>
      </c>
      <c r="K6" s="9" t="str">
        <f>IF(AND(J6&gt;=90),"A+",IF(AND(J6&gt;=80),"A",IF(AND(J6&gt;=70),"B+",IF(AND(J6&gt;=60),"B",IF(AND(J6&gt;=50),"C+",IF(AND(J6&gt;=40),"C",IF(AND(J6&gt;=30),"D+",IF(AND(J6&gt;=20),"D","E"))))))))</f>
        <v>A</v>
      </c>
      <c r="L6" s="38">
        <v>74</v>
      </c>
      <c r="M6" s="39" t="str">
        <f>IF(AND(L6&gt;=90),"A+",IF(AND(L6&gt;=80),"A",IF(AND(L6&gt;=70),"B+",IF(AND(L6&gt;=60),"B",IF(AND(L6&gt;=50),"C+",IF(AND(L6&gt;=40),"C",IF(AND(L6&gt;=30),"D+",IF(AND(L6&gt;=20),"D","E"))))))))</f>
        <v>B+</v>
      </c>
      <c r="N6" s="4">
        <v>99</v>
      </c>
      <c r="O6" s="5" t="str">
        <f>IF(AND(N6&gt;=90),"A+",IF(AND(N6&gt;=80),"A",IF(AND(N6&gt;=70),"B+",IF(AND(N6&gt;=60),"B",IF(AND(N6&gt;=50),"C+",IF(AND(N6&gt;=40),"C",IF(AND(N6&gt;=30),"D+",IF(AND(N6&gt;=20),"D","E"))))))))</f>
        <v>A+</v>
      </c>
      <c r="P6" s="7">
        <v>76</v>
      </c>
      <c r="Q6" s="88" t="str">
        <f>IF(AND(P6&gt;=90),"A+",IF(AND(P6&gt;=80),"A",IF(AND(P6&gt;=70),"B+",IF(AND(P6&gt;=60),"B",IF(AND(P6&gt;=50),"C+",IF(AND(P6&gt;=40),"C",IF(AND(P6&gt;=30),"D+",IF(AND(P6&gt;=20),"D","E"))))))))</f>
        <v>B+</v>
      </c>
      <c r="R6" s="8">
        <v>39</v>
      </c>
      <c r="S6" s="8" t="str">
        <f>IF(AND(R6*2&gt;=90),"A+",IF(AND(R6*2&gt;=80),"A",IF(AND(R6*2&gt;=70),"B+",IF(AND(R6*2&gt;=60),"B",IF(AND(R6*2&gt;=50),"C+",IF(AND(R6*2&gt;=40),"C",IF(AND(R6*2&gt;=30),"D+",IF(AND(R6*2&gt;=20),"D","E"))))))))</f>
        <v>B+</v>
      </c>
      <c r="T6" s="7">
        <v>40</v>
      </c>
      <c r="U6" s="7" t="str">
        <f>IF(AND(T6*2&gt;=90),"A+",IF(AND(T6*2&gt;=80),"A",IF(AND(T6*2&gt;=70),"B+",IF(AND(T6*2&gt;=60),"B",IF(AND(T6*2&gt;=50),"C+",IF(AND(T6*2&gt;=40),"C",IF(AND(T6*2&gt;=30),"D+",IF(AND(T6*2&gt;=20),"D","E"))))))))</f>
        <v>A</v>
      </c>
      <c r="V6" s="42">
        <v>31</v>
      </c>
      <c r="W6" s="42" t="str">
        <f>IF(AND(V6*2&gt;=90),"A+",IF(AND(V6*2&gt;=80),"A",IF(AND(V6*2&gt;=70),"B+",IF(AND(V6*2&gt;=60),"B",IF(AND(V6*2&gt;=50),"C+",IF(AND(V6*2&gt;=40),"C",IF(AND(V6*2&gt;=30),"D+",IF(AND(V6*2&gt;=20),"D","E"))))))))</f>
        <v>B</v>
      </c>
      <c r="X6" s="45">
        <v>45</v>
      </c>
      <c r="Y6" s="45" t="str">
        <f>IF(AND(X6*2&gt;=90),"A+",IF(AND(X6*2&gt;=80),"A",IF(AND(X6*2&gt;=70),"B+",IF(AND(X6*2&gt;=60),"B",IF(AND(X6*2&gt;=50),"C+",IF(AND(X6*2&gt;=40),"C",IF(AND(X6*2&gt;=30),"D+",IF(AND(X6*2&gt;=20),"D","E"))))))))</f>
        <v>A+</v>
      </c>
      <c r="Z6" s="92">
        <v>46</v>
      </c>
      <c r="AA6" s="48" t="str">
        <f>IF(AND(Z6*2&gt;=90),"A+",IF(AND(Z6*2&gt;=80),"A",IF(AND(Z6*2&gt;=70),"B+",IF(AND(Z6*2&gt;=60),"B",IF(AND(Z6*2&gt;=50),"C+",IF(AND(Z6*2&gt;=40),"C",IF(AND(Z6*2&gt;=30),"D+",IF(AND(Z6*2&gt;=20),"D","E"))))))))</f>
        <v>A+</v>
      </c>
      <c r="AB6" s="102">
        <f>SUM(D6:AA6)</f>
        <v>752</v>
      </c>
      <c r="AC6" s="50">
        <f>ROUND(AB6/9.5,2 )</f>
        <v>79.16</v>
      </c>
      <c r="AD6" s="52" t="str">
        <f>TEXT(AC6,"0.00")</f>
        <v>79.16</v>
      </c>
      <c r="AE6" s="57" t="str">
        <f>IF(AND(AC6&gt;=90),"A+",IF(AND(AC6&gt;=80),"A",IF(AND(AC6&gt;=70),"B+",IF(AND(AC6&gt;=60),"B",IF(AND(AC6&gt;=50),"C+",IF(AND(AC6&gt;=40),"C",IF(AND(AC6&gt;=30),"D+",IF(AND(AC6&gt;=20),"D","E"))))))))</f>
        <v>B+</v>
      </c>
      <c r="AF6" s="90" t="str">
        <f>IF(AND((D6&gt;=40),(F6&gt;=40),(H6&gt;=40),(J6&gt;=40),(L6&gt;=40),(N6&gt;=40),(P6&gt;=40),(R6&gt;=20),(T6&gt;=20),(V6&gt;=20),(X6&gt;=20),(Z6&gt;=20)),"Pass","Fail")</f>
        <v>Pass</v>
      </c>
      <c r="AG6" s="8">
        <f>RANK($AB6,$AB$2:$AB$29)</f>
        <v>5</v>
      </c>
      <c r="AH6" s="2" t="str">
        <f>IF(AND(AC6&gt;=90,AF6="Pass"),"Outstanding Result.",IF(AND(AC6&gt;=80,AF6="Pass"),"Excellent result.",IF(AND(AC6&gt;=70,AF6="Pass"),"Very good result.",IF(AND(AC6&gt;=60,AF6="Pass"),"Good result.",IF(AND(AC6&gt;=50,AF6="Pass"),"Satisfactory result but work hard.",IF(AND(AC6&gt;=40,AF6="Pass"),"Satisfactory result.Work very hard.",IF(AND(AC6&gt;=90,AF6="Fail"),"Pay attention in weaker sujects.",IF(AND(AC6&gt;=80,AF6="Fail"),"Pay attention in weaker subjects .",IF(AND(AC6&gt;=70,AF6="Fail"),"Pay attention in weaker subjects.",IF(AND(AC6&gt;=60,AF6="Fail"),"Pay attention in weaker subjects.",IF(AND(AC6&gt;=50,AF6="Fail"),"Pay attention in weaker subjects.",IF(AND(AC6&gt;=40,AF6="Fail"),"Not Satisfactory result.Pay attention in weaker subjects","Very poor result. Pay attention in weaker subjects."))))))))))))</f>
        <v>Very good result.</v>
      </c>
      <c r="AI6" s="3"/>
      <c r="AJ6" s="3"/>
      <c r="AK6" s="3"/>
      <c r="AL6" s="3"/>
      <c r="AM6" s="3">
        <v>67</v>
      </c>
      <c r="AN6" s="25">
        <v>78</v>
      </c>
      <c r="AO6" s="3"/>
      <c r="AP6" s="3"/>
    </row>
    <row r="7" spans="1:43" ht="16.5" x14ac:dyDescent="0.3">
      <c r="A7" s="68">
        <v>6</v>
      </c>
      <c r="B7" s="68" t="s">
        <v>8</v>
      </c>
      <c r="C7" s="97" t="s">
        <v>27</v>
      </c>
      <c r="D7" s="66">
        <v>78</v>
      </c>
      <c r="E7" s="5" t="str">
        <f>IF(AND(D7&gt;=90),"A+",IF(AND(D7&gt;=80),"A",IF(AND(D7&gt;=70),"B+",IF(AND(D7&gt;=60),"B",IF(AND(D7&gt;=50),"C+",IF(AND(D7&gt;=40),"C",IF(AND(D7&gt;=30),"D+",IF(AND(D7&gt;=20),"D","E"))))))))</f>
        <v>B+</v>
      </c>
      <c r="F7" s="87">
        <v>76</v>
      </c>
      <c r="G7" s="6" t="str">
        <f>IF(AND(F7&gt;=90),"A+",IF(AND(F7&gt;=80),"A",IF(AND(F7&gt;=70),"B+",IF(AND(F7&gt;=60),"B",IF(AND(F7&gt;=50),"C+",IF(AND(F7&gt;=40),"C",IF(AND(F7&gt;=30),"D+",IF(AND(F7&gt;=20),"D","E"))))))))</f>
        <v>B+</v>
      </c>
      <c r="H7" s="37">
        <v>70</v>
      </c>
      <c r="I7" s="62" t="str">
        <f>IF(AND(H7&gt;=90),"A+",IF(AND(H7&gt;=80),"A",IF(AND(H7&gt;=70),"B+",IF(AND(H7&gt;=60),"B",IF(AND(H7&gt;=50),"C+",IF(AND(H7&gt;=40),"C",IF(AND(H7&gt;=30),"D+",IF(AND(H7&gt;=20),"D","E"))))))))</f>
        <v>B+</v>
      </c>
      <c r="J7" s="8">
        <v>100</v>
      </c>
      <c r="K7" s="9" t="str">
        <f>IF(AND(J7&gt;=90),"A+",IF(AND(J7&gt;=80),"A",IF(AND(J7&gt;=70),"B+",IF(AND(J7&gt;=60),"B",IF(AND(J7&gt;=50),"C+",IF(AND(J7&gt;=40),"C",IF(AND(J7&gt;=30),"D+",IF(AND(J7&gt;=20),"D","E"))))))))</f>
        <v>A+</v>
      </c>
      <c r="L7" s="38">
        <v>73</v>
      </c>
      <c r="M7" s="39" t="str">
        <f>IF(AND(L7&gt;=90),"A+",IF(AND(L7&gt;=80),"A",IF(AND(L7&gt;=70),"B+",IF(AND(L7&gt;=60),"B",IF(AND(L7&gt;=50),"C+",IF(AND(L7&gt;=40),"C",IF(AND(L7&gt;=30),"D+",IF(AND(L7&gt;=20),"D","E"))))))))</f>
        <v>B+</v>
      </c>
      <c r="N7" s="4">
        <v>99</v>
      </c>
      <c r="O7" s="5" t="str">
        <f>IF(AND(N7&gt;=90),"A+",IF(AND(N7&gt;=80),"A",IF(AND(N7&gt;=70),"B+",IF(AND(N7&gt;=60),"B",IF(AND(N7&gt;=50),"C+",IF(AND(N7&gt;=40),"C",IF(AND(N7&gt;=30),"D+",IF(AND(N7&gt;=20),"D","E"))))))))</f>
        <v>A+</v>
      </c>
      <c r="P7" s="7">
        <v>72</v>
      </c>
      <c r="Q7" s="88" t="str">
        <f>IF(AND(P7&gt;=90),"A+",IF(AND(P7&gt;=80),"A",IF(AND(P7&gt;=70),"B+",IF(AND(P7&gt;=60),"B",IF(AND(P7&gt;=50),"C+",IF(AND(P7&gt;=40),"C",IF(AND(P7&gt;=30),"D+",IF(AND(P7&gt;=20),"D","E"))))))))</f>
        <v>B+</v>
      </c>
      <c r="R7" s="8">
        <v>40</v>
      </c>
      <c r="S7" s="8" t="str">
        <f>IF(AND(R7*2&gt;=90),"A+",IF(AND(R7*2&gt;=80),"A",IF(AND(R7*2&gt;=70),"B+",IF(AND(R7*2&gt;=60),"B",IF(AND(R7*2&gt;=50),"C+",IF(AND(R7*2&gt;=40),"C",IF(AND(R7*2&gt;=30),"D+",IF(AND(R7*2&gt;=20),"D","E"))))))))</f>
        <v>A</v>
      </c>
      <c r="T7" s="7">
        <v>40</v>
      </c>
      <c r="U7" s="7" t="str">
        <f>IF(AND(T7*2&gt;=90),"A+",IF(AND(T7*2&gt;=80),"A",IF(AND(T7*2&gt;=70),"B+",IF(AND(T7*2&gt;=60),"B",IF(AND(T7*2&gt;=50),"C+",IF(AND(T7*2&gt;=40),"C",IF(AND(T7*2&gt;=30),"D+",IF(AND(T7*2&gt;=20),"D","E"))))))))</f>
        <v>A</v>
      </c>
      <c r="V7" s="42">
        <v>26</v>
      </c>
      <c r="W7" s="42" t="str">
        <f>IF(AND(V7*2&gt;=90),"A+",IF(AND(V7*2&gt;=80),"A",IF(AND(V7*2&gt;=70),"B+",IF(AND(V7*2&gt;=60),"B",IF(AND(V7*2&gt;=50),"C+",IF(AND(V7*2&gt;=40),"C",IF(AND(V7*2&gt;=30),"D+",IF(AND(V7*2&gt;=20),"D","E"))))))))</f>
        <v>C+</v>
      </c>
      <c r="X7" s="45">
        <v>47</v>
      </c>
      <c r="Y7" s="45" t="str">
        <f>IF(AND(X7*2&gt;=90),"A+",IF(AND(X7*2&gt;=80),"A",IF(AND(X7*2&gt;=70),"B+",IF(AND(X7*2&gt;=60),"B",IF(AND(X7*2&gt;=50),"C+",IF(AND(X7*2&gt;=40),"C",IF(AND(X7*2&gt;=30),"D+",IF(AND(X7*2&gt;=20),"D","E"))))))))</f>
        <v>A+</v>
      </c>
      <c r="Z7" s="92">
        <v>45</v>
      </c>
      <c r="AA7" s="48" t="str">
        <f>IF(AND(Z7*2&gt;=90),"A+",IF(AND(Z7*2&gt;=80),"A",IF(AND(Z7*2&gt;=70),"B+",IF(AND(Z7*2&gt;=60),"B",IF(AND(Z7*2&gt;=50),"C+",IF(AND(Z7*2&gt;=40),"C",IF(AND(Z7*2&gt;=30),"D+",IF(AND(Z7*2&gt;=20),"D","E"))))))))</f>
        <v>A+</v>
      </c>
      <c r="AB7" s="102">
        <f>SUM(D7:AA7)</f>
        <v>766</v>
      </c>
      <c r="AC7" s="50">
        <f>ROUND(AB7/9.5,2 )</f>
        <v>80.63</v>
      </c>
      <c r="AD7" s="52" t="str">
        <f>TEXT(AC7,"0.00")</f>
        <v>80.63</v>
      </c>
      <c r="AE7" s="57" t="str">
        <f>IF(AND(AC7&gt;=90),"A+",IF(AND(AC7&gt;=80),"A",IF(AND(AC7&gt;=70),"B+",IF(AND(AC7&gt;=60),"B",IF(AND(AC7&gt;=50),"C+",IF(AND(AC7&gt;=40),"C",IF(AND(AC7&gt;=30),"D+",IF(AND(AC7&gt;=20),"D","E"))))))))</f>
        <v>A</v>
      </c>
      <c r="AF7" s="90" t="str">
        <f>IF(AND((D7&gt;=40),(F7&gt;=40),(H7&gt;=40),(J7&gt;=40),(L7&gt;=40),(N7&gt;=40),(P7&gt;=40),(R7&gt;=20),(T7&gt;=20),(V7&gt;=20),(X7&gt;=20),(Z7&gt;=20)),"Pass","Fail")</f>
        <v>Pass</v>
      </c>
      <c r="AG7" s="8">
        <f>RANK($AB7,$AB$2:$AB$29)</f>
        <v>3</v>
      </c>
      <c r="AH7" s="2" t="str">
        <f>IF(AND(AC7&gt;=90,AF7="Pass"),"Outstanding Result.",IF(AND(AC7&gt;=80,AF7="Pass"),"Excellent result.",IF(AND(AC7&gt;=70,AF7="Pass"),"Very good result.",IF(AND(AC7&gt;=60,AF7="Pass"),"Good result.",IF(AND(AC7&gt;=50,AF7="Pass"),"Satisfactory result but work hard.",IF(AND(AC7&gt;=40,AF7="Pass"),"Satisfactory result.Work very hard.",IF(AND(AC7&gt;=90,AF7="Fail"),"Pay attention in weaker sujects.",IF(AND(AC7&gt;=80,AF7="Fail"),"Pay attention in weaker subjects .",IF(AND(AC7&gt;=70,AF7="Fail"),"Pay attention in weaker subjects.",IF(AND(AC7&gt;=60,AF7="Fail"),"Pay attention in weaker subjects.",IF(AND(AC7&gt;=50,AF7="Fail"),"Pay attention in weaker subjects.",IF(AND(AC7&gt;=40,AF7="Fail"),"Not Satisfactory result.Pay attention in weaker subjects","Very poor result. Pay attention in weaker subjects."))))))))))))</f>
        <v>Excellent result.</v>
      </c>
      <c r="AI7" s="3"/>
      <c r="AJ7" s="3"/>
      <c r="AK7" s="3"/>
      <c r="AL7" s="3"/>
      <c r="AM7" s="3">
        <v>65</v>
      </c>
      <c r="AN7" s="25">
        <v>99</v>
      </c>
      <c r="AO7" s="3"/>
      <c r="AP7" s="3"/>
    </row>
    <row r="8" spans="1:43" ht="16.5" x14ac:dyDescent="0.3">
      <c r="A8" s="68">
        <v>7</v>
      </c>
      <c r="B8" s="68" t="s">
        <v>8</v>
      </c>
      <c r="C8" s="97" t="s">
        <v>28</v>
      </c>
      <c r="D8" s="66">
        <v>74</v>
      </c>
      <c r="E8" s="5" t="str">
        <f>IF(AND(D8&gt;=90),"A+",IF(AND(D8&gt;=80),"A",IF(AND(D8&gt;=70),"B+",IF(AND(D8&gt;=60),"B",IF(AND(D8&gt;=50),"C+",IF(AND(D8&gt;=40),"C",IF(AND(D8&gt;=30),"D+",IF(AND(D8&gt;=20),"D","E"))))))))</f>
        <v>B+</v>
      </c>
      <c r="F8" s="87">
        <v>72</v>
      </c>
      <c r="G8" s="6" t="str">
        <f>IF(AND(F8&gt;=90),"A+",IF(AND(F8&gt;=80),"A",IF(AND(F8&gt;=70),"B+",IF(AND(F8&gt;=60),"B",IF(AND(F8&gt;=50),"C+",IF(AND(F8&gt;=40),"C",IF(AND(F8&gt;=30),"D+",IF(AND(F8&gt;=20),"D","E"))))))))</f>
        <v>B+</v>
      </c>
      <c r="H8" s="37">
        <v>74</v>
      </c>
      <c r="I8" s="62" t="str">
        <f>IF(AND(H8&gt;=90),"A+",IF(AND(H8&gt;=80),"A",IF(AND(H8&gt;=70),"B+",IF(AND(H8&gt;=60),"B",IF(AND(H8&gt;=50),"C+",IF(AND(H8&gt;=40),"C",IF(AND(H8&gt;=30),"D+",IF(AND(H8&gt;=20),"D","E"))))))))</f>
        <v>B+</v>
      </c>
      <c r="J8" s="8">
        <v>65</v>
      </c>
      <c r="K8" s="9" t="str">
        <f>IF(AND(J8&gt;=90),"A+",IF(AND(J8&gt;=80),"A",IF(AND(J8&gt;=70),"B+",IF(AND(J8&gt;=60),"B",IF(AND(J8&gt;=50),"C+",IF(AND(J8&gt;=40),"C",IF(AND(J8&gt;=30),"D+",IF(AND(J8&gt;=20),"D","E"))))))))</f>
        <v>B</v>
      </c>
      <c r="L8" s="38">
        <v>51</v>
      </c>
      <c r="M8" s="39" t="str">
        <f>IF(AND(L8&gt;=90),"A+",IF(AND(L8&gt;=80),"A",IF(AND(L8&gt;=70),"B+",IF(AND(L8&gt;=60),"B",IF(AND(L8&gt;=50),"C+",IF(AND(L8&gt;=40),"C",IF(AND(L8&gt;=30),"D+",IF(AND(L8&gt;=20),"D","E"))))))))</f>
        <v>C+</v>
      </c>
      <c r="N8" s="4">
        <v>97</v>
      </c>
      <c r="O8" s="5" t="str">
        <f>IF(AND(N8&gt;=90),"A+",IF(AND(N8&gt;=80),"A",IF(AND(N8&gt;=70),"B+",IF(AND(N8&gt;=60),"B",IF(AND(N8&gt;=50),"C+",IF(AND(N8&gt;=40),"C",IF(AND(N8&gt;=30),"D+",IF(AND(N8&gt;=20),"D","E"))))))))</f>
        <v>A+</v>
      </c>
      <c r="P8" s="7">
        <v>70</v>
      </c>
      <c r="Q8" s="88" t="str">
        <f>IF(AND(P8&gt;=90),"A+",IF(AND(P8&gt;=80),"A",IF(AND(P8&gt;=70),"B+",IF(AND(P8&gt;=60),"B",IF(AND(P8&gt;=50),"C+",IF(AND(P8&gt;=40),"C",IF(AND(P8&gt;=30),"D+",IF(AND(P8&gt;=20),"D","E"))))))))</f>
        <v>B+</v>
      </c>
      <c r="R8" s="8">
        <v>41</v>
      </c>
      <c r="S8" s="8" t="str">
        <f>IF(AND(R8*2&gt;=90),"A+",IF(AND(R8*2&gt;=80),"A",IF(AND(R8*2&gt;=70),"B+",IF(AND(R8*2&gt;=60),"B",IF(AND(R8*2&gt;=50),"C+",IF(AND(R8*2&gt;=40),"C",IF(AND(R8*2&gt;=30),"D+",IF(AND(R8*2&gt;=20),"D","E"))))))))</f>
        <v>A</v>
      </c>
      <c r="T8" s="7">
        <v>34</v>
      </c>
      <c r="U8" s="7" t="str">
        <f>IF(AND(T8*2&gt;=90),"A+",IF(AND(T8*2&gt;=80),"A",IF(AND(T8*2&gt;=70),"B+",IF(AND(T8*2&gt;=60),"B",IF(AND(T8*2&gt;=50),"C+",IF(AND(T8*2&gt;=40),"C",IF(AND(T8*2&gt;=30),"D+",IF(AND(T8*2&gt;=20),"D","E"))))))))</f>
        <v>B</v>
      </c>
      <c r="V8" s="42">
        <v>38</v>
      </c>
      <c r="W8" s="42" t="str">
        <f>IF(AND(V8*2&gt;=90),"A+",IF(AND(V8*2&gt;=80),"A",IF(AND(V8*2&gt;=70),"B+",IF(AND(V8*2&gt;=60),"B",IF(AND(V8*2&gt;=50),"C+",IF(AND(V8*2&gt;=40),"C",IF(AND(V8*2&gt;=30),"D+",IF(AND(V8*2&gt;=20),"D","E"))))))))</f>
        <v>B+</v>
      </c>
      <c r="X8" s="45">
        <v>45</v>
      </c>
      <c r="Y8" s="45" t="str">
        <f>IF(AND(X8*2&gt;=90),"A+",IF(AND(X8*2&gt;=80),"A",IF(AND(X8*2&gt;=70),"B+",IF(AND(X8*2&gt;=60),"B",IF(AND(X8*2&gt;=50),"C+",IF(AND(X8*2&gt;=40),"C",IF(AND(X8*2&gt;=30),"D+",IF(AND(X8*2&gt;=20),"D","E"))))))))</f>
        <v>A+</v>
      </c>
      <c r="Z8" s="92">
        <v>49</v>
      </c>
      <c r="AA8" s="48" t="str">
        <f>IF(AND(Z8*2&gt;=90),"A+",IF(AND(Z8*2&gt;=80),"A",IF(AND(Z8*2&gt;=70),"B+",IF(AND(Z8*2&gt;=60),"B",IF(AND(Z8*2&gt;=50),"C+",IF(AND(Z8*2&gt;=40),"C",IF(AND(Z8*2&gt;=30),"D+",IF(AND(Z8*2&gt;=20),"D","E"))))))))</f>
        <v>A+</v>
      </c>
      <c r="AB8" s="102">
        <f>SUM(D8:AA8)</f>
        <v>710</v>
      </c>
      <c r="AC8" s="50">
        <f>ROUND(AB8/9.5,2 )</f>
        <v>74.739999999999995</v>
      </c>
      <c r="AD8" s="52" t="str">
        <f>TEXT(AC8,"0.00")</f>
        <v>74.74</v>
      </c>
      <c r="AE8" s="57" t="str">
        <f>IF(AND(AC8&gt;=90),"A+",IF(AND(AC8&gt;=80),"A",IF(AND(AC8&gt;=70),"B+",IF(AND(AC8&gt;=60),"B",IF(AND(AC8&gt;=50),"C+",IF(AND(AC8&gt;=40),"C",IF(AND(AC8&gt;=30),"D+",IF(AND(AC8&gt;=20),"D","E"))))))))</f>
        <v>B+</v>
      </c>
      <c r="AF8" s="90" t="str">
        <f>IF(AND((D8&gt;=40),(F8&gt;=40),(H8&gt;=40),(J8&gt;=40),(L8&gt;=40),(N8&gt;=40),(P8&gt;=40),(R8&gt;=20),(T8&gt;=20),(V8&gt;=20),(X8&gt;=20),(Z8&gt;=20)),"Pass","Fail")</f>
        <v>Pass</v>
      </c>
      <c r="AG8" s="8">
        <f>RANK($AB8,$AB$2:$AB$29)</f>
        <v>6</v>
      </c>
      <c r="AH8" s="2" t="str">
        <f>IF(AND(AC8&gt;=90,AF8="Pass"),"Outstanding Result.",IF(AND(AC8&gt;=80,AF8="Pass"),"Excellent result.",IF(AND(AC8&gt;=70,AF8="Pass"),"Very good result.",IF(AND(AC8&gt;=60,AF8="Pass"),"Good result.",IF(AND(AC8&gt;=50,AF8="Pass"),"Satisfactory result but work hard.",IF(AND(AC8&gt;=40,AF8="Pass"),"Satisfactory result.Work very hard.",IF(AND(AC8&gt;=90,AF8="Fail"),"Pay attention in weaker sujects.",IF(AND(AC8&gt;=80,AF8="Fail"),"Pay attention in weaker subjects .",IF(AND(AC8&gt;=70,AF8="Fail"),"Pay attention in weaker subjects.",IF(AND(AC8&gt;=60,AF8="Fail"),"Pay attention in weaker subjects.",IF(AND(AC8&gt;=50,AF8="Fail"),"Pay attention in weaker subjects.",IF(AND(AC8&gt;=40,AF8="Fail"),"Not Satisfactory result.Pay attention in weaker subjects","Very poor result. Pay attention in weaker subjects."))))))))))))</f>
        <v>Very good result.</v>
      </c>
      <c r="AI8" s="3"/>
      <c r="AJ8" s="3"/>
      <c r="AK8" s="3"/>
      <c r="AL8" s="3"/>
      <c r="AM8" s="3">
        <v>67</v>
      </c>
      <c r="AN8" s="25">
        <v>100</v>
      </c>
      <c r="AO8" s="3"/>
      <c r="AP8" s="3"/>
    </row>
    <row r="9" spans="1:43" ht="16.5" x14ac:dyDescent="0.3">
      <c r="A9" s="68">
        <v>8</v>
      </c>
      <c r="B9" s="68" t="s">
        <v>8</v>
      </c>
      <c r="C9" s="97" t="s">
        <v>29</v>
      </c>
      <c r="D9" s="66">
        <v>69</v>
      </c>
      <c r="E9" s="5" t="str">
        <f>IF(AND(D9&gt;=90),"A+",IF(AND(D9&gt;=80),"A",IF(AND(D9&gt;=70),"B+",IF(AND(D9&gt;=60),"B",IF(AND(D9&gt;=50),"C+",IF(AND(D9&gt;=40),"C",IF(AND(D9&gt;=30),"D+",IF(AND(D9&gt;=20),"D","E"))))))))</f>
        <v>B</v>
      </c>
      <c r="F9" s="87">
        <v>76</v>
      </c>
      <c r="G9" s="6" t="str">
        <f>IF(AND(F9&gt;=90),"A+",IF(AND(F9&gt;=80),"A",IF(AND(F9&gt;=70),"B+",IF(AND(F9&gt;=60),"B",IF(AND(F9&gt;=50),"C+",IF(AND(F9&gt;=40),"C",IF(AND(F9&gt;=30),"D+",IF(AND(F9&gt;=20),"D","E"))))))))</f>
        <v>B+</v>
      </c>
      <c r="H9" s="37">
        <v>60</v>
      </c>
      <c r="I9" s="62" t="str">
        <f>IF(AND(H9&gt;=90),"A+",IF(AND(H9&gt;=80),"A",IF(AND(H9&gt;=70),"B+",IF(AND(H9&gt;=60),"B",IF(AND(H9&gt;=50),"C+",IF(AND(H9&gt;=40),"C",IF(AND(H9&gt;=30),"D+",IF(AND(H9&gt;=20),"D","E"))))))))</f>
        <v>B</v>
      </c>
      <c r="J9" s="8">
        <v>62</v>
      </c>
      <c r="K9" s="9" t="str">
        <f>IF(AND(J9&gt;=90),"A+",IF(AND(J9&gt;=80),"A",IF(AND(J9&gt;=70),"B+",IF(AND(J9&gt;=60),"B",IF(AND(J9&gt;=50),"C+",IF(AND(J9&gt;=40),"C",IF(AND(J9&gt;=30),"D+",IF(AND(J9&gt;=20),"D","E"))))))))</f>
        <v>B</v>
      </c>
      <c r="L9" s="38">
        <v>40</v>
      </c>
      <c r="M9" s="39" t="str">
        <f>IF(AND(L9&gt;=90),"A+",IF(AND(L9&gt;=80),"A",IF(AND(L9&gt;=70),"B+",IF(AND(L9&gt;=60),"B",IF(AND(L9&gt;=50),"C+",IF(AND(L9&gt;=40),"C",IF(AND(L9&gt;=30),"D+",IF(AND(L9&gt;=20),"D","E"))))))))</f>
        <v>C</v>
      </c>
      <c r="N9" s="4">
        <v>76</v>
      </c>
      <c r="O9" s="5" t="str">
        <f>IF(AND(N9&gt;=90),"A+",IF(AND(N9&gt;=80),"A",IF(AND(N9&gt;=70),"B+",IF(AND(N9&gt;=60),"B",IF(AND(N9&gt;=50),"C+",IF(AND(N9&gt;=40),"C",IF(AND(N9&gt;=30),"D+",IF(AND(N9&gt;=20),"D","E"))))))))</f>
        <v>B+</v>
      </c>
      <c r="P9" s="7">
        <v>52</v>
      </c>
      <c r="Q9" s="88" t="str">
        <f>IF(AND(P9&gt;=90),"A+",IF(AND(P9&gt;=80),"A",IF(AND(P9&gt;=70),"B+",IF(AND(P9&gt;=60),"B",IF(AND(P9&gt;=50),"C+",IF(AND(P9&gt;=40),"C",IF(AND(P9&gt;=30),"D+",IF(AND(P9&gt;=20),"D","E"))))))))</f>
        <v>C+</v>
      </c>
      <c r="R9" s="8">
        <v>41</v>
      </c>
      <c r="S9" s="8" t="str">
        <f>IF(AND(R9*2&gt;=90),"A+",IF(AND(R9*2&gt;=80),"A",IF(AND(R9*2&gt;=70),"B+",IF(AND(R9*2&gt;=60),"B",IF(AND(R9*2&gt;=50),"C+",IF(AND(R9*2&gt;=40),"C",IF(AND(R9*2&gt;=30),"D+",IF(AND(R9*2&gt;=20),"D","E"))))))))</f>
        <v>A</v>
      </c>
      <c r="T9" s="7">
        <v>35</v>
      </c>
      <c r="U9" s="7" t="str">
        <f>IF(AND(T9*2&gt;=90),"A+",IF(AND(T9*2&gt;=80),"A",IF(AND(T9*2&gt;=70),"B+",IF(AND(T9*2&gt;=60),"B",IF(AND(T9*2&gt;=50),"C+",IF(AND(T9*2&gt;=40),"C",IF(AND(T9*2&gt;=30),"D+",IF(AND(T9*2&gt;=20),"D","E"))))))))</f>
        <v>B+</v>
      </c>
      <c r="V9" s="42">
        <v>35</v>
      </c>
      <c r="W9" s="42" t="str">
        <f>IF(AND(V9*2&gt;=90),"A+",IF(AND(V9*2&gt;=80),"A",IF(AND(V9*2&gt;=70),"B+",IF(AND(V9*2&gt;=60),"B",IF(AND(V9*2&gt;=50),"C+",IF(AND(V9*2&gt;=40),"C",IF(AND(V9*2&gt;=30),"D+",IF(AND(V9*2&gt;=20),"D","E"))))))))</f>
        <v>B+</v>
      </c>
      <c r="X9" s="45">
        <v>42</v>
      </c>
      <c r="Y9" s="45" t="str">
        <f>IF(AND(X9*2&gt;=90),"A+",IF(AND(X9*2&gt;=80),"A",IF(AND(X9*2&gt;=70),"B+",IF(AND(X9*2&gt;=60),"B",IF(AND(X9*2&gt;=50),"C+",IF(AND(X9*2&gt;=40),"C",IF(AND(X9*2&gt;=30),"D+",IF(AND(X9*2&gt;=20),"D","E"))))))))</f>
        <v>A</v>
      </c>
      <c r="Z9" s="92">
        <v>50</v>
      </c>
      <c r="AA9" s="48" t="str">
        <f>IF(AND(Z9*2&gt;=90),"A+",IF(AND(Z9*2&gt;=80),"A",IF(AND(Z9*2&gt;=70),"B+",IF(AND(Z9*2&gt;=60),"B",IF(AND(Z9*2&gt;=50),"C+",IF(AND(Z9*2&gt;=40),"C",IF(AND(Z9*2&gt;=30),"D+",IF(AND(Z9*2&gt;=20),"D","E"))))))))</f>
        <v>A+</v>
      </c>
      <c r="AB9" s="102">
        <f>SUM(D9:AA9)</f>
        <v>638</v>
      </c>
      <c r="AC9" s="50">
        <f>ROUND(AB9/9.5,2 )</f>
        <v>67.16</v>
      </c>
      <c r="AD9" s="52" t="str">
        <f>TEXT(AC9,"0.00")</f>
        <v>67.16</v>
      </c>
      <c r="AE9" s="57" t="str">
        <f>IF(AND(AC9&gt;=90),"A+",IF(AND(AC9&gt;=80),"A",IF(AND(AC9&gt;=70),"B+",IF(AND(AC9&gt;=60),"B",IF(AND(AC9&gt;=50),"C+",IF(AND(AC9&gt;=40),"C",IF(AND(AC9&gt;=30),"D+",IF(AND(AC9&gt;=20),"D","E"))))))))</f>
        <v>B</v>
      </c>
      <c r="AF9" s="90" t="str">
        <f>IF(AND((D9&gt;=40),(F9&gt;=40),(H9&gt;=40),(J9&gt;=40),(L9&gt;=40),(N9&gt;=40),(P9&gt;=40),(R9&gt;=20),(T9&gt;=20),(V9&gt;=20),(X9&gt;=20),(Z9&gt;=20)),"Pass","Fail")</f>
        <v>Pass</v>
      </c>
      <c r="AG9" s="8">
        <f>RANK($AB9,$AB$2:$AB$29)</f>
        <v>8</v>
      </c>
      <c r="AH9" s="2" t="str">
        <f>IF(AND(AC9&gt;=90,AF9="Pass"),"Outstanding Result.",IF(AND(AC9&gt;=80,AF9="Pass"),"Excellent result.",IF(AND(AC9&gt;=70,AF9="Pass"),"Very good result.",IF(AND(AC9&gt;=60,AF9="Pass"),"Good result.",IF(AND(AC9&gt;=50,AF9="Pass"),"Satisfactory result but work hard.",IF(AND(AC9&gt;=40,AF9="Pass"),"Satisfactory result.Work very hard.",IF(AND(AC9&gt;=90,AF9="Fail"),"Pay attention in weaker sujects.",IF(AND(AC9&gt;=80,AF9="Fail"),"Pay attention in weaker subjects .",IF(AND(AC9&gt;=70,AF9="Fail"),"Pay attention in weaker subjects.",IF(AND(AC9&gt;=60,AF9="Fail"),"Pay attention in weaker subjects.",IF(AND(AC9&gt;=50,AF9="Fail"),"Pay attention in weaker subjects.",IF(AND(AC9&gt;=40,AF9="Fail"),"Not Satisfactory result.Pay attention in weaker subjects","Very poor result. Pay attention in weaker subjects."))))))))))))</f>
        <v>Good result.</v>
      </c>
      <c r="AI9" s="3"/>
      <c r="AJ9" s="3"/>
      <c r="AK9" s="3"/>
      <c r="AL9" s="3"/>
      <c r="AM9" s="3">
        <v>67</v>
      </c>
      <c r="AN9" s="25">
        <v>99</v>
      </c>
      <c r="AO9" s="3"/>
      <c r="AP9" s="3"/>
    </row>
    <row r="10" spans="1:43" ht="16.5" x14ac:dyDescent="0.3">
      <c r="A10" s="68">
        <v>9</v>
      </c>
      <c r="B10" s="68" t="s">
        <v>8</v>
      </c>
      <c r="C10" s="97" t="s">
        <v>30</v>
      </c>
      <c r="D10" s="66">
        <v>68</v>
      </c>
      <c r="E10" s="5" t="str">
        <f>IF(AND(D10&gt;=90),"A+",IF(AND(D10&gt;=80),"A",IF(AND(D10&gt;=70),"B+",IF(AND(D10&gt;=60),"B",IF(AND(D10&gt;=50),"C+",IF(AND(D10&gt;=40),"C",IF(AND(D10&gt;=30),"D+",IF(AND(D10&gt;=20),"D","E"))))))))</f>
        <v>B</v>
      </c>
      <c r="F10" s="87">
        <v>76</v>
      </c>
      <c r="G10" s="6" t="str">
        <f>IF(AND(F10&gt;=90),"A+",IF(AND(F10&gt;=80),"A",IF(AND(F10&gt;=70),"B+",IF(AND(F10&gt;=60),"B",IF(AND(F10&gt;=50),"C+",IF(AND(F10&gt;=40),"C",IF(AND(F10&gt;=30),"D+",IF(AND(F10&gt;=20),"D","E"))))))))</f>
        <v>B+</v>
      </c>
      <c r="H10" s="37">
        <v>44</v>
      </c>
      <c r="I10" s="62" t="str">
        <f>IF(AND(H10&gt;=90),"A+",IF(AND(H10&gt;=80),"A",IF(AND(H10&gt;=70),"B+",IF(AND(H10&gt;=60),"B",IF(AND(H10&gt;=50),"C+",IF(AND(H10&gt;=40),"C",IF(AND(H10&gt;=30),"D+",IF(AND(H10&gt;=20),"D","E"))))))))</f>
        <v>C</v>
      </c>
      <c r="J10" s="8">
        <v>75</v>
      </c>
      <c r="K10" s="9" t="str">
        <f>IF(AND(J10&gt;=90),"A+",IF(AND(J10&gt;=80),"A",IF(AND(J10&gt;=70),"B+",IF(AND(J10&gt;=60),"B",IF(AND(J10&gt;=50),"C+",IF(AND(J10&gt;=40),"C",IF(AND(J10&gt;=30),"D+",IF(AND(J10&gt;=20),"D","E"))))))))</f>
        <v>B+</v>
      </c>
      <c r="L10" s="38">
        <v>56</v>
      </c>
      <c r="M10" s="39" t="str">
        <f>IF(AND(L10&gt;=90),"A+",IF(AND(L10&gt;=80),"A",IF(AND(L10&gt;=70),"B+",IF(AND(L10&gt;=60),"B",IF(AND(L10&gt;=50),"C+",IF(AND(L10&gt;=40),"C",IF(AND(L10&gt;=30),"D+",IF(AND(L10&gt;=20),"D","E"))))))))</f>
        <v>C+</v>
      </c>
      <c r="N10" s="4">
        <v>48</v>
      </c>
      <c r="O10" s="5" t="str">
        <f>IF(AND(N10&gt;=90),"A+",IF(AND(N10&gt;=80),"A",IF(AND(N10&gt;=70),"B+",IF(AND(N10&gt;=60),"B",IF(AND(N10&gt;=50),"C+",IF(AND(N10&gt;=40),"C",IF(AND(N10&gt;=30),"D+",IF(AND(N10&gt;=20),"D","E"))))))))</f>
        <v>C</v>
      </c>
      <c r="P10" s="7">
        <v>49</v>
      </c>
      <c r="Q10" s="88" t="str">
        <f>IF(AND(P10&gt;=90),"A+",IF(AND(P10&gt;=80),"A",IF(AND(P10&gt;=70),"B+",IF(AND(P10&gt;=60),"B",IF(AND(P10&gt;=50),"C+",IF(AND(P10&gt;=40),"C",IF(AND(P10&gt;=30),"D+",IF(AND(P10&gt;=20),"D","E"))))))))</f>
        <v>C</v>
      </c>
      <c r="R10" s="8">
        <v>33</v>
      </c>
      <c r="S10" s="8" t="str">
        <f>IF(AND(R10*2&gt;=90),"A+",IF(AND(R10*2&gt;=80),"A",IF(AND(R10*2&gt;=70),"B+",IF(AND(R10*2&gt;=60),"B",IF(AND(R10*2&gt;=50),"C+",IF(AND(R10*2&gt;=40),"C",IF(AND(R10*2&gt;=30),"D+",IF(AND(R10*2&gt;=20),"D","E"))))))))</f>
        <v>B</v>
      </c>
      <c r="T10" s="7">
        <v>20</v>
      </c>
      <c r="U10" s="7" t="str">
        <f>IF(AND(T10*2&gt;=90),"A+",IF(AND(T10*2&gt;=80),"A",IF(AND(T10*2&gt;=70),"B+",IF(AND(T10*2&gt;=60),"B",IF(AND(T10*2&gt;=50),"C+",IF(AND(T10*2&gt;=40),"C",IF(AND(T10*2&gt;=30),"D+",IF(AND(T10*2&gt;=20),"D","E"))))))))</f>
        <v>C</v>
      </c>
      <c r="V10" s="42">
        <v>31</v>
      </c>
      <c r="W10" s="42" t="str">
        <f>IF(AND(V10*2&gt;=90),"A+",IF(AND(V10*2&gt;=80),"A",IF(AND(V10*2&gt;=70),"B+",IF(AND(V10*2&gt;=60),"B",IF(AND(V10*2&gt;=50),"C+",IF(AND(V10*2&gt;=40),"C",IF(AND(V10*2&gt;=30),"D+",IF(AND(V10*2&gt;=20),"D","E"))))))))</f>
        <v>B</v>
      </c>
      <c r="X10" s="45">
        <v>48</v>
      </c>
      <c r="Y10" s="45" t="str">
        <f>IF(AND(X10*2&gt;=90),"A+",IF(AND(X10*2&gt;=80),"A",IF(AND(X10*2&gt;=70),"B+",IF(AND(X10*2&gt;=60),"B",IF(AND(X10*2&gt;=50),"C+",IF(AND(X10*2&gt;=40),"C",IF(AND(X10*2&gt;=30),"D+",IF(AND(X10*2&gt;=20),"D","E"))))))))</f>
        <v>A+</v>
      </c>
      <c r="Z10" s="92">
        <v>41</v>
      </c>
      <c r="AA10" s="48" t="str">
        <f>IF(AND(Z10*2&gt;=90),"A+",IF(AND(Z10*2&gt;=80),"A",IF(AND(Z10*2&gt;=70),"B+",IF(AND(Z10*2&gt;=60),"B",IF(AND(Z10*2&gt;=50),"C+",IF(AND(Z10*2&gt;=40),"C",IF(AND(Z10*2&gt;=30),"D+",IF(AND(Z10*2&gt;=20),"D","E"))))))))</f>
        <v>A</v>
      </c>
      <c r="AB10" s="102">
        <f>SUM(D10:AA10)</f>
        <v>589</v>
      </c>
      <c r="AC10" s="50">
        <f>ROUND(AB10/9.5,2 )</f>
        <v>62</v>
      </c>
      <c r="AD10" s="52" t="str">
        <f>TEXT(AC10,"0.00")</f>
        <v>62.00</v>
      </c>
      <c r="AE10" s="57" t="str">
        <f>IF(AND(AC10&gt;=90),"A+",IF(AND(AC10&gt;=80),"A",IF(AND(AC10&gt;=70),"B+",IF(AND(AC10&gt;=60),"B",IF(AND(AC10&gt;=50),"C+",IF(AND(AC10&gt;=40),"C",IF(AND(AC10&gt;=30),"D+",IF(AND(AC10&gt;=20),"D","E"))))))))</f>
        <v>B</v>
      </c>
      <c r="AF10" s="90" t="str">
        <f>IF(AND((D10&gt;=40),(F10&gt;=40),(H10&gt;=40),(J10&gt;=40),(L10&gt;=40),(N10&gt;=40),(P10&gt;=40),(R10&gt;=20),(T10&gt;=20),(V10&gt;=20),(X10&gt;=20),(Z10&gt;=20)),"Pass","Fail")</f>
        <v>Pass</v>
      </c>
      <c r="AG10" s="8">
        <f>RANK($AB10,$AB$2:$AB$29)</f>
        <v>11</v>
      </c>
      <c r="AH10" s="2" t="str">
        <f>IF(AND(AC10&gt;=90,AF10="Pass"),"Outstanding Result.",IF(AND(AC10&gt;=80,AF10="Pass"),"Excellent result.",IF(AND(AC10&gt;=70,AF10="Pass"),"Very good result.",IF(AND(AC10&gt;=60,AF10="Pass"),"Good result.",IF(AND(AC10&gt;=50,AF10="Pass"),"Satisfactory result but work hard.",IF(AND(AC10&gt;=40,AF10="Pass"),"Satisfactory result.Work very hard.",IF(AND(AC10&gt;=90,AF10="Fail"),"Pay attention in weaker sujects.",IF(AND(AC10&gt;=80,AF10="Fail"),"Pay attention in weaker subjects .",IF(AND(AC10&gt;=70,AF10="Fail"),"Pay attention in weaker subjects.",IF(AND(AC10&gt;=60,AF10="Fail"),"Pay attention in weaker subjects.",IF(AND(AC10&gt;=50,AF10="Fail"),"Pay attention in weaker subjects.",IF(AND(AC10&gt;=40,AF10="Fail"),"Not Satisfactory result.Pay attention in weaker subjects","Very poor result. Pay attention in weaker subjects."))))))))))))</f>
        <v>Good result.</v>
      </c>
      <c r="AI10" s="3"/>
      <c r="AJ10" s="3"/>
      <c r="AK10" s="3"/>
      <c r="AL10" s="3"/>
      <c r="AM10" s="3">
        <v>67</v>
      </c>
      <c r="AN10" s="25">
        <v>99</v>
      </c>
      <c r="AO10" s="3"/>
      <c r="AP10" s="3"/>
    </row>
    <row r="11" spans="1:43" ht="16.5" x14ac:dyDescent="0.3">
      <c r="A11" s="68">
        <v>10</v>
      </c>
      <c r="B11" s="68" t="s">
        <v>8</v>
      </c>
      <c r="C11" s="97" t="s">
        <v>31</v>
      </c>
      <c r="D11" s="66">
        <v>70</v>
      </c>
      <c r="E11" s="5" t="str">
        <f>IF(AND(D11&gt;=90),"A+",IF(AND(D11&gt;=80),"A",IF(AND(D11&gt;=70),"B+",IF(AND(D11&gt;=60),"B",IF(AND(D11&gt;=50),"C+",IF(AND(D11&gt;=40),"C",IF(AND(D11&gt;=30),"D+",IF(AND(D11&gt;=20),"D","E"))))))))</f>
        <v>B+</v>
      </c>
      <c r="F11" s="87">
        <v>75</v>
      </c>
      <c r="G11" s="6" t="str">
        <f>IF(AND(F11&gt;=90),"A+",IF(AND(F11&gt;=80),"A",IF(AND(F11&gt;=70),"B+",IF(AND(F11&gt;=60),"B",IF(AND(F11&gt;=50),"C+",IF(AND(F11&gt;=40),"C",IF(AND(F11&gt;=30),"D+",IF(AND(F11&gt;=20),"D","E"))))))))</f>
        <v>B+</v>
      </c>
      <c r="H11" s="37">
        <v>73</v>
      </c>
      <c r="I11" s="62" t="str">
        <f>IF(AND(H11&gt;=90),"A+",IF(AND(H11&gt;=80),"A",IF(AND(H11&gt;=70),"B+",IF(AND(H11&gt;=60),"B",IF(AND(H11&gt;=50),"C+",IF(AND(H11&gt;=40),"C",IF(AND(H11&gt;=30),"D+",IF(AND(H11&gt;=20),"D","E"))))))))</f>
        <v>B+</v>
      </c>
      <c r="J11" s="8">
        <v>84</v>
      </c>
      <c r="K11" s="9" t="str">
        <f>IF(AND(J11&gt;=90),"A+",IF(AND(J11&gt;=80),"A",IF(AND(J11&gt;=70),"B+",IF(AND(J11&gt;=60),"B",IF(AND(J11&gt;=50),"C+",IF(AND(J11&gt;=40),"C",IF(AND(J11&gt;=30),"D+",IF(AND(J11&gt;=20),"D","E"))))))))</f>
        <v>A</v>
      </c>
      <c r="L11" s="38">
        <v>50</v>
      </c>
      <c r="M11" s="39" t="str">
        <f>IF(AND(L11&gt;=90),"A+",IF(AND(L11&gt;=80),"A",IF(AND(L11&gt;=70),"B+",IF(AND(L11&gt;=60),"B",IF(AND(L11&gt;=50),"C+",IF(AND(L11&gt;=40),"C",IF(AND(L11&gt;=30),"D+",IF(AND(L11&gt;=20),"D","E"))))))))</f>
        <v>C+</v>
      </c>
      <c r="N11" s="4">
        <v>60</v>
      </c>
      <c r="O11" s="5" t="str">
        <f>IF(AND(N11&gt;=90),"A+",IF(AND(N11&gt;=80),"A",IF(AND(N11&gt;=70),"B+",IF(AND(N11&gt;=60),"B",IF(AND(N11&gt;=50),"C+",IF(AND(N11&gt;=40),"C",IF(AND(N11&gt;=30),"D+",IF(AND(N11&gt;=20),"D","E"))))))))</f>
        <v>B</v>
      </c>
      <c r="P11" s="7">
        <v>47</v>
      </c>
      <c r="Q11" s="88" t="str">
        <f>IF(AND(P11&gt;=90),"A+",IF(AND(P11&gt;=80),"A",IF(AND(P11&gt;=70),"B+",IF(AND(P11&gt;=60),"B",IF(AND(P11&gt;=50),"C+",IF(AND(P11&gt;=40),"C",IF(AND(P11&gt;=30),"D+",IF(AND(P11&gt;=20),"D","E"))))))))</f>
        <v>C</v>
      </c>
      <c r="R11" s="8">
        <v>39</v>
      </c>
      <c r="S11" s="8" t="str">
        <f>IF(AND(R11*2&gt;=90),"A+",IF(AND(R11*2&gt;=80),"A",IF(AND(R11*2&gt;=70),"B+",IF(AND(R11*2&gt;=60),"B",IF(AND(R11*2&gt;=50),"C+",IF(AND(R11*2&gt;=40),"C",IF(AND(R11*2&gt;=30),"D+",IF(AND(R11*2&gt;=20),"D","E"))))))))</f>
        <v>B+</v>
      </c>
      <c r="T11" s="7">
        <v>20</v>
      </c>
      <c r="U11" s="7" t="str">
        <f>IF(AND(T11*2&gt;=90),"A+",IF(AND(T11*2&gt;=80),"A",IF(AND(T11*2&gt;=70),"B+",IF(AND(T11*2&gt;=60),"B",IF(AND(T11*2&gt;=50),"C+",IF(AND(T11*2&gt;=40),"C",IF(AND(T11*2&gt;=30),"D+",IF(AND(T11*2&gt;=20),"D","E"))))))))</f>
        <v>C</v>
      </c>
      <c r="V11" s="42">
        <v>29</v>
      </c>
      <c r="W11" s="42" t="str">
        <f>IF(AND(V11*2&gt;=90),"A+",IF(AND(V11*2&gt;=80),"A",IF(AND(V11*2&gt;=70),"B+",IF(AND(V11*2&gt;=60),"B",IF(AND(V11*2&gt;=50),"C+",IF(AND(V11*2&gt;=40),"C",IF(AND(V11*2&gt;=30),"D+",IF(AND(V11*2&gt;=20),"D","E"))))))))</f>
        <v>C+</v>
      </c>
      <c r="X11" s="107">
        <v>45</v>
      </c>
      <c r="Y11" s="45" t="str">
        <f>IF(AND(X11*2&gt;=90),"A+",IF(AND(X11*2&gt;=80),"A",IF(AND(X11*2&gt;=70),"B+",IF(AND(X11*2&gt;=60),"B",IF(AND(X11*2&gt;=50),"C+",IF(AND(X11*2&gt;=40),"C",IF(AND(X11*2&gt;=30),"D+",IF(AND(X11*2&gt;=20),"D","E"))))))))</f>
        <v>A+</v>
      </c>
      <c r="Z11" s="92">
        <v>42</v>
      </c>
      <c r="AA11" s="48" t="str">
        <f>IF(AND(Z11*2&gt;=90),"A+",IF(AND(Z11*2&gt;=80),"A",IF(AND(Z11*2&gt;=70),"B+",IF(AND(Z11*2&gt;=60),"B",IF(AND(Z11*2&gt;=50),"C+",IF(AND(Z11*2&gt;=40),"C",IF(AND(Z11*2&gt;=30),"D+",IF(AND(Z11*2&gt;=20),"D","E"))))))))</f>
        <v>A</v>
      </c>
      <c r="AB11" s="102">
        <f>SUM(D11:AA11)</f>
        <v>634</v>
      </c>
      <c r="AC11" s="50">
        <f>ROUND(AB11/9.5,2 )</f>
        <v>66.739999999999995</v>
      </c>
      <c r="AD11" s="52" t="str">
        <f>TEXT(AC11,"0.00")</f>
        <v>66.74</v>
      </c>
      <c r="AE11" s="57" t="str">
        <f>IF(AND(AC11&gt;=90),"A+",IF(AND(AC11&gt;=80),"A",IF(AND(AC11&gt;=70),"B+",IF(AND(AC11&gt;=60),"B",IF(AND(AC11&gt;=50),"C+",IF(AND(AC11&gt;=40),"C",IF(AND(AC11&gt;=30),"D+",IF(AND(AC11&gt;=20),"D","E"))))))))</f>
        <v>B</v>
      </c>
      <c r="AF11" s="90" t="str">
        <f>IF(AND((D11&gt;=40),(F11&gt;=40),(H11&gt;=40),(J11&gt;=40),(L11&gt;=40),(N11&gt;=40),(P11&gt;=40),(R11&gt;=20),(T11&gt;=20),(V11&gt;=20),(X11&gt;=20),(Z11&gt;=20)),"Pass","Fail")</f>
        <v>Pass</v>
      </c>
      <c r="AG11" s="8">
        <f>RANK($AB11,$AB$2:$AB$29)</f>
        <v>9</v>
      </c>
      <c r="AH11" s="2" t="str">
        <f>IF(AND(AC11&gt;=90,AF11="Pass"),"Outstanding Result.",IF(AND(AC11&gt;=80,AF11="Pass"),"Excellent result.",IF(AND(AC11&gt;=70,AF11="Pass"),"Very good result.",IF(AND(AC11&gt;=60,AF11="Pass"),"Good result.",IF(AND(AC11&gt;=50,AF11="Pass"),"Satisfactory result but work hard.",IF(AND(AC11&gt;=40,AF11="Pass"),"Satisfactory result.Work very hard.",IF(AND(AC11&gt;=90,AF11="Fail"),"Pay attention in weaker sujects.",IF(AND(AC11&gt;=80,AF11="Fail"),"Pay attention in weaker subjects .",IF(AND(AC11&gt;=70,AF11="Fail"),"Pay attention in weaker subjects.",IF(AND(AC11&gt;=60,AF11="Fail"),"Pay attention in weaker subjects.",IF(AND(AC11&gt;=50,AF11="Fail"),"Pay attention in weaker subjects.",IF(AND(AC11&gt;=40,AF11="Fail"),"Not Satisfactory result.Pay attention in weaker subjects","Very poor result. Pay attention in weaker subjects."))))))))))))</f>
        <v>Good result.</v>
      </c>
      <c r="AI11" s="3"/>
      <c r="AJ11" s="3"/>
      <c r="AK11" s="3"/>
      <c r="AL11" s="3"/>
      <c r="AM11" s="3">
        <v>65</v>
      </c>
      <c r="AN11" s="25">
        <v>99</v>
      </c>
      <c r="AO11" s="3"/>
      <c r="AP11" s="3"/>
    </row>
    <row r="12" spans="1:43" ht="16.5" x14ac:dyDescent="0.3">
      <c r="A12" s="68">
        <v>11</v>
      </c>
      <c r="B12" s="68" t="s">
        <v>8</v>
      </c>
      <c r="C12" s="97" t="s">
        <v>32</v>
      </c>
      <c r="D12" s="66">
        <v>72</v>
      </c>
      <c r="E12" s="5" t="str">
        <f>IF(AND(D12&gt;=90),"A+",IF(AND(D12&gt;=80),"A",IF(AND(D12&gt;=70),"B+",IF(AND(D12&gt;=60),"B",IF(AND(D12&gt;=50),"C+",IF(AND(D12&gt;=40),"C",IF(AND(D12&gt;=30),"D+",IF(AND(D12&gt;=20),"D","E"))))))))</f>
        <v>B+</v>
      </c>
      <c r="F12" s="87">
        <v>82</v>
      </c>
      <c r="G12" s="6" t="str">
        <f>IF(AND(F12&gt;=90),"A+",IF(AND(F12&gt;=80),"A",IF(AND(F12&gt;=70),"B+",IF(AND(F12&gt;=60),"B",IF(AND(F12&gt;=50),"C+",IF(AND(F12&gt;=40),"C",IF(AND(F12&gt;=30),"D+",IF(AND(F12&gt;=20),"D","E"))))))))</f>
        <v>A</v>
      </c>
      <c r="H12" s="37">
        <v>45</v>
      </c>
      <c r="I12" s="62" t="str">
        <f>IF(AND(H12&gt;=90),"A+",IF(AND(H12&gt;=80),"A",IF(AND(H12&gt;=70),"B+",IF(AND(H12&gt;=60),"B",IF(AND(H12&gt;=50),"C+",IF(AND(H12&gt;=40),"C",IF(AND(H12&gt;=30),"D+",IF(AND(H12&gt;=20),"D","E"))))))))</f>
        <v>C</v>
      </c>
      <c r="J12" s="8">
        <v>50</v>
      </c>
      <c r="K12" s="9" t="str">
        <f>IF(AND(J12&gt;=90),"A+",IF(AND(J12&gt;=80),"A",IF(AND(J12&gt;=70),"B+",IF(AND(J12&gt;=60),"B",IF(AND(J12&gt;=50),"C+",IF(AND(J12&gt;=40),"C",IF(AND(J12&gt;=30),"D+",IF(AND(J12&gt;=20),"D","E"))))))))</f>
        <v>C+</v>
      </c>
      <c r="L12" s="38">
        <v>40</v>
      </c>
      <c r="M12" s="39" t="str">
        <f>IF(AND(L12&gt;=90),"A+",IF(AND(L12&gt;=80),"A",IF(AND(L12&gt;=70),"B+",IF(AND(L12&gt;=60),"B",IF(AND(L12&gt;=50),"C+",IF(AND(L12&gt;=40),"C",IF(AND(L12&gt;=30),"D+",IF(AND(L12&gt;=20),"D","E"))))))))</f>
        <v>C</v>
      </c>
      <c r="N12" s="4">
        <v>68</v>
      </c>
      <c r="O12" s="5" t="str">
        <f>IF(AND(N12&gt;=90),"A+",IF(AND(N12&gt;=80),"A",IF(AND(N12&gt;=70),"B+",IF(AND(N12&gt;=60),"B",IF(AND(N12&gt;=50),"C+",IF(AND(N12&gt;=40),"C",IF(AND(N12&gt;=30),"D+",IF(AND(N12&gt;=20),"D","E"))))))))</f>
        <v>B</v>
      </c>
      <c r="P12" s="7">
        <v>53</v>
      </c>
      <c r="Q12" s="88" t="str">
        <f>IF(AND(P12&gt;=90),"A+",IF(AND(P12&gt;=80),"A",IF(AND(P12&gt;=70),"B+",IF(AND(P12&gt;=60),"B",IF(AND(P12&gt;=50),"C+",IF(AND(P12&gt;=40),"C",IF(AND(P12&gt;=30),"D+",IF(AND(P12&gt;=20),"D","E"))))))))</f>
        <v>C+</v>
      </c>
      <c r="R12" s="8">
        <v>39</v>
      </c>
      <c r="S12" s="8" t="str">
        <f>IF(AND(R12*2&gt;=90),"A+",IF(AND(R12*2&gt;=80),"A",IF(AND(R12*2&gt;=70),"B+",IF(AND(R12*2&gt;=60),"B",IF(AND(R12*2&gt;=50),"C+",IF(AND(R12*2&gt;=40),"C",IF(AND(R12*2&gt;=30),"D+",IF(AND(R12*2&gt;=20),"D","E"))))))))</f>
        <v>B+</v>
      </c>
      <c r="T12" s="7">
        <v>28</v>
      </c>
      <c r="U12" s="7" t="str">
        <f>IF(AND(T12*2&gt;=90),"A+",IF(AND(T12*2&gt;=80),"A",IF(AND(T12*2&gt;=70),"B+",IF(AND(T12*2&gt;=60),"B",IF(AND(T12*2&gt;=50),"C+",IF(AND(T12*2&gt;=40),"C",IF(AND(T12*2&gt;=30),"D+",IF(AND(T12*2&gt;=20),"D","E"))))))))</f>
        <v>C+</v>
      </c>
      <c r="V12" s="42">
        <v>35</v>
      </c>
      <c r="W12" s="42" t="str">
        <f>IF(AND(V12*2&gt;=90),"A+",IF(AND(V12*2&gt;=80),"A",IF(AND(V12*2&gt;=70),"B+",IF(AND(V12*2&gt;=60),"B",IF(AND(V12*2&gt;=50),"C+",IF(AND(V12*2&gt;=40),"C",IF(AND(V12*2&gt;=30),"D+",IF(AND(V12*2&gt;=20),"D","E"))))))))</f>
        <v>B+</v>
      </c>
      <c r="X12" s="45">
        <v>37</v>
      </c>
      <c r="Y12" s="45" t="str">
        <f>IF(AND(X12*2&gt;=90),"A+",IF(AND(X12*2&gt;=80),"A",IF(AND(X12*2&gt;=70),"B+",IF(AND(X12*2&gt;=60),"B",IF(AND(X12*2&gt;=50),"C+",IF(AND(X12*2&gt;=40),"C",IF(AND(X12*2&gt;=30),"D+",IF(AND(X12*2&gt;=20),"D","E"))))))))</f>
        <v>B+</v>
      </c>
      <c r="Z12" s="92">
        <v>41</v>
      </c>
      <c r="AA12" s="48" t="str">
        <f>IF(AND(Z12*2&gt;=90),"A+",IF(AND(Z12*2&gt;=80),"A",IF(AND(Z12*2&gt;=70),"B+",IF(AND(Z12*2&gt;=60),"B",IF(AND(Z12*2&gt;=50),"C+",IF(AND(Z12*2&gt;=40),"C",IF(AND(Z12*2&gt;=30),"D+",IF(AND(Z12*2&gt;=20),"D","E"))))))))</f>
        <v>A</v>
      </c>
      <c r="AB12" s="102">
        <f>SUM(D12:AA12)</f>
        <v>590</v>
      </c>
      <c r="AC12" s="50">
        <f>ROUND(AB12/9.5,2 )</f>
        <v>62.11</v>
      </c>
      <c r="AD12" s="52" t="str">
        <f>TEXT(AC12,"0.00")</f>
        <v>62.11</v>
      </c>
      <c r="AE12" s="57" t="str">
        <f>IF(AND(AC12&gt;=90),"A+",IF(AND(AC12&gt;=80),"A",IF(AND(AC12&gt;=70),"B+",IF(AND(AC12&gt;=60),"B",IF(AND(AC12&gt;=50),"C+",IF(AND(AC12&gt;=40),"C",IF(AND(AC12&gt;=30),"D+",IF(AND(AC12&gt;=20),"D","E"))))))))</f>
        <v>B</v>
      </c>
      <c r="AF12" s="90" t="str">
        <f>IF(AND((D12&gt;=40),(F12&gt;=40),(H12&gt;=40),(J12&gt;=40),(L12&gt;=40),(N12&gt;=40),(P12&gt;=40),(R12&gt;=20),(T12&gt;=20),(V12&gt;=20),(X12&gt;=20),(Z12&gt;=20)),"Pass","Fail")</f>
        <v>Pass</v>
      </c>
      <c r="AG12" s="8">
        <f>RANK($AB12,$AB$2:$AB$29)</f>
        <v>10</v>
      </c>
      <c r="AH12" s="2" t="str">
        <f>IF(AND(AC12&gt;=90,AF12="Pass"),"Outstanding Result.",IF(AND(AC12&gt;=80,AF12="Pass"),"Excellent result.",IF(AND(AC12&gt;=70,AF12="Pass"),"Very good result.",IF(AND(AC12&gt;=60,AF12="Pass"),"Good result.",IF(AND(AC12&gt;=50,AF12="Pass"),"Satisfactory result but work hard.",IF(AND(AC12&gt;=40,AF12="Pass"),"Satisfactory result.Work very hard.",IF(AND(AC12&gt;=90,AF12="Fail"),"Pay attention in weaker sujects.",IF(AND(AC12&gt;=80,AF12="Fail"),"Pay attention in weaker subjects .",IF(AND(AC12&gt;=70,AF12="Fail"),"Pay attention in weaker subjects.",IF(AND(AC12&gt;=60,AF12="Fail"),"Pay attention in weaker subjects.",IF(AND(AC12&gt;=50,AF12="Fail"),"Pay attention in weaker subjects.",IF(AND(AC12&gt;=40,AF12="Fail"),"Not Satisfactory result.Pay attention in weaker subjects","Very poor result. Pay attention in weaker subjects."))))))))))))</f>
        <v>Good result.</v>
      </c>
      <c r="AI12" s="3"/>
      <c r="AJ12" s="3"/>
      <c r="AK12" s="3"/>
      <c r="AL12" s="3"/>
      <c r="AM12" s="3">
        <v>64</v>
      </c>
      <c r="AN12" s="25">
        <v>99</v>
      </c>
      <c r="AO12" s="3"/>
      <c r="AP12" s="3"/>
    </row>
    <row r="13" spans="1:43" ht="16.5" x14ac:dyDescent="0.3">
      <c r="A13" s="68">
        <v>12</v>
      </c>
      <c r="B13" s="68" t="s">
        <v>8</v>
      </c>
      <c r="C13" s="97" t="s">
        <v>33</v>
      </c>
      <c r="D13" s="66">
        <v>54</v>
      </c>
      <c r="E13" s="5" t="str">
        <f>IF(AND(D13&gt;=90),"A+",IF(AND(D13&gt;=80),"A",IF(AND(D13&gt;=70),"B+",IF(AND(D13&gt;=60),"B",IF(AND(D13&gt;=50),"C+",IF(AND(D13&gt;=40),"C",IF(AND(D13&gt;=30),"D+",IF(AND(D13&gt;=20),"D","E"))))))))</f>
        <v>C+</v>
      </c>
      <c r="F13" s="87">
        <v>73</v>
      </c>
      <c r="G13" s="6" t="str">
        <f>IF(AND(F13&gt;=90),"A+",IF(AND(F13&gt;=80),"A",IF(AND(F13&gt;=70),"B+",IF(AND(F13&gt;=60),"B",IF(AND(F13&gt;=50),"C+",IF(AND(F13&gt;=40),"C",IF(AND(F13&gt;=30),"D+",IF(AND(F13&gt;=20),"D","E"))))))))</f>
        <v>B+</v>
      </c>
      <c r="H13" s="37">
        <v>54</v>
      </c>
      <c r="I13" s="62" t="str">
        <f>IF(AND(H13&gt;=90),"A+",IF(AND(H13&gt;=80),"A",IF(AND(H13&gt;=70),"B+",IF(AND(H13&gt;=60),"B",IF(AND(H13&gt;=50),"C+",IF(AND(H13&gt;=40),"C",IF(AND(H13&gt;=30),"D+",IF(AND(H13&gt;=20),"D","E"))))))))</f>
        <v>C+</v>
      </c>
      <c r="J13" s="8">
        <v>36</v>
      </c>
      <c r="K13" s="9" t="str">
        <f>IF(AND(J13&gt;=90),"A+",IF(AND(J13&gt;=80),"A",IF(AND(J13&gt;=70),"B+",IF(AND(J13&gt;=60),"B",IF(AND(J13&gt;=50),"C+",IF(AND(J13&gt;=40),"C",IF(AND(J13&gt;=30),"D+",IF(AND(J13&gt;=20),"D","E"))))))))</f>
        <v>D+</v>
      </c>
      <c r="L13" s="38">
        <v>4</v>
      </c>
      <c r="M13" s="39" t="str">
        <f>IF(AND(L13&gt;=90),"A+",IF(AND(L13&gt;=80),"A",IF(AND(L13&gt;=70),"B+",IF(AND(L13&gt;=60),"B",IF(AND(L13&gt;=50),"C+",IF(AND(L13&gt;=40),"C",IF(AND(L13&gt;=30),"D+",IF(AND(L13&gt;=20),"D","E"))))))))</f>
        <v>E</v>
      </c>
      <c r="N13" s="4">
        <v>36</v>
      </c>
      <c r="O13" s="5" t="str">
        <f>IF(AND(N13&gt;=90),"A+",IF(AND(N13&gt;=80),"A",IF(AND(N13&gt;=70),"B+",IF(AND(N13&gt;=60),"B",IF(AND(N13&gt;=50),"C+",IF(AND(N13&gt;=40),"C",IF(AND(N13&gt;=30),"D+",IF(AND(N13&gt;=20),"D","E"))))))))</f>
        <v>D+</v>
      </c>
      <c r="P13" s="7">
        <v>28</v>
      </c>
      <c r="Q13" s="88" t="str">
        <f>IF(AND(P13&gt;=90),"A+",IF(AND(P13&gt;=80),"A",IF(AND(P13&gt;=70),"B+",IF(AND(P13&gt;=60),"B",IF(AND(P13&gt;=50),"C+",IF(AND(P13&gt;=40),"C",IF(AND(P13&gt;=30),"D+",IF(AND(P13&gt;=20),"D","E"))))))))</f>
        <v>D</v>
      </c>
      <c r="R13" s="8">
        <v>20</v>
      </c>
      <c r="S13" s="8" t="str">
        <f>IF(AND(R13*2&gt;=90),"A+",IF(AND(R13*2&gt;=80),"A",IF(AND(R13*2&gt;=70),"B+",IF(AND(R13*2&gt;=60),"B",IF(AND(R13*2&gt;=50),"C+",IF(AND(R13*2&gt;=40),"C",IF(AND(R13*2&gt;=30),"D+",IF(AND(R13*2&gt;=20),"D","E"))))))))</f>
        <v>C</v>
      </c>
      <c r="T13" s="7">
        <v>23</v>
      </c>
      <c r="U13" s="7" t="str">
        <f>IF(AND(T13*2&gt;=90),"A+",IF(AND(T13*2&gt;=80),"A",IF(AND(T13*2&gt;=70),"B+",IF(AND(T13*2&gt;=60),"B",IF(AND(T13*2&gt;=50),"C+",IF(AND(T13*2&gt;=40),"C",IF(AND(T13*2&gt;=30),"D+",IF(AND(T13*2&gt;=20),"D","E"))))))))</f>
        <v>C</v>
      </c>
      <c r="V13" s="42">
        <v>22</v>
      </c>
      <c r="W13" s="42" t="str">
        <f>IF(AND(V13*2&gt;=90),"A+",IF(AND(V13*2&gt;=80),"A",IF(AND(V13*2&gt;=70),"B+",IF(AND(V13*2&gt;=60),"B",IF(AND(V13*2&gt;=50),"C+",IF(AND(V13*2&gt;=40),"C",IF(AND(V13*2&gt;=30),"D+",IF(AND(V13*2&gt;=20),"D","E"))))))))</f>
        <v>C</v>
      </c>
      <c r="X13" s="45">
        <v>25</v>
      </c>
      <c r="Y13" s="45" t="str">
        <f>IF(AND(X13*2&gt;=90),"A+",IF(AND(X13*2&gt;=80),"A",IF(AND(X13*2&gt;=70),"B+",IF(AND(X13*2&gt;=60),"B",IF(AND(X13*2&gt;=50),"C+",IF(AND(X13*2&gt;=40),"C",IF(AND(X13*2&gt;=30),"D+",IF(AND(X13*2&gt;=20),"D","E"))))))))</f>
        <v>C+</v>
      </c>
      <c r="Z13" s="92">
        <v>45</v>
      </c>
      <c r="AA13" s="48" t="str">
        <f>IF(AND(Z13*2&gt;=90),"A+",IF(AND(Z13*2&gt;=80),"A",IF(AND(Z13*2&gt;=70),"B+",IF(AND(Z13*2&gt;=60),"B",IF(AND(Z13*2&gt;=50),"C+",IF(AND(Z13*2&gt;=40),"C",IF(AND(Z13*2&gt;=30),"D+",IF(AND(Z13*2&gt;=20),"D","E"))))))))</f>
        <v>A+</v>
      </c>
      <c r="AB13" s="102">
        <f>SUM(D13:AA13)</f>
        <v>420</v>
      </c>
      <c r="AC13" s="50">
        <f>ROUND(AB13/9.5,2 )</f>
        <v>44.21</v>
      </c>
      <c r="AD13" s="52" t="str">
        <f>TEXT(AC13,"0.00")</f>
        <v>44.21</v>
      </c>
      <c r="AE13" s="57" t="str">
        <f>IF(AND(AC13&gt;=90),"A+",IF(AND(AC13&gt;=80),"A",IF(AND(AC13&gt;=70),"B+",IF(AND(AC13&gt;=60),"B",IF(AND(AC13&gt;=50),"C+",IF(AND(AC13&gt;=40),"C",IF(AND(AC13&gt;=30),"D+",IF(AND(AC13&gt;=20),"D","E"))))))))</f>
        <v>C</v>
      </c>
      <c r="AF13" s="90" t="str">
        <f>IF(AND((D13&gt;=40),(F13&gt;=40),(H13&gt;=40),(J13&gt;=40),(L13&gt;=40),(N13&gt;=40),(P13&gt;=40),(R13&gt;=20),(T13&gt;=20),(V13&gt;=20),(X13&gt;=20),(Z13&gt;=20)),"Pass","Fail")</f>
        <v>Fail</v>
      </c>
      <c r="AG13" s="8">
        <f>RANK($AB13,$AB$2:$AB$29)</f>
        <v>21</v>
      </c>
      <c r="AH13" s="2" t="str">
        <f>IF(AND(AC13&gt;=90,AF13="Pass"),"Outstanding Result.",IF(AND(AC13&gt;=80,AF13="Pass"),"Excellent result.",IF(AND(AC13&gt;=70,AF13="Pass"),"Very good result.",IF(AND(AC13&gt;=60,AF13="Pass"),"Good result.",IF(AND(AC13&gt;=50,AF13="Pass"),"Satisfactory result but work hard.",IF(AND(AC13&gt;=40,AF13="Pass"),"Satisfactory result.Work very hard.",IF(AND(AC13&gt;=90,AF13="Fail"),"Pay attention in weaker sujects.",IF(AND(AC13&gt;=80,AF13="Fail"),"Pay attention in weaker subjects .",IF(AND(AC13&gt;=70,AF13="Fail"),"Pay attention in weaker subjects.",IF(AND(AC13&gt;=60,AF13="Fail"),"Pay attention in weaker subjects.",IF(AND(AC13&gt;=50,AF13="Fail"),"Pay attention in weaker subjects.",IF(AND(AC13&gt;=40,AF13="Fail"),"Not Satisfactory result.Pay attention in weaker subjects","Very poor result. Pay attention in weaker subjects."))))))))))))</f>
        <v>Not Satisfactory result.Pay attention in weaker subjects</v>
      </c>
      <c r="AI13" s="3"/>
      <c r="AJ13" s="3"/>
      <c r="AK13" s="3"/>
      <c r="AL13" s="3"/>
      <c r="AM13" s="3">
        <v>60</v>
      </c>
      <c r="AN13" s="25">
        <v>99</v>
      </c>
      <c r="AO13" s="3"/>
      <c r="AP13" s="3"/>
    </row>
    <row r="14" spans="1:43" ht="16.5" x14ac:dyDescent="0.3">
      <c r="A14" s="68">
        <v>13</v>
      </c>
      <c r="B14" s="68" t="s">
        <v>8</v>
      </c>
      <c r="C14" s="97" t="s">
        <v>34</v>
      </c>
      <c r="D14" s="66">
        <v>56</v>
      </c>
      <c r="E14" s="5" t="str">
        <f>IF(AND(D14&gt;=90),"A+",IF(AND(D14&gt;=80),"A",IF(AND(D14&gt;=70),"B+",IF(AND(D14&gt;=60),"B",IF(AND(D14&gt;=50),"C+",IF(AND(D14&gt;=40),"C",IF(AND(D14&gt;=30),"D+",IF(AND(D14&gt;=20),"D","E"))))))))</f>
        <v>C+</v>
      </c>
      <c r="F14" s="87">
        <v>78</v>
      </c>
      <c r="G14" s="6" t="str">
        <f>IF(AND(F14&gt;=90),"A+",IF(AND(F14&gt;=80),"A",IF(AND(F14&gt;=70),"B+",IF(AND(F14&gt;=60),"B",IF(AND(F14&gt;=50),"C+",IF(AND(F14&gt;=40),"C",IF(AND(F14&gt;=30),"D+",IF(AND(F14&gt;=20),"D","E"))))))))</f>
        <v>B+</v>
      </c>
      <c r="H14" s="37">
        <v>18</v>
      </c>
      <c r="I14" s="62" t="str">
        <f>IF(AND(H14&gt;=90),"A+",IF(AND(H14&gt;=80),"A",IF(AND(H14&gt;=70),"B+",IF(AND(H14&gt;=60),"B",IF(AND(H14&gt;=50),"C+",IF(AND(H14&gt;=40),"C",IF(AND(H14&gt;=30),"D+",IF(AND(H14&gt;=20),"D","E"))))))))</f>
        <v>E</v>
      </c>
      <c r="J14" s="8">
        <v>53</v>
      </c>
      <c r="K14" s="9" t="str">
        <f>IF(AND(J14&gt;=90),"A+",IF(AND(J14&gt;=80),"A",IF(AND(J14&gt;=70),"B+",IF(AND(J14&gt;=60),"B",IF(AND(J14&gt;=50),"C+",IF(AND(J14&gt;=40),"C",IF(AND(J14&gt;=30),"D+",IF(AND(J14&gt;=20),"D","E"))))))))</f>
        <v>C+</v>
      </c>
      <c r="L14" s="38">
        <v>50</v>
      </c>
      <c r="M14" s="39" t="str">
        <f>IF(AND(L14&gt;=90),"A+",IF(AND(L14&gt;=80),"A",IF(AND(L14&gt;=70),"B+",IF(AND(L14&gt;=60),"B",IF(AND(L14&gt;=50),"C+",IF(AND(L14&gt;=40),"C",IF(AND(L14&gt;=30),"D+",IF(AND(L14&gt;=20),"D","E"))))))))</f>
        <v>C+</v>
      </c>
      <c r="N14" s="4">
        <v>76</v>
      </c>
      <c r="O14" s="5" t="str">
        <f>IF(AND(N14&gt;=90),"A+",IF(AND(N14&gt;=80),"A",IF(AND(N14&gt;=70),"B+",IF(AND(N14&gt;=60),"B",IF(AND(N14&gt;=50),"C+",IF(AND(N14&gt;=40),"C",IF(AND(N14&gt;=30),"D+",IF(AND(N14&gt;=20),"D","E"))))))))</f>
        <v>B+</v>
      </c>
      <c r="P14" s="7">
        <v>43</v>
      </c>
      <c r="Q14" s="88" t="str">
        <f>IF(AND(P14&gt;=90),"A+",IF(AND(P14&gt;=80),"A",IF(AND(P14&gt;=70),"B+",IF(AND(P14&gt;=60),"B",IF(AND(P14&gt;=50),"C+",IF(AND(P14&gt;=40),"C",IF(AND(P14&gt;=30),"D+",IF(AND(P14&gt;=20),"D","E"))))))))</f>
        <v>C</v>
      </c>
      <c r="R14" s="8">
        <v>33</v>
      </c>
      <c r="S14" s="8" t="str">
        <f>IF(AND(R14*2&gt;=90),"A+",IF(AND(R14*2&gt;=80),"A",IF(AND(R14*2&gt;=70),"B+",IF(AND(R14*2&gt;=60),"B",IF(AND(R14*2&gt;=50),"C+",IF(AND(R14*2&gt;=40),"C",IF(AND(R14*2&gt;=30),"D+",IF(AND(R14*2&gt;=20),"D","E"))))))))</f>
        <v>B</v>
      </c>
      <c r="T14" s="7">
        <v>29</v>
      </c>
      <c r="U14" s="7" t="str">
        <f>IF(AND(T14*2&gt;=90),"A+",IF(AND(T14*2&gt;=80),"A",IF(AND(T14*2&gt;=70),"B+",IF(AND(T14*2&gt;=60),"B",IF(AND(T14*2&gt;=50),"C+",IF(AND(T14*2&gt;=40),"C",IF(AND(T14*2&gt;=30),"D+",IF(AND(T14*2&gt;=20),"D","E"))))))))</f>
        <v>C+</v>
      </c>
      <c r="V14" s="42">
        <v>25</v>
      </c>
      <c r="W14" s="42" t="str">
        <f>IF(AND(V14*2&gt;=90),"A+",IF(AND(V14*2&gt;=80),"A",IF(AND(V14*2&gt;=70),"B+",IF(AND(V14*2&gt;=60),"B",IF(AND(V14*2&gt;=50),"C+",IF(AND(V14*2&gt;=40),"C",IF(AND(V14*2&gt;=30),"D+",IF(AND(V14*2&gt;=20),"D","E"))))))))</f>
        <v>C+</v>
      </c>
      <c r="X14" s="45">
        <v>40</v>
      </c>
      <c r="Y14" s="45" t="str">
        <f>IF(AND(X14*2&gt;=90),"A+",IF(AND(X14*2&gt;=80),"A",IF(AND(X14*2&gt;=70),"B+",IF(AND(X14*2&gt;=60),"B",IF(AND(X14*2&gt;=50),"C+",IF(AND(X14*2&gt;=40),"C",IF(AND(X14*2&gt;=30),"D+",IF(AND(X14*2&gt;=20),"D","E"))))))))</f>
        <v>A</v>
      </c>
      <c r="Z14" s="92">
        <v>33</v>
      </c>
      <c r="AA14" s="48" t="str">
        <f>IF(AND(Z14*2&gt;=90),"A+",IF(AND(Z14*2&gt;=80),"A",IF(AND(Z14*2&gt;=70),"B+",IF(AND(Z14*2&gt;=60),"B",IF(AND(Z14*2&gt;=50),"C+",IF(AND(Z14*2&gt;=40),"C",IF(AND(Z14*2&gt;=30),"D+",IF(AND(Z14*2&gt;=20),"D","E"))))))))</f>
        <v>B</v>
      </c>
      <c r="AB14" s="102">
        <f>SUM(D14:AA14)</f>
        <v>534</v>
      </c>
      <c r="AC14" s="50">
        <f>ROUND(AB14/9.5,2 )</f>
        <v>56.21</v>
      </c>
      <c r="AD14" s="52" t="str">
        <f>TEXT(AC14,"0.00")</f>
        <v>56.21</v>
      </c>
      <c r="AE14" s="57" t="str">
        <f>IF(AND(AC14&gt;=90),"A+",IF(AND(AC14&gt;=80),"A",IF(AND(AC14&gt;=70),"B+",IF(AND(AC14&gt;=60),"B",IF(AND(AC14&gt;=50),"C+",IF(AND(AC14&gt;=40),"C",IF(AND(AC14&gt;=30),"D+",IF(AND(AC14&gt;=20),"D","E"))))))))</f>
        <v>C+</v>
      </c>
      <c r="AF14" s="90" t="str">
        <f>IF(AND((D14&gt;=40),(F14&gt;=40),(H14&gt;=40),(J14&gt;=40),(L14&gt;=40),(N14&gt;=40),(P14&gt;=40),(R14&gt;=20),(T14&gt;=20),(V14&gt;=20),(X14&gt;=20),(Z14&gt;=20)),"Pass","Fail")</f>
        <v>Fail</v>
      </c>
      <c r="AG14" s="8">
        <f>RANK($AB14,$AB$2:$AB$29)</f>
        <v>13</v>
      </c>
      <c r="AH14" s="2" t="str">
        <f>IF(AND(AC14&gt;=90,AF14="Pass"),"Outstanding Result.",IF(AND(AC14&gt;=80,AF14="Pass"),"Excellent result.",IF(AND(AC14&gt;=70,AF14="Pass"),"Very good result.",IF(AND(AC14&gt;=60,AF14="Pass"),"Good result.",IF(AND(AC14&gt;=50,AF14="Pass"),"Satisfactory result but work hard.",IF(AND(AC14&gt;=40,AF14="Pass"),"Satisfactory result.Work very hard.",IF(AND(AC14&gt;=90,AF14="Fail"),"Pay attention in weaker sujects.",IF(AND(AC14&gt;=80,AF14="Fail"),"Pay attention in weaker subjects .",IF(AND(AC14&gt;=70,AF14="Fail"),"Pay attention in weaker subjects.",IF(AND(AC14&gt;=60,AF14="Fail"),"Pay attention in weaker subjects.",IF(AND(AC14&gt;=50,AF14="Fail"),"Pay attention in weaker subjects.",IF(AND(AC14&gt;=40,AF14="Fail"),"Not Satisfactory result.Pay attention in weaker subjects","Very poor result. Pay attention in weaker subjects."))))))))))))</f>
        <v>Pay attention in weaker subjects.</v>
      </c>
      <c r="AI14" s="3"/>
      <c r="AJ14" s="3"/>
      <c r="AK14" s="3"/>
      <c r="AL14" s="3"/>
      <c r="AM14" s="3">
        <v>60</v>
      </c>
      <c r="AN14" s="25">
        <v>99</v>
      </c>
      <c r="AO14" s="3"/>
      <c r="AP14" s="3"/>
    </row>
    <row r="15" spans="1:43" ht="16.5" x14ac:dyDescent="0.3">
      <c r="A15" s="68">
        <v>14</v>
      </c>
      <c r="B15" s="68" t="s">
        <v>8</v>
      </c>
      <c r="C15" s="97" t="s">
        <v>35</v>
      </c>
      <c r="D15" s="66">
        <v>0</v>
      </c>
      <c r="E15" s="5" t="str">
        <f>IF(AND(D15&gt;=90),"A+",IF(AND(D15&gt;=80),"A",IF(AND(D15&gt;=70),"B+",IF(AND(D15&gt;=60),"B",IF(AND(D15&gt;=50),"C+",IF(AND(D15&gt;=40),"C",IF(AND(D15&gt;=30),"D+",IF(AND(D15&gt;=20),"D","E"))))))))</f>
        <v>E</v>
      </c>
      <c r="F15" s="87">
        <v>64</v>
      </c>
      <c r="G15" s="6" t="str">
        <f>IF(AND(F15&gt;=90),"A+",IF(AND(F15&gt;=80),"A",IF(AND(F15&gt;=70),"B+",IF(AND(F15&gt;=60),"B",IF(AND(F15&gt;=50),"C+",IF(AND(F15&gt;=40),"C",IF(AND(F15&gt;=30),"D+",IF(AND(F15&gt;=20),"D","E"))))))))</f>
        <v>B</v>
      </c>
      <c r="H15" s="37">
        <v>46</v>
      </c>
      <c r="I15" s="62" t="str">
        <f>IF(AND(H15&gt;=90),"A+",IF(AND(H15&gt;=80),"A",IF(AND(H15&gt;=70),"B+",IF(AND(H15&gt;=60),"B",IF(AND(H15&gt;=50),"C+",IF(AND(H15&gt;=40),"C",IF(AND(H15&gt;=30),"D+",IF(AND(H15&gt;=20),"D","E"))))))))</f>
        <v>C</v>
      </c>
      <c r="J15" s="8">
        <v>33</v>
      </c>
      <c r="K15" s="9" t="str">
        <f>IF(AND(J15&gt;=90),"A+",IF(AND(J15&gt;=80),"A",IF(AND(J15&gt;=70),"B+",IF(AND(J15&gt;=60),"B",IF(AND(J15&gt;=50),"C+",IF(AND(J15&gt;=40),"C",IF(AND(J15&gt;=30),"D+",IF(AND(J15&gt;=20),"D","E"))))))))</f>
        <v>D+</v>
      </c>
      <c r="L15" s="38">
        <v>13</v>
      </c>
      <c r="M15" s="39" t="str">
        <f>IF(AND(L15&gt;=90),"A+",IF(AND(L15&gt;=80),"A",IF(AND(L15&gt;=70),"B+",IF(AND(L15&gt;=60),"B",IF(AND(L15&gt;=50),"C+",IF(AND(L15&gt;=40),"C",IF(AND(L15&gt;=30),"D+",IF(AND(L15&gt;=20),"D","E"))))))))</f>
        <v>E</v>
      </c>
      <c r="N15" s="4">
        <v>49</v>
      </c>
      <c r="O15" s="5" t="str">
        <f>IF(AND(N15&gt;=90),"A+",IF(AND(N15&gt;=80),"A",IF(AND(N15&gt;=70),"B+",IF(AND(N15&gt;=60),"B",IF(AND(N15&gt;=50),"C+",IF(AND(N15&gt;=40),"C",IF(AND(N15&gt;=30),"D+",IF(AND(N15&gt;=20),"D","E"))))))))</f>
        <v>C</v>
      </c>
      <c r="P15" s="7">
        <v>57</v>
      </c>
      <c r="Q15" s="88" t="str">
        <f>IF(AND(P15&gt;=90),"A+",IF(AND(P15&gt;=80),"A",IF(AND(P15&gt;=70),"B+",IF(AND(P15&gt;=60),"B",IF(AND(P15&gt;=50),"C+",IF(AND(P15&gt;=40),"C",IF(AND(P15&gt;=30),"D+",IF(AND(P15&gt;=20),"D","E"))))))))</f>
        <v>C+</v>
      </c>
      <c r="R15" s="8">
        <v>27</v>
      </c>
      <c r="S15" s="8" t="str">
        <f>IF(AND(R15*2&gt;=90),"A+",IF(AND(R15*2&gt;=80),"A",IF(AND(R15*2&gt;=70),"B+",IF(AND(R15*2&gt;=60),"B",IF(AND(R15*2&gt;=50),"C+",IF(AND(R15*2&gt;=40),"C",IF(AND(R15*2&gt;=30),"D+",IF(AND(R15*2&gt;=20),"D","E"))))))))</f>
        <v>C+</v>
      </c>
      <c r="T15" s="7">
        <v>31</v>
      </c>
      <c r="U15" s="7" t="str">
        <f>IF(AND(T15*2&gt;=90),"A+",IF(AND(T15*2&gt;=80),"A",IF(AND(T15*2&gt;=70),"B+",IF(AND(T15*2&gt;=60),"B",IF(AND(T15*2&gt;=50),"C+",IF(AND(T15*2&gt;=40),"C",IF(AND(T15*2&gt;=30),"D+",IF(AND(T15*2&gt;=20),"D","E"))))))))</f>
        <v>B</v>
      </c>
      <c r="V15" s="42">
        <v>23</v>
      </c>
      <c r="W15" s="42" t="str">
        <f>IF(AND(V15*2&gt;=90),"A+",IF(AND(V15*2&gt;=80),"A",IF(AND(V15*2&gt;=70),"B+",IF(AND(V15*2&gt;=60),"B",IF(AND(V15*2&gt;=50),"C+",IF(AND(V15*2&gt;=40),"C",IF(AND(V15*2&gt;=30),"D+",IF(AND(V15*2&gt;=20),"D","E"))))))))</f>
        <v>C</v>
      </c>
      <c r="X15" s="45">
        <v>42</v>
      </c>
      <c r="Y15" s="45" t="str">
        <f>IF(AND(X15*2&gt;=90),"A+",IF(AND(X15*2&gt;=80),"A",IF(AND(X15*2&gt;=70),"B+",IF(AND(X15*2&gt;=60),"B",IF(AND(X15*2&gt;=50),"C+",IF(AND(X15*2&gt;=40),"C",IF(AND(X15*2&gt;=30),"D+",IF(AND(X15*2&gt;=20),"D","E"))))))))</f>
        <v>A</v>
      </c>
      <c r="Z15" s="92">
        <v>37</v>
      </c>
      <c r="AA15" s="48" t="str">
        <f>IF(AND(Z15*2&gt;=90),"A+",IF(AND(Z15*2&gt;=80),"A",IF(AND(Z15*2&gt;=70),"B+",IF(AND(Z15*2&gt;=60),"B",IF(AND(Z15*2&gt;=50),"C+",IF(AND(Z15*2&gt;=40),"C",IF(AND(Z15*2&gt;=30),"D+",IF(AND(Z15*2&gt;=20),"D","E"))))))))</f>
        <v>B+</v>
      </c>
      <c r="AB15" s="102">
        <f>SUM(D15:AA15)</f>
        <v>422</v>
      </c>
      <c r="AC15" s="50">
        <f>ROUND(AB15/9.5,2 )</f>
        <v>44.42</v>
      </c>
      <c r="AD15" s="52" t="str">
        <f>TEXT(AC15,"0.00")</f>
        <v>44.42</v>
      </c>
      <c r="AE15" s="57" t="str">
        <f>IF(AND(AC15&gt;=90),"A+",IF(AND(AC15&gt;=80),"A",IF(AND(AC15&gt;=70),"B+",IF(AND(AC15&gt;=60),"B",IF(AND(AC15&gt;=50),"C+",IF(AND(AC15&gt;=40),"C",IF(AND(AC15&gt;=30),"D+",IF(AND(AC15&gt;=20),"D","E"))))))))</f>
        <v>C</v>
      </c>
      <c r="AF15" s="90" t="str">
        <f>IF(AND((D15&gt;=40),(F15&gt;=40),(H15&gt;=40),(J15&gt;=40),(L15&gt;=40),(N15&gt;=40),(P15&gt;=40),(R15&gt;=20),(T15&gt;=20),(V15&gt;=20),(X15&gt;=20),(Z15&gt;=20)),"Pass","Fail")</f>
        <v>Fail</v>
      </c>
      <c r="AG15" s="8">
        <f>RANK($AB15,$AB$2:$AB$29)</f>
        <v>20</v>
      </c>
      <c r="AH15" s="2" t="str">
        <f>IF(AND(AC15&gt;=90,AF15="Pass"),"Outstanding Result.",IF(AND(AC15&gt;=80,AF15="Pass"),"Excellent result.",IF(AND(AC15&gt;=70,AF15="Pass"),"Very good result.",IF(AND(AC15&gt;=60,AF15="Pass"),"Good result.",IF(AND(AC15&gt;=50,AF15="Pass"),"Satisfactory result but work hard.",IF(AND(AC15&gt;=40,AF15="Pass"),"Satisfactory result.Work very hard.",IF(AND(AC15&gt;=90,AF15="Fail"),"Pay attention in weaker sujects.",IF(AND(AC15&gt;=80,AF15="Fail"),"Pay attention in weaker subjects .",IF(AND(AC15&gt;=70,AF15="Fail"),"Pay attention in weaker subjects.",IF(AND(AC15&gt;=60,AF15="Fail"),"Pay attention in weaker subjects.",IF(AND(AC15&gt;=50,AF15="Fail"),"Pay attention in weaker subjects.",IF(AND(AC15&gt;=40,AF15="Fail"),"Not Satisfactory result.Pay attention in weaker subjects","Very poor result. Pay attention in weaker subjects."))))))))))))</f>
        <v>Not Satisfactory result.Pay attention in weaker subjects</v>
      </c>
      <c r="AI15" s="3"/>
      <c r="AJ15" s="3"/>
      <c r="AK15" s="3"/>
      <c r="AL15" s="3"/>
      <c r="AM15" s="3">
        <v>65</v>
      </c>
      <c r="AN15" s="25">
        <v>99</v>
      </c>
      <c r="AO15" s="3"/>
      <c r="AP15" s="3"/>
    </row>
    <row r="16" spans="1:43" ht="16.5" x14ac:dyDescent="0.3">
      <c r="A16" s="68">
        <v>15</v>
      </c>
      <c r="B16" s="68" t="s">
        <v>8</v>
      </c>
      <c r="C16" s="97" t="s">
        <v>36</v>
      </c>
      <c r="D16" s="66">
        <v>44</v>
      </c>
      <c r="E16" s="5" t="str">
        <f>IF(AND(D16&gt;=90),"A+",IF(AND(D16&gt;=80),"A",IF(AND(D16&gt;=70),"B+",IF(AND(D16&gt;=60),"B",IF(AND(D16&gt;=50),"C+",IF(AND(D16&gt;=40),"C",IF(AND(D16&gt;=30),"D+",IF(AND(D16&gt;=20),"D","E"))))))))</f>
        <v>C</v>
      </c>
      <c r="F16" s="87">
        <v>64</v>
      </c>
      <c r="G16" s="6" t="str">
        <f>IF(AND(F16&gt;=90),"A+",IF(AND(F16&gt;=80),"A",IF(AND(F16&gt;=70),"B+",IF(AND(F16&gt;=60),"B",IF(AND(F16&gt;=50),"C+",IF(AND(F16&gt;=40),"C",IF(AND(F16&gt;=30),"D+",IF(AND(F16&gt;=20),"D","E"))))))))</f>
        <v>B</v>
      </c>
      <c r="H16" s="37">
        <v>46</v>
      </c>
      <c r="I16" s="62" t="str">
        <f>IF(AND(H16&gt;=90),"A+",IF(AND(H16&gt;=80),"A",IF(AND(H16&gt;=70),"B+",IF(AND(H16&gt;=60),"B",IF(AND(H16&gt;=50),"C+",IF(AND(H16&gt;=40),"C",IF(AND(H16&gt;=30),"D+",IF(AND(H16&gt;=20),"D","E"))))))))</f>
        <v>C</v>
      </c>
      <c r="J16" s="8">
        <v>56</v>
      </c>
      <c r="K16" s="9" t="str">
        <f>IF(AND(J16&gt;=90),"A+",IF(AND(J16&gt;=80),"A",IF(AND(J16&gt;=70),"B+",IF(AND(J16&gt;=60),"B",IF(AND(J16&gt;=50),"C+",IF(AND(J16&gt;=40),"C",IF(AND(J16&gt;=30),"D+",IF(AND(J16&gt;=20),"D","E"))))))))</f>
        <v>C+</v>
      </c>
      <c r="L16" s="38">
        <v>40</v>
      </c>
      <c r="M16" s="39" t="str">
        <f>IF(AND(L16&gt;=90),"A+",IF(AND(L16&gt;=80),"A",IF(AND(L16&gt;=70),"B+",IF(AND(L16&gt;=60),"B",IF(AND(L16&gt;=50),"C+",IF(AND(L16&gt;=40),"C",IF(AND(L16&gt;=30),"D+",IF(AND(L16&gt;=20),"D","E"))))))))</f>
        <v>C</v>
      </c>
      <c r="N16" s="4">
        <v>51</v>
      </c>
      <c r="O16" s="5" t="str">
        <f>IF(AND(N16&gt;=90),"A+",IF(AND(N16&gt;=80),"A",IF(AND(N16&gt;=70),"B+",IF(AND(N16&gt;=60),"B",IF(AND(N16&gt;=50),"C+",IF(AND(N16&gt;=40),"C",IF(AND(N16&gt;=30),"D+",IF(AND(N16&gt;=20),"D","E"))))))))</f>
        <v>C+</v>
      </c>
      <c r="P16" s="7">
        <v>20</v>
      </c>
      <c r="Q16" s="88" t="str">
        <f>IF(AND(P16&gt;=90),"A+",IF(AND(P16&gt;=80),"A",IF(AND(P16&gt;=70),"B+",IF(AND(P16&gt;=60),"B",IF(AND(P16&gt;=50),"C+",IF(AND(P16&gt;=40),"C",IF(AND(P16&gt;=30),"D+",IF(AND(P16&gt;=20),"D","E"))))))))</f>
        <v>D</v>
      </c>
      <c r="R16" s="8">
        <v>32</v>
      </c>
      <c r="S16" s="8" t="str">
        <f>IF(AND(R16*2&gt;=90),"A+",IF(AND(R16*2&gt;=80),"A",IF(AND(R16*2&gt;=70),"B+",IF(AND(R16*2&gt;=60),"B",IF(AND(R16*2&gt;=50),"C+",IF(AND(R16*2&gt;=40),"C",IF(AND(R16*2&gt;=30),"D+",IF(AND(R16*2&gt;=20),"D","E"))))))))</f>
        <v>B</v>
      </c>
      <c r="T16" s="7">
        <v>20</v>
      </c>
      <c r="U16" s="7" t="str">
        <f>IF(AND(T16*2&gt;=90),"A+",IF(AND(T16*2&gt;=80),"A",IF(AND(T16*2&gt;=70),"B+",IF(AND(T16*2&gt;=60),"B",IF(AND(T16*2&gt;=50),"C+",IF(AND(T16*2&gt;=40),"C",IF(AND(T16*2&gt;=30),"D+",IF(AND(T16*2&gt;=20),"D","E"))))))))</f>
        <v>C</v>
      </c>
      <c r="V16" s="42">
        <v>19</v>
      </c>
      <c r="W16" s="42" t="str">
        <f>IF(AND(V16*2&gt;=90),"A+",IF(AND(V16*2&gt;=80),"A",IF(AND(V16*2&gt;=70),"B+",IF(AND(V16*2&gt;=60),"B",IF(AND(V16*2&gt;=50),"C+",IF(AND(V16*2&gt;=40),"C",IF(AND(V16*2&gt;=30),"D+",IF(AND(V16*2&gt;=20),"D","E"))))))))</f>
        <v>D+</v>
      </c>
      <c r="X16" s="45">
        <v>18</v>
      </c>
      <c r="Y16" s="45" t="str">
        <f>IF(AND(X16*2&gt;=90),"A+",IF(AND(X16*2&gt;=80),"A",IF(AND(X16*2&gt;=70),"B+",IF(AND(X16*2&gt;=60),"B",IF(AND(X16*2&gt;=50),"C+",IF(AND(X16*2&gt;=40),"C",IF(AND(X16*2&gt;=30),"D+",IF(AND(X16*2&gt;=20),"D","E"))))))))</f>
        <v>D+</v>
      </c>
      <c r="Z16" s="92">
        <v>35</v>
      </c>
      <c r="AA16" s="48" t="str">
        <f>IF(AND(Z16*2&gt;=90),"A+",IF(AND(Z16*2&gt;=80),"A",IF(AND(Z16*2&gt;=70),"B+",IF(AND(Z16*2&gt;=60),"B",IF(AND(Z16*2&gt;=50),"C+",IF(AND(Z16*2&gt;=40),"C",IF(AND(Z16*2&gt;=30),"D+",IF(AND(Z16*2&gt;=20),"D","E"))))))))</f>
        <v>B+</v>
      </c>
      <c r="AB16" s="102">
        <f>SUM(D16:AA16)</f>
        <v>445</v>
      </c>
      <c r="AC16" s="50">
        <f>ROUND(AB16/9.5,2 )</f>
        <v>46.84</v>
      </c>
      <c r="AD16" s="52" t="str">
        <f>TEXT(AC16,"0.00")</f>
        <v>46.84</v>
      </c>
      <c r="AE16" s="57" t="str">
        <f>IF(AND(AC16&gt;=90),"A+",IF(AND(AC16&gt;=80),"A",IF(AND(AC16&gt;=70),"B+",IF(AND(AC16&gt;=60),"B",IF(AND(AC16&gt;=50),"C+",IF(AND(AC16&gt;=40),"C",IF(AND(AC16&gt;=30),"D+",IF(AND(AC16&gt;=20),"D","E"))))))))</f>
        <v>C</v>
      </c>
      <c r="AF16" s="90" t="str">
        <f>IF(AND((D16&gt;=40),(F16&gt;=40),(H16&gt;=40),(J16&gt;=40),(L16&gt;=40),(N16&gt;=40),(P16&gt;=40),(R16&gt;=20),(T16&gt;=20),(V16&gt;=20),(X16&gt;=20),(Z16&gt;=20)),"Pass","Fail")</f>
        <v>Fail</v>
      </c>
      <c r="AG16" s="8">
        <f>RANK($AB16,$AB$2:$AB$29)</f>
        <v>18</v>
      </c>
      <c r="AH16" s="2" t="str">
        <f>IF(AND(AC16&gt;=90,AF16="Pass"),"Outstanding Result.",IF(AND(AC16&gt;=80,AF16="Pass"),"Excellent result.",IF(AND(AC16&gt;=70,AF16="Pass"),"Very good result.",IF(AND(AC16&gt;=60,AF16="Pass"),"Good result.",IF(AND(AC16&gt;=50,AF16="Pass"),"Satisfactory result but work hard.",IF(AND(AC16&gt;=40,AF16="Pass"),"Satisfactory result.Work very hard.",IF(AND(AC16&gt;=90,AF16="Fail"),"Pay attention in weaker sujects.",IF(AND(AC16&gt;=80,AF16="Fail"),"Pay attention in weaker subjects .",IF(AND(AC16&gt;=70,AF16="Fail"),"Pay attention in weaker subjects.",IF(AND(AC16&gt;=60,AF16="Fail"),"Pay attention in weaker subjects.",IF(AND(AC16&gt;=50,AF16="Fail"),"Pay attention in weaker subjects.",IF(AND(AC16&gt;=40,AF16="Fail"),"Not Satisfactory result.Pay attention in weaker subjects","Very poor result. Pay attention in weaker subjects."))))))))))))</f>
        <v>Not Satisfactory result.Pay attention in weaker subjects</v>
      </c>
      <c r="AI16" s="3"/>
      <c r="AJ16" s="3"/>
      <c r="AK16" s="3"/>
      <c r="AL16" s="3"/>
      <c r="AM16" s="3">
        <v>62</v>
      </c>
      <c r="AN16" s="25">
        <v>99</v>
      </c>
      <c r="AO16" s="3"/>
      <c r="AP16" s="3"/>
    </row>
    <row r="17" spans="1:42" ht="16.5" x14ac:dyDescent="0.3">
      <c r="A17" s="68">
        <v>16</v>
      </c>
      <c r="B17" s="68" t="s">
        <v>8</v>
      </c>
      <c r="C17" s="97" t="s">
        <v>37</v>
      </c>
      <c r="D17" s="66">
        <v>60</v>
      </c>
      <c r="E17" s="5" t="str">
        <f>IF(AND(D17&gt;=90),"A+",IF(AND(D17&gt;=80),"A",IF(AND(D17&gt;=70),"B+",IF(AND(D17&gt;=60),"B",IF(AND(D17&gt;=50),"C+",IF(AND(D17&gt;=40),"C",IF(AND(D17&gt;=30),"D+",IF(AND(D17&gt;=20),"D","E"))))))))</f>
        <v>B</v>
      </c>
      <c r="F17" s="87">
        <v>68</v>
      </c>
      <c r="G17" s="6" t="str">
        <f>IF(AND(F17&gt;=90),"A+",IF(AND(F17&gt;=80),"A",IF(AND(F17&gt;=70),"B+",IF(AND(F17&gt;=60),"B",IF(AND(F17&gt;=50),"C+",IF(AND(F17&gt;=40),"C",IF(AND(F17&gt;=30),"D+",IF(AND(F17&gt;=20),"D","E"))))))))</f>
        <v>B</v>
      </c>
      <c r="H17" s="37">
        <v>40</v>
      </c>
      <c r="I17" s="62" t="str">
        <f>IF(AND(H17&gt;=90),"A+",IF(AND(H17&gt;=80),"A",IF(AND(H17&gt;=70),"B+",IF(AND(H17&gt;=60),"B",IF(AND(H17&gt;=50),"C+",IF(AND(H17&gt;=40),"C",IF(AND(H17&gt;=30),"D+",IF(AND(H17&gt;=20),"D","E"))))))))</f>
        <v>C</v>
      </c>
      <c r="J17" s="8">
        <v>21</v>
      </c>
      <c r="K17" s="9" t="str">
        <f>IF(AND(J17&gt;=90),"A+",IF(AND(J17&gt;=80),"A",IF(AND(J17&gt;=70),"B+",IF(AND(J17&gt;=60),"B",IF(AND(J17&gt;=50),"C+",IF(AND(J17&gt;=40),"C",IF(AND(J17&gt;=30),"D+",IF(AND(J17&gt;=20),"D","E"))))))))</f>
        <v>D</v>
      </c>
      <c r="L17" s="38">
        <v>13</v>
      </c>
      <c r="M17" s="39" t="str">
        <f>IF(AND(L17&gt;=90),"A+",IF(AND(L17&gt;=80),"A",IF(AND(L17&gt;=70),"B+",IF(AND(L17&gt;=60),"B",IF(AND(L17&gt;=50),"C+",IF(AND(L17&gt;=40),"C",IF(AND(L17&gt;=30),"D+",IF(AND(L17&gt;=20),"D","E"))))))))</f>
        <v>E</v>
      </c>
      <c r="N17" s="4">
        <v>24</v>
      </c>
      <c r="O17" s="5" t="str">
        <f>IF(AND(N17&gt;=90),"A+",IF(AND(N17&gt;=80),"A",IF(AND(N17&gt;=70),"B+",IF(AND(N17&gt;=60),"B",IF(AND(N17&gt;=50),"C+",IF(AND(N17&gt;=40),"C",IF(AND(N17&gt;=30),"D+",IF(AND(N17&gt;=20),"D","E"))))))))</f>
        <v>D</v>
      </c>
      <c r="P17" s="7">
        <v>13</v>
      </c>
      <c r="Q17" s="88" t="str">
        <f>IF(AND(P17&gt;=90),"A+",IF(AND(P17&gt;=80),"A",IF(AND(P17&gt;=70),"B+",IF(AND(P17&gt;=60),"B",IF(AND(P17&gt;=50),"C+",IF(AND(P17&gt;=40),"C",IF(AND(P17&gt;=30),"D+",IF(AND(P17&gt;=20),"D","E"))))))))</f>
        <v>E</v>
      </c>
      <c r="R17" s="8">
        <v>26</v>
      </c>
      <c r="S17" s="8" t="str">
        <f>IF(AND(R17*2&gt;=90),"A+",IF(AND(R17*2&gt;=80),"A",IF(AND(R17*2&gt;=70),"B+",IF(AND(R17*2&gt;=60),"B",IF(AND(R17*2&gt;=50),"C+",IF(AND(R17*2&gt;=40),"C",IF(AND(R17*2&gt;=30),"D+",IF(AND(R17*2&gt;=20),"D","E"))))))))</f>
        <v>C+</v>
      </c>
      <c r="T17" s="7">
        <v>9</v>
      </c>
      <c r="U17" s="7" t="str">
        <f>IF(AND(T17*2&gt;=90),"A+",IF(AND(T17*2&gt;=80),"A",IF(AND(T17*2&gt;=70),"B+",IF(AND(T17*2&gt;=60),"B",IF(AND(T17*2&gt;=50),"C+",IF(AND(T17*2&gt;=40),"C",IF(AND(T17*2&gt;=30),"D+",IF(AND(T17*2&gt;=20),"D","E"))))))))</f>
        <v>E</v>
      </c>
      <c r="V17" s="42">
        <v>16</v>
      </c>
      <c r="W17" s="42" t="str">
        <f>IF(AND(V17*2&gt;=90),"A+",IF(AND(V17*2&gt;=80),"A",IF(AND(V17*2&gt;=70),"B+",IF(AND(V17*2&gt;=60),"B",IF(AND(V17*2&gt;=50),"C+",IF(AND(V17*2&gt;=40),"C",IF(AND(V17*2&gt;=30),"D+",IF(AND(V17*2&gt;=20),"D","E"))))))))</f>
        <v>D+</v>
      </c>
      <c r="X17" s="45">
        <v>27</v>
      </c>
      <c r="Y17" s="45" t="str">
        <f>IF(AND(X17*2&gt;=90),"A+",IF(AND(X17*2&gt;=80),"A",IF(AND(X17*2&gt;=70),"B+",IF(AND(X17*2&gt;=60),"B",IF(AND(X17*2&gt;=50),"C+",IF(AND(X17*2&gt;=40),"C",IF(AND(X17*2&gt;=30),"D+",IF(AND(X17*2&gt;=20),"D","E"))))))))</f>
        <v>C+</v>
      </c>
      <c r="Z17" s="92">
        <v>43</v>
      </c>
      <c r="AA17" s="48" t="str">
        <f>IF(AND(Z17*2&gt;=90),"A+",IF(AND(Z17*2&gt;=80),"A",IF(AND(Z17*2&gt;=70),"B+",IF(AND(Z17*2&gt;=60),"B",IF(AND(Z17*2&gt;=50),"C+",IF(AND(Z17*2&gt;=40),"C",IF(AND(Z17*2&gt;=30),"D+",IF(AND(Z17*2&gt;=20),"D","E"))))))))</f>
        <v>A</v>
      </c>
      <c r="AB17" s="102">
        <f>SUM(D17:AA17)</f>
        <v>360</v>
      </c>
      <c r="AC17" s="50">
        <f>ROUND(AB17/9.5,2 )</f>
        <v>37.89</v>
      </c>
      <c r="AD17" s="52" t="str">
        <f>TEXT(AC17,"0.00")</f>
        <v>37.89</v>
      </c>
      <c r="AE17" s="57" t="str">
        <f>IF(AND(AC17&gt;=90),"A+",IF(AND(AC17&gt;=80),"A",IF(AND(AC17&gt;=70),"B+",IF(AND(AC17&gt;=60),"B",IF(AND(AC17&gt;=50),"C+",IF(AND(AC17&gt;=40),"C",IF(AND(AC17&gt;=30),"D+",IF(AND(AC17&gt;=20),"D","E"))))))))</f>
        <v>D+</v>
      </c>
      <c r="AF17" s="90" t="str">
        <f>IF(AND((D17&gt;=40),(F17&gt;=40),(H17&gt;=40),(J17&gt;=40),(L17&gt;=40),(N17&gt;=40),(P17&gt;=40),(R17&gt;=20),(T17&gt;=20),(V17&gt;=20),(X17&gt;=20),(Z17&gt;=20)),"Pass","Fail")</f>
        <v>Fail</v>
      </c>
      <c r="AG17" s="8">
        <f>RANK($AB17,$AB$2:$AB$29)</f>
        <v>25</v>
      </c>
      <c r="AH17" s="2" t="str">
        <f>IF(AND(AC17&gt;=90,AF17="Pass"),"Outstanding Result.",IF(AND(AC17&gt;=80,AF17="Pass"),"Excellent result.",IF(AND(AC17&gt;=70,AF17="Pass"),"Very good result.",IF(AND(AC17&gt;=60,AF17="Pass"),"Good result.",IF(AND(AC17&gt;=50,AF17="Pass"),"Satisfactory result but work hard.",IF(AND(AC17&gt;=40,AF17="Pass"),"Satisfactory result.Work very hard.",IF(AND(AC17&gt;=90,AF17="Fail"),"Pay attention in weaker sujects.",IF(AND(AC17&gt;=80,AF17="Fail"),"Pay attention in weaker subjects .",IF(AND(AC17&gt;=70,AF17="Fail"),"Pay attention in weaker subjects.",IF(AND(AC17&gt;=60,AF17="Fail"),"Pay attention in weaker subjects.",IF(AND(AC17&gt;=50,AF17="Fail"),"Pay attention in weaker subjects.",IF(AND(AC17&gt;=40,AF17="Fail"),"Not Satisfactory result.Pay attention in weaker subjects","Very poor result. Pay attention in weaker subjects."))))))))))))</f>
        <v>Very poor result. Pay attention in weaker subjects.</v>
      </c>
      <c r="AI17" s="3"/>
      <c r="AJ17" s="3"/>
      <c r="AK17" s="3"/>
      <c r="AL17" s="3"/>
      <c r="AM17" s="3">
        <v>58</v>
      </c>
      <c r="AN17" s="25">
        <v>99</v>
      </c>
      <c r="AO17" s="3"/>
      <c r="AP17" s="3"/>
    </row>
    <row r="18" spans="1:42" ht="16.5" x14ac:dyDescent="0.3">
      <c r="A18" s="68">
        <v>17</v>
      </c>
      <c r="B18" s="68" t="s">
        <v>8</v>
      </c>
      <c r="C18" s="97" t="s">
        <v>38</v>
      </c>
      <c r="D18" s="66">
        <v>55</v>
      </c>
      <c r="E18" s="5" t="str">
        <f>IF(AND(D18&gt;=90),"A+",IF(AND(D18&gt;=80),"A",IF(AND(D18&gt;=70),"B+",IF(AND(D18&gt;=60),"B",IF(AND(D18&gt;=50),"C+",IF(AND(D18&gt;=40),"C",IF(AND(D18&gt;=30),"D+",IF(AND(D18&gt;=20),"D","E"))))))))</f>
        <v>C+</v>
      </c>
      <c r="F18" s="87">
        <v>66</v>
      </c>
      <c r="G18" s="6" t="str">
        <f>IF(AND(F18&gt;=90),"A+",IF(AND(F18&gt;=80),"A",IF(AND(F18&gt;=70),"B+",IF(AND(F18&gt;=60),"B",IF(AND(F18&gt;=50),"C+",IF(AND(F18&gt;=40),"C",IF(AND(F18&gt;=30),"D+",IF(AND(F18&gt;=20),"D","E"))))))))</f>
        <v>B</v>
      </c>
      <c r="H18" s="37">
        <v>31</v>
      </c>
      <c r="I18" s="62" t="str">
        <f>IF(AND(H18&gt;=90),"A+",IF(AND(H18&gt;=80),"A",IF(AND(H18&gt;=70),"B+",IF(AND(H18&gt;=60),"B",IF(AND(H18&gt;=50),"C+",IF(AND(H18&gt;=40),"C",IF(AND(H18&gt;=30),"D+",IF(AND(H18&gt;=20),"D","E"))))))))</f>
        <v>D+</v>
      </c>
      <c r="J18" s="8">
        <v>49</v>
      </c>
      <c r="K18" s="9" t="str">
        <f>IF(AND(J18&gt;=90),"A+",IF(AND(J18&gt;=80),"A",IF(AND(J18&gt;=70),"B+",IF(AND(J18&gt;=60),"B",IF(AND(J18&gt;=50),"C+",IF(AND(J18&gt;=40),"C",IF(AND(J18&gt;=30),"D+",IF(AND(J18&gt;=20),"D","E"))))))))</f>
        <v>C</v>
      </c>
      <c r="L18" s="38">
        <v>30</v>
      </c>
      <c r="M18" s="39" t="str">
        <f>IF(AND(L18&gt;=90),"A+",IF(AND(L18&gt;=80),"A",IF(AND(L18&gt;=70),"B+",IF(AND(L18&gt;=60),"B",IF(AND(L18&gt;=50),"C+",IF(AND(L18&gt;=40),"C",IF(AND(L18&gt;=30),"D+",IF(AND(L18&gt;=20),"D","E"))))))))</f>
        <v>D+</v>
      </c>
      <c r="N18" s="4">
        <v>68</v>
      </c>
      <c r="O18" s="5" t="str">
        <f>IF(AND(N18&gt;=90),"A+",IF(AND(N18&gt;=80),"A",IF(AND(N18&gt;=70),"B+",IF(AND(N18&gt;=60),"B",IF(AND(N18&gt;=50),"C+",IF(AND(N18&gt;=40),"C",IF(AND(N18&gt;=30),"D+",IF(AND(N18&gt;=20),"D","E"))))))))</f>
        <v>B</v>
      </c>
      <c r="P18" s="7">
        <v>53</v>
      </c>
      <c r="Q18" s="88" t="str">
        <f>IF(AND(P18&gt;=90),"A+",IF(AND(P18&gt;=80),"A",IF(AND(P18&gt;=70),"B+",IF(AND(P18&gt;=60),"B",IF(AND(P18&gt;=50),"C+",IF(AND(P18&gt;=40),"C",IF(AND(P18&gt;=30),"D+",IF(AND(P18&gt;=20),"D","E"))))))))</f>
        <v>C+</v>
      </c>
      <c r="R18" s="8">
        <v>33</v>
      </c>
      <c r="S18" s="8" t="str">
        <f>IF(AND(R18*2&gt;=90),"A+",IF(AND(R18*2&gt;=80),"A",IF(AND(R18*2&gt;=70),"B+",IF(AND(R18*2&gt;=60),"B",IF(AND(R18*2&gt;=50),"C+",IF(AND(R18*2&gt;=40),"C",IF(AND(R18*2&gt;=30),"D+",IF(AND(R18*2&gt;=20),"D","E"))))))))</f>
        <v>B</v>
      </c>
      <c r="T18" s="7">
        <v>21</v>
      </c>
      <c r="U18" s="7" t="str">
        <f>IF(AND(T18*2&gt;=90),"A+",IF(AND(T18*2&gt;=80),"A",IF(AND(T18*2&gt;=70),"B+",IF(AND(T18*2&gt;=60),"B",IF(AND(T18*2&gt;=50),"C+",IF(AND(T18*2&gt;=40),"C",IF(AND(T18*2&gt;=30),"D+",IF(AND(T18*2&gt;=20),"D","E"))))))))</f>
        <v>C</v>
      </c>
      <c r="V18" s="42">
        <v>24</v>
      </c>
      <c r="W18" s="42" t="str">
        <f>IF(AND(V18*2&gt;=90),"A+",IF(AND(V18*2&gt;=80),"A",IF(AND(V18*2&gt;=70),"B+",IF(AND(V18*2&gt;=60),"B",IF(AND(V18*2&gt;=50),"C+",IF(AND(V18*2&gt;=40),"C",IF(AND(V18*2&gt;=30),"D+",IF(AND(V18*2&gt;=20),"D","E"))))))))</f>
        <v>C</v>
      </c>
      <c r="X18" s="45">
        <v>20</v>
      </c>
      <c r="Y18" s="45" t="str">
        <f>IF(AND(X18*2&gt;=90),"A+",IF(AND(X18*2&gt;=80),"A",IF(AND(X18*2&gt;=70),"B+",IF(AND(X18*2&gt;=60),"B",IF(AND(X18*2&gt;=50),"C+",IF(AND(X18*2&gt;=40),"C",IF(AND(X18*2&gt;=30),"D+",IF(AND(X18*2&gt;=20),"D","E"))))))))</f>
        <v>C</v>
      </c>
      <c r="Z18" s="92">
        <v>34</v>
      </c>
      <c r="AA18" s="48" t="str">
        <f>IF(AND(Z18*2&gt;=90),"A+",IF(AND(Z18*2&gt;=80),"A",IF(AND(Z18*2&gt;=70),"B+",IF(AND(Z18*2&gt;=60),"B",IF(AND(Z18*2&gt;=50),"C+",IF(AND(Z18*2&gt;=40),"C",IF(AND(Z18*2&gt;=30),"D+",IF(AND(Z18*2&gt;=20),"D","E"))))))))</f>
        <v>B</v>
      </c>
      <c r="AB18" s="102">
        <f>SUM(D18:AA18)</f>
        <v>484</v>
      </c>
      <c r="AC18" s="50">
        <f>ROUND(AB18/9.5,2 )</f>
        <v>50.95</v>
      </c>
      <c r="AD18" s="52" t="str">
        <f>TEXT(AC18,"0.00")</f>
        <v>50.95</v>
      </c>
      <c r="AE18" s="57" t="str">
        <f>IF(AND(AC18&gt;=90),"A+",IF(AND(AC18&gt;=80),"A",IF(AND(AC18&gt;=70),"B+",IF(AND(AC18&gt;=60),"B",IF(AND(AC18&gt;=50),"C+",IF(AND(AC18&gt;=40),"C",IF(AND(AC18&gt;=30),"D+",IF(AND(AC18&gt;=20),"D","E"))))))))</f>
        <v>C+</v>
      </c>
      <c r="AF18" s="90" t="str">
        <f>IF(AND((D18&gt;=40),(F18&gt;=40),(H18&gt;=40),(J18&gt;=40),(L18&gt;=40),(N18&gt;=40),(P18&gt;=40),(R18&gt;=20),(T18&gt;=20),(V18&gt;=20),(X18&gt;=20),(Z18&gt;=20)),"Pass","Fail")</f>
        <v>Fail</v>
      </c>
      <c r="AG18" s="8">
        <f>RANK($AB18,$AB$2:$AB$29)</f>
        <v>14</v>
      </c>
      <c r="AH18" s="2" t="str">
        <f>IF(AND(AC18&gt;=90,AF18="Pass"),"Outstanding Result.",IF(AND(AC18&gt;=80,AF18="Pass"),"Excellent result.",IF(AND(AC18&gt;=70,AF18="Pass"),"Very good result.",IF(AND(AC18&gt;=60,AF18="Pass"),"Good result.",IF(AND(AC18&gt;=50,AF18="Pass"),"Satisfactory result but work hard.",IF(AND(AC18&gt;=40,AF18="Pass"),"Satisfactory result.Work very hard.",IF(AND(AC18&gt;=90,AF18="Fail"),"Pay attention in weaker sujects.",IF(AND(AC18&gt;=80,AF18="Fail"),"Pay attention in weaker subjects .",IF(AND(AC18&gt;=70,AF18="Fail"),"Pay attention in weaker subjects.",IF(AND(AC18&gt;=60,AF18="Fail"),"Pay attention in weaker subjects.",IF(AND(AC18&gt;=50,AF18="Fail"),"Pay attention in weaker subjects.",IF(AND(AC18&gt;=40,AF18="Fail"),"Not Satisfactory result.Pay attention in weaker subjects","Very poor result. Pay attention in weaker subjects."))))))))))))</f>
        <v>Pay attention in weaker subjects.</v>
      </c>
      <c r="AI18" s="3"/>
      <c r="AJ18" s="3"/>
      <c r="AK18" s="3"/>
      <c r="AL18" s="3"/>
      <c r="AM18" s="3">
        <v>64</v>
      </c>
      <c r="AN18" s="25">
        <v>99</v>
      </c>
      <c r="AO18" s="3"/>
      <c r="AP18" s="3"/>
    </row>
    <row r="19" spans="1:42" ht="16.5" x14ac:dyDescent="0.3">
      <c r="A19" s="68">
        <v>18</v>
      </c>
      <c r="B19" s="68" t="s">
        <v>8</v>
      </c>
      <c r="C19" s="97" t="s">
        <v>39</v>
      </c>
      <c r="D19" s="66">
        <v>56</v>
      </c>
      <c r="E19" s="5" t="str">
        <f>IF(AND(D19&gt;=90),"A+",IF(AND(D19&gt;=80),"A",IF(AND(D19&gt;=70),"B+",IF(AND(D19&gt;=60),"B",IF(AND(D19&gt;=50),"C+",IF(AND(D19&gt;=40),"C",IF(AND(D19&gt;=30),"D+",IF(AND(D19&gt;=20),"D","E"))))))))</f>
        <v>C+</v>
      </c>
      <c r="F19" s="87">
        <v>64</v>
      </c>
      <c r="G19" s="6" t="str">
        <f>IF(AND(F19&gt;=90),"A+",IF(AND(F19&gt;=80),"A",IF(AND(F19&gt;=70),"B+",IF(AND(F19&gt;=60),"B",IF(AND(F19&gt;=50),"C+",IF(AND(F19&gt;=40),"C",IF(AND(F19&gt;=30),"D+",IF(AND(F19&gt;=20),"D","E"))))))))</f>
        <v>B</v>
      </c>
      <c r="H19" s="37">
        <v>30</v>
      </c>
      <c r="I19" s="62" t="str">
        <f>IF(AND(H19&gt;=90),"A+",IF(AND(H19&gt;=80),"A",IF(AND(H19&gt;=70),"B+",IF(AND(H19&gt;=60),"B",IF(AND(H19&gt;=50),"C+",IF(AND(H19&gt;=40),"C",IF(AND(H19&gt;=30),"D+",IF(AND(H19&gt;=20),"D","E"))))))))</f>
        <v>D+</v>
      </c>
      <c r="J19" s="8">
        <v>48</v>
      </c>
      <c r="K19" s="9" t="str">
        <f>IF(AND(J19&gt;=90),"A+",IF(AND(J19&gt;=80),"A",IF(AND(J19&gt;=70),"B+",IF(AND(J19&gt;=60),"B",IF(AND(J19&gt;=50),"C+",IF(AND(J19&gt;=40),"C",IF(AND(J19&gt;=30),"D+",IF(AND(J19&gt;=20),"D","E"))))))))</f>
        <v>C</v>
      </c>
      <c r="L19" s="38">
        <v>45</v>
      </c>
      <c r="M19" s="39" t="str">
        <f>IF(AND(L19&gt;=90),"A+",IF(AND(L19&gt;=80),"A",IF(AND(L19&gt;=70),"B+",IF(AND(L19&gt;=60),"B",IF(AND(L19&gt;=50),"C+",IF(AND(L19&gt;=40),"C",IF(AND(L19&gt;=30),"D+",IF(AND(L19&gt;=20),"D","E"))))))))</f>
        <v>C</v>
      </c>
      <c r="N19" s="4">
        <v>39</v>
      </c>
      <c r="O19" s="5" t="str">
        <f>IF(AND(N19&gt;=90),"A+",IF(AND(N19&gt;=80),"A",IF(AND(N19&gt;=70),"B+",IF(AND(N19&gt;=60),"B",IF(AND(N19&gt;=50),"C+",IF(AND(N19&gt;=40),"C",IF(AND(N19&gt;=30),"D+",IF(AND(N19&gt;=20),"D","E"))))))))</f>
        <v>D+</v>
      </c>
      <c r="P19" s="7">
        <v>31</v>
      </c>
      <c r="Q19" s="88" t="str">
        <f>IF(AND(P19&gt;=90),"A+",IF(AND(P19&gt;=80),"A",IF(AND(P19&gt;=70),"B+",IF(AND(P19&gt;=60),"B",IF(AND(P19&gt;=50),"C+",IF(AND(P19&gt;=40),"C",IF(AND(P19&gt;=30),"D+",IF(AND(P19&gt;=20),"D","E"))))))))</f>
        <v>D+</v>
      </c>
      <c r="R19" s="8">
        <v>33</v>
      </c>
      <c r="S19" s="8" t="str">
        <f>IF(AND(R19*2&gt;=90),"A+",IF(AND(R19*2&gt;=80),"A",IF(AND(R19*2&gt;=70),"B+",IF(AND(R19*2&gt;=60),"B",IF(AND(R19*2&gt;=50),"C+",IF(AND(R19*2&gt;=40),"C",IF(AND(R19*2&gt;=30),"D+",IF(AND(R19*2&gt;=20),"D","E"))))))))</f>
        <v>B</v>
      </c>
      <c r="T19" s="7">
        <v>12</v>
      </c>
      <c r="U19" s="7" t="str">
        <f>IF(AND(T19*2&gt;=90),"A+",IF(AND(T19*2&gt;=80),"A",IF(AND(T19*2&gt;=70),"B+",IF(AND(T19*2&gt;=60),"B",IF(AND(T19*2&gt;=50),"C+",IF(AND(T19*2&gt;=40),"C",IF(AND(T19*2&gt;=30),"D+",IF(AND(T19*2&gt;=20),"D","E"))))))))</f>
        <v>D</v>
      </c>
      <c r="V19" s="42">
        <v>23</v>
      </c>
      <c r="W19" s="42" t="str">
        <f>IF(AND(V19*2&gt;=90),"A+",IF(AND(V19*2&gt;=80),"A",IF(AND(V19*2&gt;=70),"B+",IF(AND(V19*2&gt;=60),"B",IF(AND(V19*2&gt;=50),"C+",IF(AND(V19*2&gt;=40),"C",IF(AND(V19*2&gt;=30),"D+",IF(AND(V19*2&gt;=20),"D","E"))))))))</f>
        <v>C</v>
      </c>
      <c r="X19" s="45">
        <v>25</v>
      </c>
      <c r="Y19" s="45" t="str">
        <f>IF(AND(X19*2&gt;=90),"A+",IF(AND(X19*2&gt;=80),"A",IF(AND(X19*2&gt;=70),"B+",IF(AND(X19*2&gt;=60),"B",IF(AND(X19*2&gt;=50),"C+",IF(AND(X19*2&gt;=40),"C",IF(AND(X19*2&gt;=30),"D+",IF(AND(X19*2&gt;=20),"D","E"))))))))</f>
        <v>C+</v>
      </c>
      <c r="Z19" s="92">
        <v>35</v>
      </c>
      <c r="AA19" s="48" t="str">
        <f>IF(AND(Z19*2&gt;=90),"A+",IF(AND(Z19*2&gt;=80),"A",IF(AND(Z19*2&gt;=70),"B+",IF(AND(Z19*2&gt;=60),"B",IF(AND(Z19*2&gt;=50),"C+",IF(AND(Z19*2&gt;=40),"C",IF(AND(Z19*2&gt;=30),"D+",IF(AND(Z19*2&gt;=20),"D","E"))))))))</f>
        <v>B+</v>
      </c>
      <c r="AB19" s="102">
        <f>SUM(D19:AA19)</f>
        <v>441</v>
      </c>
      <c r="AC19" s="50">
        <f>ROUND(AB19/9.5,2 )</f>
        <v>46.42</v>
      </c>
      <c r="AD19" s="52" t="str">
        <f>TEXT(AC19,"0.00")</f>
        <v>46.42</v>
      </c>
      <c r="AE19" s="57" t="str">
        <f>IF(AND(AC19&gt;=90),"A+",IF(AND(AC19&gt;=80),"A",IF(AND(AC19&gt;=70),"B+",IF(AND(AC19&gt;=60),"B",IF(AND(AC19&gt;=50),"C+",IF(AND(AC19&gt;=40),"C",IF(AND(AC19&gt;=30),"D+",IF(AND(AC19&gt;=20),"D","E"))))))))</f>
        <v>C</v>
      </c>
      <c r="AF19" s="90" t="str">
        <f>IF(AND((D19&gt;=40),(F19&gt;=40),(H19&gt;=40),(J19&gt;=40),(L19&gt;=40),(N19&gt;=40),(P19&gt;=40),(R19&gt;=20),(T19&gt;=20),(V19&gt;=20),(X19&gt;=20),(Z19&gt;=20)),"Pass","Fail")</f>
        <v>Fail</v>
      </c>
      <c r="AG19" s="8">
        <f>RANK($AB19,$AB$2:$AB$29)</f>
        <v>19</v>
      </c>
      <c r="AH19" s="2" t="str">
        <f>IF(AND(AC19&gt;=90,AF19="Pass"),"Outstanding Result.",IF(AND(AC19&gt;=80,AF19="Pass"),"Excellent result.",IF(AND(AC19&gt;=70,AF19="Pass"),"Very good result.",IF(AND(AC19&gt;=60,AF19="Pass"),"Good result.",IF(AND(AC19&gt;=50,AF19="Pass"),"Satisfactory result but work hard.",IF(AND(AC19&gt;=40,AF19="Pass"),"Satisfactory result.Work very hard.",IF(AND(AC19&gt;=90,AF19="Fail"),"Pay attention in weaker sujects.",IF(AND(AC19&gt;=80,AF19="Fail"),"Pay attention in weaker subjects .",IF(AND(AC19&gt;=70,AF19="Fail"),"Pay attention in weaker subjects.",IF(AND(AC19&gt;=60,AF19="Fail"),"Pay attention in weaker subjects.",IF(AND(AC19&gt;=50,AF19="Fail"),"Pay attention in weaker subjects.",IF(AND(AC19&gt;=40,AF19="Fail"),"Not Satisfactory result.Pay attention in weaker subjects","Very poor result. Pay attention in weaker subjects."))))))))))))</f>
        <v>Not Satisfactory result.Pay attention in weaker subjects</v>
      </c>
      <c r="AI19" s="3"/>
      <c r="AJ19" s="3"/>
      <c r="AK19" s="3"/>
      <c r="AL19" s="3"/>
      <c r="AM19" s="3">
        <v>65</v>
      </c>
      <c r="AN19" s="25">
        <v>99</v>
      </c>
      <c r="AO19" s="3"/>
      <c r="AP19" s="3"/>
    </row>
    <row r="20" spans="1:42" ht="16.5" x14ac:dyDescent="0.3">
      <c r="A20" s="68">
        <v>19</v>
      </c>
      <c r="B20" s="68" t="s">
        <v>8</v>
      </c>
      <c r="C20" s="97" t="s">
        <v>40</v>
      </c>
      <c r="D20" s="66">
        <v>43</v>
      </c>
      <c r="E20" s="5" t="str">
        <f>IF(AND(D20&gt;=90),"A+",IF(AND(D20&gt;=80),"A",IF(AND(D20&gt;=70),"B+",IF(AND(D20&gt;=60),"B",IF(AND(D20&gt;=50),"C+",IF(AND(D20&gt;=40),"C",IF(AND(D20&gt;=30),"D+",IF(AND(D20&gt;=20),"D","E"))))))))</f>
        <v>C</v>
      </c>
      <c r="F20" s="87">
        <v>70</v>
      </c>
      <c r="G20" s="6" t="str">
        <f>IF(AND(F20&gt;=90),"A+",IF(AND(F20&gt;=80),"A",IF(AND(F20&gt;=70),"B+",IF(AND(F20&gt;=60),"B",IF(AND(F20&gt;=50),"C+",IF(AND(F20&gt;=40),"C",IF(AND(F20&gt;=30),"D+",IF(AND(F20&gt;=20),"D","E"))))))))</f>
        <v>B+</v>
      </c>
      <c r="H20" s="37">
        <v>18</v>
      </c>
      <c r="I20" s="62" t="str">
        <f>IF(AND(H20&gt;=90),"A+",IF(AND(H20&gt;=80),"A",IF(AND(H20&gt;=70),"B+",IF(AND(H20&gt;=60),"B",IF(AND(H20&gt;=50),"C+",IF(AND(H20&gt;=40),"C",IF(AND(H20&gt;=30),"D+",IF(AND(H20&gt;=20),"D","E"))))))))</f>
        <v>E</v>
      </c>
      <c r="J20" s="8">
        <v>54</v>
      </c>
      <c r="K20" s="9" t="str">
        <f>IF(AND(J20&gt;=90),"A+",IF(AND(J20&gt;=80),"A",IF(AND(J20&gt;=70),"B+",IF(AND(J20&gt;=60),"B",IF(AND(J20&gt;=50),"C+",IF(AND(J20&gt;=40),"C",IF(AND(J20&gt;=30),"D+",IF(AND(J20&gt;=20),"D","E"))))))))</f>
        <v>C+</v>
      </c>
      <c r="L20" s="38">
        <v>30</v>
      </c>
      <c r="M20" s="39" t="str">
        <f>IF(AND(L20&gt;=90),"A+",IF(AND(L20&gt;=80),"A",IF(AND(L20&gt;=70),"B+",IF(AND(L20&gt;=60),"B",IF(AND(L20&gt;=50),"C+",IF(AND(L20&gt;=40),"C",IF(AND(L20&gt;=30),"D+",IF(AND(L20&gt;=20),"D","E"))))))))</f>
        <v>D+</v>
      </c>
      <c r="N20" s="4">
        <v>55</v>
      </c>
      <c r="O20" s="5" t="str">
        <f>IF(AND(N20&gt;=90),"A+",IF(AND(N20&gt;=80),"A",IF(AND(N20&gt;=70),"B+",IF(AND(N20&gt;=60),"B",IF(AND(N20&gt;=50),"C+",IF(AND(N20&gt;=40),"C",IF(AND(N20&gt;=30),"D+",IF(AND(N20&gt;=20),"D","E"))))))))</f>
        <v>C+</v>
      </c>
      <c r="P20" s="7">
        <v>31</v>
      </c>
      <c r="Q20" s="88" t="str">
        <f>IF(AND(P20&gt;=90),"A+",IF(AND(P20&gt;=80),"A",IF(AND(P20&gt;=70),"B+",IF(AND(P20&gt;=60),"B",IF(AND(P20&gt;=50),"C+",IF(AND(P20&gt;=40),"C",IF(AND(P20&gt;=30),"D+",IF(AND(P20&gt;=20),"D","E"))))))))</f>
        <v>D+</v>
      </c>
      <c r="R20" s="8">
        <v>32</v>
      </c>
      <c r="S20" s="8" t="str">
        <f>IF(AND(R20*2&gt;=90),"A+",IF(AND(R20*2&gt;=80),"A",IF(AND(R20*2&gt;=70),"B+",IF(AND(R20*2&gt;=60),"B",IF(AND(R20*2&gt;=50),"C+",IF(AND(R20*2&gt;=40),"C",IF(AND(R20*2&gt;=30),"D+",IF(AND(R20*2&gt;=20),"D","E"))))))))</f>
        <v>B</v>
      </c>
      <c r="T20" s="7">
        <v>11</v>
      </c>
      <c r="U20" s="7" t="str">
        <f>IF(AND(T20*2&gt;=90),"A+",IF(AND(T20*2&gt;=80),"A",IF(AND(T20*2&gt;=70),"B+",IF(AND(T20*2&gt;=60),"B",IF(AND(T20*2&gt;=50),"C+",IF(AND(T20*2&gt;=40),"C",IF(AND(T20*2&gt;=30),"D+",IF(AND(T20*2&gt;=20),"D","E"))))))))</f>
        <v>D</v>
      </c>
      <c r="V20" s="42">
        <v>12</v>
      </c>
      <c r="W20" s="42" t="str">
        <f>IF(AND(V20*2&gt;=90),"A+",IF(AND(V20*2&gt;=80),"A",IF(AND(V20*2&gt;=70),"B+",IF(AND(V20*2&gt;=60),"B",IF(AND(V20*2&gt;=50),"C+",IF(AND(V20*2&gt;=40),"C",IF(AND(V20*2&gt;=30),"D+",IF(AND(V20*2&gt;=20),"D","E"))))))))</f>
        <v>D</v>
      </c>
      <c r="X20" s="45">
        <v>25</v>
      </c>
      <c r="Y20" s="45" t="str">
        <f>IF(AND(X20*2&gt;=90),"A+",IF(AND(X20*2&gt;=80),"A",IF(AND(X20*2&gt;=70),"B+",IF(AND(X20*2&gt;=60),"B",IF(AND(X20*2&gt;=50),"C+",IF(AND(X20*2&gt;=40),"C",IF(AND(X20*2&gt;=30),"D+",IF(AND(X20*2&gt;=20),"D","E"))))))))</f>
        <v>C+</v>
      </c>
      <c r="Z20" s="92">
        <v>31</v>
      </c>
      <c r="AA20" s="48" t="str">
        <f>IF(AND(Z20*2&gt;=90),"A+",IF(AND(Z20*2&gt;=80),"A",IF(AND(Z20*2&gt;=70),"B+",IF(AND(Z20*2&gt;=60),"B",IF(AND(Z20*2&gt;=50),"C+",IF(AND(Z20*2&gt;=40),"C",IF(AND(Z20*2&gt;=30),"D+",IF(AND(Z20*2&gt;=20),"D","E"))))))))</f>
        <v>B</v>
      </c>
      <c r="AB20" s="102">
        <f>SUM(D20:AA20)</f>
        <v>412</v>
      </c>
      <c r="AC20" s="50">
        <f>ROUND(AB20/9.5,2 )</f>
        <v>43.37</v>
      </c>
      <c r="AD20" s="52" t="str">
        <f>TEXT(AC20,"0.00")</f>
        <v>43.37</v>
      </c>
      <c r="AE20" s="57" t="str">
        <f>IF(AND(AC20&gt;=90),"A+",IF(AND(AC20&gt;=80),"A",IF(AND(AC20&gt;=70),"B+",IF(AND(AC20&gt;=60),"B",IF(AND(AC20&gt;=50),"C+",IF(AND(AC20&gt;=40),"C",IF(AND(AC20&gt;=30),"D+",IF(AND(AC20&gt;=20),"D","E"))))))))</f>
        <v>C</v>
      </c>
      <c r="AF20" s="90" t="str">
        <f>IF(AND((D20&gt;=40),(F20&gt;=40),(H20&gt;=40),(J20&gt;=40),(L20&gt;=40),(N20&gt;=40),(P20&gt;=40),(R20&gt;=20),(T20&gt;=20),(V20&gt;=20),(X20&gt;=20),(Z20&gt;=20)),"Pass","Fail")</f>
        <v>Fail</v>
      </c>
      <c r="AG20" s="8">
        <f>RANK($AB20,$AB$2:$AB$29)</f>
        <v>22</v>
      </c>
      <c r="AH20" s="2" t="str">
        <f>IF(AND(AC20&gt;=90,AF20="Pass"),"Outstanding Result.",IF(AND(AC20&gt;=80,AF20="Pass"),"Excellent result.",IF(AND(AC20&gt;=70,AF20="Pass"),"Very good result.",IF(AND(AC20&gt;=60,AF20="Pass"),"Good result.",IF(AND(AC20&gt;=50,AF20="Pass"),"Satisfactory result but work hard.",IF(AND(AC20&gt;=40,AF20="Pass"),"Satisfactory result.Work very hard.",IF(AND(AC20&gt;=90,AF20="Fail"),"Pay attention in weaker sujects.",IF(AND(AC20&gt;=80,AF20="Fail"),"Pay attention in weaker subjects .",IF(AND(AC20&gt;=70,AF20="Fail"),"Pay attention in weaker subjects.",IF(AND(AC20&gt;=60,AF20="Fail"),"Pay attention in weaker subjects.",IF(AND(AC20&gt;=50,AF20="Fail"),"Pay attention in weaker subjects.",IF(AND(AC20&gt;=40,AF20="Fail"),"Not Satisfactory result.Pay attention in weaker subjects","Very poor result. Pay attention in weaker subjects."))))))))))))</f>
        <v>Not Satisfactory result.Pay attention in weaker subjects</v>
      </c>
      <c r="AI20" s="3"/>
      <c r="AJ20" s="3"/>
      <c r="AK20" s="3"/>
      <c r="AL20" s="3"/>
      <c r="AM20" s="3">
        <v>59</v>
      </c>
      <c r="AN20" s="25">
        <v>99</v>
      </c>
      <c r="AO20" s="3"/>
      <c r="AP20" s="3"/>
    </row>
    <row r="21" spans="1:42" ht="16.5" x14ac:dyDescent="0.3">
      <c r="A21" s="68">
        <v>20</v>
      </c>
      <c r="B21" s="68" t="s">
        <v>8</v>
      </c>
      <c r="C21" s="97" t="s">
        <v>41</v>
      </c>
      <c r="D21" s="66">
        <v>64</v>
      </c>
      <c r="E21" s="5" t="str">
        <f>IF(AND(D21&gt;=90),"A+",IF(AND(D21&gt;=80),"A",IF(AND(D21&gt;=70),"B+",IF(AND(D21&gt;=60),"B",IF(AND(D21&gt;=50),"C+",IF(AND(D21&gt;=40),"C",IF(AND(D21&gt;=30),"D+",IF(AND(D21&gt;=20),"D","E"))))))))</f>
        <v>B</v>
      </c>
      <c r="F21" s="87">
        <v>64</v>
      </c>
      <c r="G21" s="6" t="str">
        <f>IF(AND(F21&gt;=90),"A+",IF(AND(F21&gt;=80),"A",IF(AND(F21&gt;=70),"B+",IF(AND(F21&gt;=60),"B",IF(AND(F21&gt;=50),"C+",IF(AND(F21&gt;=40),"C",IF(AND(F21&gt;=30),"D+",IF(AND(F21&gt;=20),"D","E"))))))))</f>
        <v>B</v>
      </c>
      <c r="H21" s="37">
        <v>41</v>
      </c>
      <c r="I21" s="62" t="str">
        <f>IF(AND(H21&gt;=90),"A+",IF(AND(H21&gt;=80),"A",IF(AND(H21&gt;=70),"B+",IF(AND(H21&gt;=60),"B",IF(AND(H21&gt;=50),"C+",IF(AND(H21&gt;=40),"C",IF(AND(H21&gt;=30),"D+",IF(AND(H21&gt;=20),"D","E"))))))))</f>
        <v>C</v>
      </c>
      <c r="J21" s="8">
        <v>63</v>
      </c>
      <c r="K21" s="9" t="str">
        <f>IF(AND(J21&gt;=90),"A+",IF(AND(J21&gt;=80),"A",IF(AND(J21&gt;=70),"B+",IF(AND(J21&gt;=60),"B",IF(AND(J21&gt;=50),"C+",IF(AND(J21&gt;=40),"C",IF(AND(J21&gt;=30),"D+",IF(AND(J21&gt;=20),"D","E"))))))))</f>
        <v>B</v>
      </c>
      <c r="L21" s="38">
        <v>48</v>
      </c>
      <c r="M21" s="39" t="str">
        <f>IF(AND(L21&gt;=90),"A+",IF(AND(L21&gt;=80),"A",IF(AND(L21&gt;=70),"B+",IF(AND(L21&gt;=60),"B",IF(AND(L21&gt;=50),"C+",IF(AND(L21&gt;=40),"C",IF(AND(L21&gt;=30),"D+",IF(AND(L21&gt;=20),"D","E"))))))))</f>
        <v>C</v>
      </c>
      <c r="N21" s="4">
        <v>78</v>
      </c>
      <c r="O21" s="5" t="str">
        <f>IF(AND(N21&gt;=90),"A+",IF(AND(N21&gt;=80),"A",IF(AND(N21&gt;=70),"B+",IF(AND(N21&gt;=60),"B",IF(AND(N21&gt;=50),"C+",IF(AND(N21&gt;=40),"C",IF(AND(N21&gt;=30),"D+",IF(AND(N21&gt;=20),"D","E"))))))))</f>
        <v>B+</v>
      </c>
      <c r="P21" s="7">
        <v>52</v>
      </c>
      <c r="Q21" s="88" t="str">
        <f>IF(AND(P21&gt;=90),"A+",IF(AND(P21&gt;=80),"A",IF(AND(P21&gt;=70),"B+",IF(AND(P21&gt;=60),"B",IF(AND(P21&gt;=50),"C+",IF(AND(P21&gt;=40),"C",IF(AND(P21&gt;=30),"D+",IF(AND(P21&gt;=20),"D","E"))))))))</f>
        <v>C+</v>
      </c>
      <c r="R21" s="8">
        <v>39</v>
      </c>
      <c r="S21" s="8" t="str">
        <f>IF(AND(R21*2&gt;=90),"A+",IF(AND(R21*2&gt;=80),"A",IF(AND(R21*2&gt;=70),"B+",IF(AND(R21*2&gt;=60),"B",IF(AND(R21*2&gt;=50),"C+",IF(AND(R21*2&gt;=40),"C",IF(AND(R21*2&gt;=30),"D+",IF(AND(R21*2&gt;=20),"D","E"))))))))</f>
        <v>B+</v>
      </c>
      <c r="T21" s="7">
        <v>28</v>
      </c>
      <c r="U21" s="7" t="str">
        <f>IF(AND(T21*2&gt;=90),"A+",IF(AND(T21*2&gt;=80),"A",IF(AND(T21*2&gt;=70),"B+",IF(AND(T21*2&gt;=60),"B",IF(AND(T21*2&gt;=50),"C+",IF(AND(T21*2&gt;=40),"C",IF(AND(T21*2&gt;=30),"D+",IF(AND(T21*2&gt;=20),"D","E"))))))))</f>
        <v>C+</v>
      </c>
      <c r="V21" s="42">
        <v>23</v>
      </c>
      <c r="W21" s="42" t="str">
        <f>IF(AND(V21*2&gt;=90),"A+",IF(AND(V21*2&gt;=80),"A",IF(AND(V21*2&gt;=70),"B+",IF(AND(V21*2&gt;=60),"B",IF(AND(V21*2&gt;=50),"C+",IF(AND(V21*2&gt;=40),"C",IF(AND(V21*2&gt;=30),"D+",IF(AND(V21*2&gt;=20),"D","E"))))))))</f>
        <v>C</v>
      </c>
      <c r="X21" s="45">
        <v>43</v>
      </c>
      <c r="Y21" s="45" t="str">
        <f>IF(AND(X21*2&gt;=90),"A+",IF(AND(X21*2&gt;=80),"A",IF(AND(X21*2&gt;=70),"B+",IF(AND(X21*2&gt;=60),"B",IF(AND(X21*2&gt;=50),"C+",IF(AND(X21*2&gt;=40),"C",IF(AND(X21*2&gt;=30),"D+",IF(AND(X21*2&gt;=20),"D","E"))))))))</f>
        <v>A</v>
      </c>
      <c r="Z21" s="92">
        <v>46</v>
      </c>
      <c r="AA21" s="48" t="str">
        <f>IF(AND(Z21*2&gt;=90),"A+",IF(AND(Z21*2&gt;=80),"A",IF(AND(Z21*2&gt;=70),"B+",IF(AND(Z21*2&gt;=60),"B",IF(AND(Z21*2&gt;=50),"C+",IF(AND(Z21*2&gt;=40),"C",IF(AND(Z21*2&gt;=30),"D+",IF(AND(Z21*2&gt;=20),"D","E"))))))))</f>
        <v>A+</v>
      </c>
      <c r="AB21" s="102">
        <f>SUM(D21:AA21)</f>
        <v>589</v>
      </c>
      <c r="AC21" s="50">
        <f>ROUND(AB21/9.5,2 )</f>
        <v>62</v>
      </c>
      <c r="AD21" s="52" t="str">
        <f>TEXT(AC21,"0.00")</f>
        <v>62.00</v>
      </c>
      <c r="AE21" s="57" t="str">
        <f>IF(AND(AC21&gt;=90),"A+",IF(AND(AC21&gt;=80),"A",IF(AND(AC21&gt;=70),"B+",IF(AND(AC21&gt;=60),"B",IF(AND(AC21&gt;=50),"C+",IF(AND(AC21&gt;=40),"C",IF(AND(AC21&gt;=30),"D+",IF(AND(AC21&gt;=20),"D","E"))))))))</f>
        <v>B</v>
      </c>
      <c r="AF21" s="90" t="str">
        <f>IF(AND((D21&gt;=40),(F21&gt;=40),(H21&gt;=40),(J21&gt;=40),(L21&gt;=40),(N21&gt;=40),(P21&gt;=40),(R21&gt;=20),(T21&gt;=20),(V21&gt;=20),(X21&gt;=20),(Z21&gt;=20)),"Pass","Fail")</f>
        <v>Pass</v>
      </c>
      <c r="AG21" s="8">
        <f>RANK($AB21,$AB$2:$AB$29)</f>
        <v>11</v>
      </c>
      <c r="AH21" s="2" t="str">
        <f>IF(AND(AC21&gt;=90,AF21="Pass"),"Outstanding Result.",IF(AND(AC21&gt;=80,AF21="Pass"),"Excellent result.",IF(AND(AC21&gt;=70,AF21="Pass"),"Very good result.",IF(AND(AC21&gt;=60,AF21="Pass"),"Good result.",IF(AND(AC21&gt;=50,AF21="Pass"),"Satisfactory result but work hard.",IF(AND(AC21&gt;=40,AF21="Pass"),"Satisfactory result.Work very hard.",IF(AND(AC21&gt;=90,AF21="Fail"),"Pay attention in weaker sujects.",IF(AND(AC21&gt;=80,AF21="Fail"),"Pay attention in weaker subjects .",IF(AND(AC21&gt;=70,AF21="Fail"),"Pay attention in weaker subjects.",IF(AND(AC21&gt;=60,AF21="Fail"),"Pay attention in weaker subjects.",IF(AND(AC21&gt;=50,AF21="Fail"),"Pay attention in weaker subjects.",IF(AND(AC21&gt;=40,AF21="Fail"),"Not Satisfactory result.Pay attention in weaker subjects","Very poor result. Pay attention in weaker subjects."))))))))))))</f>
        <v>Good result.</v>
      </c>
      <c r="AI21" s="3"/>
      <c r="AJ21" s="3"/>
      <c r="AK21" s="3"/>
      <c r="AL21" s="3"/>
      <c r="AM21" s="3">
        <v>67</v>
      </c>
      <c r="AN21" s="25">
        <v>45</v>
      </c>
      <c r="AO21" s="3"/>
      <c r="AP21" s="3"/>
    </row>
    <row r="22" spans="1:42" ht="16.5" x14ac:dyDescent="0.3">
      <c r="A22" s="68">
        <v>21</v>
      </c>
      <c r="B22" s="68" t="s">
        <v>8</v>
      </c>
      <c r="C22" s="97" t="s">
        <v>42</v>
      </c>
      <c r="D22" s="66">
        <v>50</v>
      </c>
      <c r="E22" s="5" t="str">
        <f>IF(AND(D22&gt;=90),"A+",IF(AND(D22&gt;=80),"A",IF(AND(D22&gt;=70),"B+",IF(AND(D22&gt;=60),"B",IF(AND(D22&gt;=50),"C+",IF(AND(D22&gt;=40),"C",IF(AND(D22&gt;=30),"D+",IF(AND(D22&gt;=20),"D","E"))))))))</f>
        <v>C+</v>
      </c>
      <c r="F22" s="87">
        <v>73</v>
      </c>
      <c r="G22" s="6" t="str">
        <f>IF(AND(F22&gt;=90),"A+",IF(AND(F22&gt;=80),"A",IF(AND(F22&gt;=70),"B+",IF(AND(F22&gt;=60),"B",IF(AND(F22&gt;=50),"C+",IF(AND(F22&gt;=40),"C",IF(AND(F22&gt;=30),"D+",IF(AND(F22&gt;=20),"D","E"))))))))</f>
        <v>B+</v>
      </c>
      <c r="H22" s="37">
        <v>10</v>
      </c>
      <c r="I22" s="62" t="str">
        <f>IF(AND(H22&gt;=90),"A+",IF(AND(H22&gt;=80),"A",IF(AND(H22&gt;=70),"B+",IF(AND(H22&gt;=60),"B",IF(AND(H22&gt;=50),"C+",IF(AND(H22&gt;=40),"C",IF(AND(H22&gt;=30),"D+",IF(AND(H22&gt;=20),"D","E"))))))))</f>
        <v>E</v>
      </c>
      <c r="J22" s="8">
        <v>51</v>
      </c>
      <c r="K22" s="9" t="str">
        <f>IF(AND(J22&gt;=90),"A+",IF(AND(J22&gt;=80),"A",IF(AND(J22&gt;=70),"B+",IF(AND(J22&gt;=60),"B",IF(AND(J22&gt;=50),"C+",IF(AND(J22&gt;=40),"C",IF(AND(J22&gt;=30),"D+",IF(AND(J22&gt;=20),"D","E"))))))))</f>
        <v>C+</v>
      </c>
      <c r="L22" s="38">
        <v>24</v>
      </c>
      <c r="M22" s="39" t="str">
        <f>IF(AND(L22&gt;=90),"A+",IF(AND(L22&gt;=80),"A",IF(AND(L22&gt;=70),"B+",IF(AND(L22&gt;=60),"B",IF(AND(L22&gt;=50),"C+",IF(AND(L22&gt;=40),"C",IF(AND(L22&gt;=30),"D+",IF(AND(L22&gt;=20),"D","E"))))))))</f>
        <v>D</v>
      </c>
      <c r="N22" s="4">
        <v>52</v>
      </c>
      <c r="O22" s="5" t="str">
        <f>IF(AND(N22&gt;=90),"A+",IF(AND(N22&gt;=80),"A",IF(AND(N22&gt;=70),"B+",IF(AND(N22&gt;=60),"B",IF(AND(N22&gt;=50),"C+",IF(AND(N22&gt;=40),"C",IF(AND(N22&gt;=30),"D+",IF(AND(N22&gt;=20),"D","E"))))))))</f>
        <v>C+</v>
      </c>
      <c r="P22" s="7">
        <v>45</v>
      </c>
      <c r="Q22" s="88" t="str">
        <f>IF(AND(P22&gt;=90),"A+",IF(AND(P22&gt;=80),"A",IF(AND(P22&gt;=70),"B+",IF(AND(P22&gt;=60),"B",IF(AND(P22&gt;=50),"C+",IF(AND(P22&gt;=40),"C",IF(AND(P22&gt;=30),"D+",IF(AND(P22&gt;=20),"D","E"))))))))</f>
        <v>C</v>
      </c>
      <c r="R22" s="8">
        <v>28</v>
      </c>
      <c r="S22" s="8" t="str">
        <f>IF(AND(R22*2&gt;=90),"A+",IF(AND(R22*2&gt;=80),"A",IF(AND(R22*2&gt;=70),"B+",IF(AND(R22*2&gt;=60),"B",IF(AND(R22*2&gt;=50),"C+",IF(AND(R22*2&gt;=40),"C",IF(AND(R22*2&gt;=30),"D+",IF(AND(R22*2&gt;=20),"D","E"))))))))</f>
        <v>C+</v>
      </c>
      <c r="T22" s="7">
        <v>29</v>
      </c>
      <c r="U22" s="7" t="str">
        <f>IF(AND(T22*2&gt;=90),"A+",IF(AND(T22*2&gt;=80),"A",IF(AND(T22*2&gt;=70),"B+",IF(AND(T22*2&gt;=60),"B",IF(AND(T22*2&gt;=50),"C+",IF(AND(T22*2&gt;=40),"C",IF(AND(T22*2&gt;=30),"D+",IF(AND(T22*2&gt;=20),"D","E"))))))))</f>
        <v>C+</v>
      </c>
      <c r="V22" s="42">
        <v>25</v>
      </c>
      <c r="W22" s="42" t="str">
        <f>IF(AND(V22*2&gt;=90),"A+",IF(AND(V22*2&gt;=80),"A",IF(AND(V22*2&gt;=70),"B+",IF(AND(V22*2&gt;=60),"B",IF(AND(V22*2&gt;=50),"C+",IF(AND(V22*2&gt;=40),"C",IF(AND(V22*2&gt;=30),"D+",IF(AND(V22*2&gt;=20),"D","E"))))))))</f>
        <v>C+</v>
      </c>
      <c r="X22" s="45">
        <v>33</v>
      </c>
      <c r="Y22" s="45" t="str">
        <f>IF(AND(X22*2&gt;=90),"A+",IF(AND(X22*2&gt;=80),"A",IF(AND(X22*2&gt;=70),"B+",IF(AND(X22*2&gt;=60),"B",IF(AND(X22*2&gt;=50),"C+",IF(AND(X22*2&gt;=40),"C",IF(AND(X22*2&gt;=30),"D+",IF(AND(X22*2&gt;=20),"D","E"))))))))</f>
        <v>B</v>
      </c>
      <c r="Z22" s="92">
        <v>43</v>
      </c>
      <c r="AA22" s="48" t="str">
        <f>IF(AND(Z22*2&gt;=90),"A+",IF(AND(Z22*2&gt;=80),"A",IF(AND(Z22*2&gt;=70),"B+",IF(AND(Z22*2&gt;=60),"B",IF(AND(Z22*2&gt;=50),"C+",IF(AND(Z22*2&gt;=40),"C",IF(AND(Z22*2&gt;=30),"D+",IF(AND(Z22*2&gt;=20),"D","E"))))))))</f>
        <v>A</v>
      </c>
      <c r="AB22" s="102">
        <f>SUM(D22:AA22)</f>
        <v>463</v>
      </c>
      <c r="AC22" s="50">
        <f>ROUND(AB22/9.5,2 )</f>
        <v>48.74</v>
      </c>
      <c r="AD22" s="52" t="str">
        <f>TEXT(AC22,"0.00")</f>
        <v>48.74</v>
      </c>
      <c r="AE22" s="57" t="str">
        <f>IF(AND(AC22&gt;=90),"A+",IF(AND(AC22&gt;=80),"A",IF(AND(AC22&gt;=70),"B+",IF(AND(AC22&gt;=60),"B",IF(AND(AC22&gt;=50),"C+",IF(AND(AC22&gt;=40),"C",IF(AND(AC22&gt;=30),"D+",IF(AND(AC22&gt;=20),"D","E"))))))))</f>
        <v>C</v>
      </c>
      <c r="AF22" s="90" t="str">
        <f>IF(AND((D22&gt;=40),(F22&gt;=40),(H22&gt;=40),(J22&gt;=40),(L22&gt;=40),(N22&gt;=40),(P22&gt;=40),(R22&gt;=20),(T22&gt;=20),(V22&gt;=20),(X22&gt;=20),(Z22&gt;=20)),"Pass","Fail")</f>
        <v>Fail</v>
      </c>
      <c r="AG22" s="8">
        <f>RANK($AB22,$AB$2:$AB$29)</f>
        <v>15</v>
      </c>
      <c r="AH22" s="2" t="str">
        <f>IF(AND(AC22&gt;=90,AF22="Pass"),"Outstanding Result.",IF(AND(AC22&gt;=80,AF22="Pass"),"Excellent result.",IF(AND(AC22&gt;=70,AF22="Pass"),"Very good result.",IF(AND(AC22&gt;=60,AF22="Pass"),"Good result.",IF(AND(AC22&gt;=50,AF22="Pass"),"Satisfactory result but work hard.",IF(AND(AC22&gt;=40,AF22="Pass"),"Satisfactory result.Work very hard.",IF(AND(AC22&gt;=90,AF22="Fail"),"Pay attention in weaker sujects.",IF(AND(AC22&gt;=80,AF22="Fail"),"Pay attention in weaker subjects .",IF(AND(AC22&gt;=70,AF22="Fail"),"Pay attention in weaker subjects.",IF(AND(AC22&gt;=60,AF22="Fail"),"Pay attention in weaker subjects.",IF(AND(AC22&gt;=50,AF22="Fail"),"Pay attention in weaker subjects.",IF(AND(AC22&gt;=40,AF22="Fail"),"Not Satisfactory result.Pay attention in weaker subjects","Very poor result. Pay attention in weaker subjects."))))))))))))</f>
        <v>Not Satisfactory result.Pay attention in weaker subjects</v>
      </c>
      <c r="AI22" s="3"/>
      <c r="AJ22" s="3"/>
      <c r="AK22" s="3"/>
      <c r="AL22" s="3"/>
      <c r="AM22" s="3">
        <v>65</v>
      </c>
      <c r="AN22" s="25">
        <v>99</v>
      </c>
      <c r="AO22" s="3"/>
      <c r="AP22" s="3"/>
    </row>
    <row r="23" spans="1:42" ht="16.5" x14ac:dyDescent="0.3">
      <c r="A23" s="68">
        <v>22</v>
      </c>
      <c r="B23" s="68" t="s">
        <v>8</v>
      </c>
      <c r="C23" s="97" t="s">
        <v>43</v>
      </c>
      <c r="D23" s="66">
        <v>50</v>
      </c>
      <c r="E23" s="5" t="str">
        <f>IF(AND(D23&gt;=90),"A+",IF(AND(D23&gt;=80),"A",IF(AND(D23&gt;=70),"B+",IF(AND(D23&gt;=60),"B",IF(AND(D23&gt;=50),"C+",IF(AND(D23&gt;=40),"C",IF(AND(D23&gt;=30),"D+",IF(AND(D23&gt;=20),"D","E"))))))))</f>
        <v>C+</v>
      </c>
      <c r="F23" s="87">
        <v>70</v>
      </c>
      <c r="G23" s="6" t="str">
        <f>IF(AND(F23&gt;=90),"A+",IF(AND(F23&gt;=80),"A",IF(AND(F23&gt;=70),"B+",IF(AND(F23&gt;=60),"B",IF(AND(F23&gt;=50),"C+",IF(AND(F23&gt;=40),"C",IF(AND(F23&gt;=30),"D+",IF(AND(F23&gt;=20),"D","E"))))))))</f>
        <v>B+</v>
      </c>
      <c r="H23" s="37">
        <v>53</v>
      </c>
      <c r="I23" s="62" t="str">
        <f>IF(AND(H23&gt;=90),"A+",IF(AND(H23&gt;=80),"A",IF(AND(H23&gt;=70),"B+",IF(AND(H23&gt;=60),"B",IF(AND(H23&gt;=50),"C+",IF(AND(H23&gt;=40),"C",IF(AND(H23&gt;=30),"D+",IF(AND(H23&gt;=20),"D","E"))))))))</f>
        <v>C+</v>
      </c>
      <c r="J23" s="8">
        <v>23</v>
      </c>
      <c r="K23" s="9" t="str">
        <f>IF(AND(J23&gt;=90),"A+",IF(AND(J23&gt;=80),"A",IF(AND(J23&gt;=70),"B+",IF(AND(J23&gt;=60),"B",IF(AND(J23&gt;=50),"C+",IF(AND(J23&gt;=40),"C",IF(AND(J23&gt;=30),"D+",IF(AND(J23&gt;=20),"D","E"))))))))</f>
        <v>D</v>
      </c>
      <c r="L23" s="38">
        <v>19</v>
      </c>
      <c r="M23" s="39" t="str">
        <f>IF(AND(L23&gt;=90),"A+",IF(AND(L23&gt;=80),"A",IF(AND(L23&gt;=70),"B+",IF(AND(L23&gt;=60),"B",IF(AND(L23&gt;=50),"C+",IF(AND(L23&gt;=40),"C",IF(AND(L23&gt;=30),"D+",IF(AND(L23&gt;=20),"D","E"))))))))</f>
        <v>E</v>
      </c>
      <c r="N23" s="4">
        <v>47</v>
      </c>
      <c r="O23" s="5" t="str">
        <f>IF(AND(N23&gt;=90),"A+",IF(AND(N23&gt;=80),"A",IF(AND(N23&gt;=70),"B+",IF(AND(N23&gt;=60),"B",IF(AND(N23&gt;=50),"C+",IF(AND(N23&gt;=40),"C",IF(AND(N23&gt;=30),"D+",IF(AND(N23&gt;=20),"D","E"))))))))</f>
        <v>C</v>
      </c>
      <c r="P23" s="7">
        <v>23</v>
      </c>
      <c r="Q23" s="88" t="str">
        <f>IF(AND(P23&gt;=90),"A+",IF(AND(P23&gt;=80),"A",IF(AND(P23&gt;=70),"B+",IF(AND(P23&gt;=60),"B",IF(AND(P23&gt;=50),"C+",IF(AND(P23&gt;=40),"C",IF(AND(P23&gt;=30),"D+",IF(AND(P23&gt;=20),"D","E"))))))))</f>
        <v>D</v>
      </c>
      <c r="R23" s="8">
        <v>27</v>
      </c>
      <c r="S23" s="8" t="str">
        <f>IF(AND(R23*2&gt;=90),"A+",IF(AND(R23*2&gt;=80),"A",IF(AND(R23*2&gt;=70),"B+",IF(AND(R23*2&gt;=60),"B",IF(AND(R23*2&gt;=50),"C+",IF(AND(R23*2&gt;=40),"C",IF(AND(R23*2&gt;=30),"D+",IF(AND(R23*2&gt;=20),"D","E"))))))))</f>
        <v>C+</v>
      </c>
      <c r="T23" s="7">
        <v>9</v>
      </c>
      <c r="U23" s="7" t="str">
        <f>IF(AND(T23*2&gt;=90),"A+",IF(AND(T23*2&gt;=80),"A",IF(AND(T23*2&gt;=70),"B+",IF(AND(T23*2&gt;=60),"B",IF(AND(T23*2&gt;=50),"C+",IF(AND(T23*2&gt;=40),"C",IF(AND(T23*2&gt;=30),"D+",IF(AND(T23*2&gt;=20),"D","E"))))))))</f>
        <v>E</v>
      </c>
      <c r="V23" s="42">
        <v>24</v>
      </c>
      <c r="W23" s="42" t="str">
        <f>IF(AND(V23*2&gt;=90),"A+",IF(AND(V23*2&gt;=80),"A",IF(AND(V23*2&gt;=70),"B+",IF(AND(V23*2&gt;=60),"B",IF(AND(V23*2&gt;=50),"C+",IF(AND(V23*2&gt;=40),"C",IF(AND(V23*2&gt;=30),"D+",IF(AND(V23*2&gt;=20),"D","E"))))))))</f>
        <v>C</v>
      </c>
      <c r="X23" s="45">
        <v>22</v>
      </c>
      <c r="Y23" s="45" t="str">
        <f>IF(AND(X23*2&gt;=90),"A+",IF(AND(X23*2&gt;=80),"A",IF(AND(X23*2&gt;=70),"B+",IF(AND(X23*2&gt;=60),"B",IF(AND(X23*2&gt;=50),"C+",IF(AND(X23*2&gt;=40),"C",IF(AND(X23*2&gt;=30),"D+",IF(AND(X23*2&gt;=20),"D","E"))))))))</f>
        <v>C</v>
      </c>
      <c r="Z23" s="92">
        <v>37</v>
      </c>
      <c r="AA23" s="48" t="str">
        <f>IF(AND(Z23*2&gt;=90),"A+",IF(AND(Z23*2&gt;=80),"A",IF(AND(Z23*2&gt;=70),"B+",IF(AND(Z23*2&gt;=60),"B",IF(AND(Z23*2&gt;=50),"C+",IF(AND(Z23*2&gt;=40),"C",IF(AND(Z23*2&gt;=30),"D+",IF(AND(Z23*2&gt;=20),"D","E"))))))))</f>
        <v>B+</v>
      </c>
      <c r="AB23" s="102">
        <f>SUM(D23:AA23)</f>
        <v>404</v>
      </c>
      <c r="AC23" s="50">
        <f>ROUND(AB23/9.5,2 )</f>
        <v>42.53</v>
      </c>
      <c r="AD23" s="52" t="str">
        <f>TEXT(AC23,"0.00")</f>
        <v>42.53</v>
      </c>
      <c r="AE23" s="57" t="str">
        <f>IF(AND(AC23&gt;=90),"A+",IF(AND(AC23&gt;=80),"A",IF(AND(AC23&gt;=70),"B+",IF(AND(AC23&gt;=60),"B",IF(AND(AC23&gt;=50),"C+",IF(AND(AC23&gt;=40),"C",IF(AND(AC23&gt;=30),"D+",IF(AND(AC23&gt;=20),"D","E"))))))))</f>
        <v>C</v>
      </c>
      <c r="AF23" s="90" t="str">
        <f>IF(AND((D23&gt;=40),(F23&gt;=40),(H23&gt;=40),(J23&gt;=40),(L23&gt;=40),(N23&gt;=40),(P23&gt;=40),(R23&gt;=20),(T23&gt;=20),(V23&gt;=20),(X23&gt;=20),(Z23&gt;=20)),"Pass","Fail")</f>
        <v>Fail</v>
      </c>
      <c r="AG23" s="8">
        <f>RANK($AB23,$AB$2:$AB$29)</f>
        <v>23</v>
      </c>
      <c r="AH23" s="2" t="str">
        <f>IF(AND(AC23&gt;=90,AF23="Pass"),"Outstanding Result.",IF(AND(AC23&gt;=80,AF23="Pass"),"Excellent result.",IF(AND(AC23&gt;=70,AF23="Pass"),"Very good result.",IF(AND(AC23&gt;=60,AF23="Pass"),"Good result.",IF(AND(AC23&gt;=50,AF23="Pass"),"Satisfactory result but work hard.",IF(AND(AC23&gt;=40,AF23="Pass"),"Satisfactory result.Work very hard.",IF(AND(AC23&gt;=90,AF23="Fail"),"Pay attention in weaker sujects.",IF(AND(AC23&gt;=80,AF23="Fail"),"Pay attention in weaker subjects .",IF(AND(AC23&gt;=70,AF23="Fail"),"Pay attention in weaker subjects.",IF(AND(AC23&gt;=60,AF23="Fail"),"Pay attention in weaker subjects.",IF(AND(AC23&gt;=50,AF23="Fail"),"Pay attention in weaker subjects.",IF(AND(AC23&gt;=40,AF23="Fail"),"Not Satisfactory result.Pay attention in weaker subjects","Very poor result. Pay attention in weaker subjects."))))))))))))</f>
        <v>Not Satisfactory result.Pay attention in weaker subjects</v>
      </c>
      <c r="AI23" s="3"/>
      <c r="AJ23" s="3"/>
      <c r="AK23" s="3"/>
      <c r="AL23" s="3"/>
      <c r="AM23" s="3">
        <v>62</v>
      </c>
      <c r="AN23" s="25">
        <v>99</v>
      </c>
      <c r="AO23" s="3"/>
      <c r="AP23" s="3"/>
    </row>
    <row r="24" spans="1:42" ht="20.25" customHeight="1" x14ac:dyDescent="0.3">
      <c r="A24" s="68">
        <v>23</v>
      </c>
      <c r="B24" s="68" t="s">
        <v>8</v>
      </c>
      <c r="C24" s="97" t="s">
        <v>44</v>
      </c>
      <c r="D24" s="66">
        <v>46</v>
      </c>
      <c r="E24" s="5" t="str">
        <f>IF(AND(D24&gt;=90),"A+",IF(AND(D24&gt;=80),"A",IF(AND(D24&gt;=70),"B+",IF(AND(D24&gt;=60),"B",IF(AND(D24&gt;=50),"C+",IF(AND(D24&gt;=40),"C",IF(AND(D24&gt;=30),"D+",IF(AND(D24&gt;=20),"D","E"))))))))</f>
        <v>C</v>
      </c>
      <c r="F24" s="87">
        <v>62</v>
      </c>
      <c r="G24" s="6" t="str">
        <f>IF(AND(F24&gt;=90),"A+",IF(AND(F24&gt;=80),"A",IF(AND(F24&gt;=70),"B+",IF(AND(F24&gt;=60),"B",IF(AND(F24&gt;=50),"C+",IF(AND(F24&gt;=40),"C",IF(AND(F24&gt;=30),"D+",IF(AND(F24&gt;=20),"D","E"))))))))</f>
        <v>B</v>
      </c>
      <c r="H24" s="37">
        <v>16</v>
      </c>
      <c r="I24" s="62" t="str">
        <f>IF(AND(H24&gt;=90),"A+",IF(AND(H24&gt;=80),"A",IF(AND(H24&gt;=70),"B+",IF(AND(H24&gt;=60),"B",IF(AND(H24&gt;=50),"C+",IF(AND(H24&gt;=40),"C",IF(AND(H24&gt;=30),"D+",IF(AND(H24&gt;=20),"D","E"))))))))</f>
        <v>E</v>
      </c>
      <c r="J24" s="8">
        <v>50</v>
      </c>
      <c r="K24" s="9" t="str">
        <f>IF(AND(J24&gt;=90),"A+",IF(AND(J24&gt;=80),"A",IF(AND(J24&gt;=70),"B+",IF(AND(J24&gt;=60),"B",IF(AND(J24&gt;=50),"C+",IF(AND(J24&gt;=40),"C",IF(AND(J24&gt;=30),"D+",IF(AND(J24&gt;=20),"D","E"))))))))</f>
        <v>C+</v>
      </c>
      <c r="L24" s="38">
        <v>27</v>
      </c>
      <c r="M24" s="39" t="str">
        <f>IF(AND(L24&gt;=90),"A+",IF(AND(L24&gt;=80),"A",IF(AND(L24&gt;=70),"B+",IF(AND(L24&gt;=60),"B",IF(AND(L24&gt;=50),"C+",IF(AND(L24&gt;=40),"C",IF(AND(L24&gt;=30),"D+",IF(AND(L24&gt;=20),"D","E"))))))))</f>
        <v>D</v>
      </c>
      <c r="N24" s="4">
        <v>63</v>
      </c>
      <c r="O24" s="5" t="str">
        <f>IF(AND(N24&gt;=90),"A+",IF(AND(N24&gt;=80),"A",IF(AND(N24&gt;=70),"B+",IF(AND(N24&gt;=60),"B",IF(AND(N24&gt;=50),"C+",IF(AND(N24&gt;=40),"C",IF(AND(N24&gt;=30),"D+",IF(AND(N24&gt;=20),"D","E"))))))))</f>
        <v>B</v>
      </c>
      <c r="P24" s="7">
        <v>45</v>
      </c>
      <c r="Q24" s="88" t="str">
        <f>IF(AND(P24&gt;=90),"A+",IF(AND(P24&gt;=80),"A",IF(AND(P24&gt;=70),"B+",IF(AND(P24&gt;=60),"B",IF(AND(P24&gt;=50),"C+",IF(AND(P24&gt;=40),"C",IF(AND(P24&gt;=30),"D+",IF(AND(P24&gt;=20),"D","E"))))))))</f>
        <v>C</v>
      </c>
      <c r="R24" s="8">
        <v>26</v>
      </c>
      <c r="S24" s="8" t="str">
        <f>IF(AND(R24*2&gt;=90),"A+",IF(AND(R24*2&gt;=80),"A",IF(AND(R24*2&gt;=70),"B+",IF(AND(R24*2&gt;=60),"B",IF(AND(R24*2&gt;=50),"C+",IF(AND(R24*2&gt;=40),"C",IF(AND(R24*2&gt;=30),"D+",IF(AND(R24*2&gt;=20),"D","E"))))))))</f>
        <v>C+</v>
      </c>
      <c r="T24" s="7">
        <v>31</v>
      </c>
      <c r="U24" s="7" t="str">
        <f>IF(AND(T24*2&gt;=90),"A+",IF(AND(T24*2&gt;=80),"A",IF(AND(T24*2&gt;=70),"B+",IF(AND(T24*2&gt;=60),"B",IF(AND(T24*2&gt;=50),"C+",IF(AND(T24*2&gt;=40),"C",IF(AND(T24*2&gt;=30),"D+",IF(AND(T24*2&gt;=20),"D","E"))))))))</f>
        <v>B</v>
      </c>
      <c r="V24" s="42">
        <v>23</v>
      </c>
      <c r="W24" s="42" t="str">
        <f>IF(AND(V24*2&gt;=90),"A+",IF(AND(V24*2&gt;=80),"A",IF(AND(V24*2&gt;=70),"B+",IF(AND(V24*2&gt;=60),"B",IF(AND(V24*2&gt;=50),"C+",IF(AND(V24*2&gt;=40),"C",IF(AND(V24*2&gt;=30),"D+",IF(AND(V24*2&gt;=20),"D","E"))))))))</f>
        <v>C</v>
      </c>
      <c r="X24" s="45">
        <v>25</v>
      </c>
      <c r="Y24" s="45" t="str">
        <f>IF(AND(X24*2&gt;=90),"A+",IF(AND(X24*2&gt;=80),"A",IF(AND(X24*2&gt;=70),"B+",IF(AND(X24*2&gt;=60),"B",IF(AND(X24*2&gt;=50),"C+",IF(AND(X24*2&gt;=40),"C",IF(AND(X24*2&gt;=30),"D+",IF(AND(X24*2&gt;=20),"D","E"))))))))</f>
        <v>C+</v>
      </c>
      <c r="Z24" s="92">
        <v>32</v>
      </c>
      <c r="AA24" s="48" t="str">
        <f>IF(AND(Z24*2&gt;=90),"A+",IF(AND(Z24*2&gt;=80),"A",IF(AND(Z24*2&gt;=70),"B+",IF(AND(Z24*2&gt;=60),"B",IF(AND(Z24*2&gt;=50),"C+",IF(AND(Z24*2&gt;=40),"C",IF(AND(Z24*2&gt;=30),"D+",IF(AND(Z24*2&gt;=20),"D","E"))))))))</f>
        <v>B</v>
      </c>
      <c r="AB24" s="102">
        <f>SUM(D24:AA24)</f>
        <v>446</v>
      </c>
      <c r="AC24" s="50">
        <f>ROUND(AB24/9.5,2 )</f>
        <v>46.95</v>
      </c>
      <c r="AD24" s="52" t="str">
        <f>TEXT(AC24,"0.00")</f>
        <v>46.95</v>
      </c>
      <c r="AE24" s="57" t="str">
        <f>IF(AND(AC24&gt;=90),"A+",IF(AND(AC24&gt;=80),"A",IF(AND(AC24&gt;=70),"B+",IF(AND(AC24&gt;=60),"B",IF(AND(AC24&gt;=50),"C+",IF(AND(AC24&gt;=40),"C",IF(AND(AC24&gt;=30),"D+",IF(AND(AC24&gt;=20),"D","E"))))))))</f>
        <v>C</v>
      </c>
      <c r="AF24" s="90" t="str">
        <f>IF(AND((D24&gt;=40),(F24&gt;=40),(H24&gt;=40),(J24&gt;=40),(L24&gt;=40),(N24&gt;=40),(P24&gt;=40),(R24&gt;=20),(T24&gt;=20),(V24&gt;=20),(X24&gt;=20),(Z24&gt;=20)),"Pass","Fail")</f>
        <v>Fail</v>
      </c>
      <c r="AG24" s="8">
        <f>RANK($AB24,$AB$2:$AB$29)</f>
        <v>17</v>
      </c>
      <c r="AH24" s="2" t="str">
        <f>IF(AND(AC24&gt;=90,AF24="Pass"),"Outstanding Result.",IF(AND(AC24&gt;=80,AF24="Pass"),"Excellent result.",IF(AND(AC24&gt;=70,AF24="Pass"),"Very good result.",IF(AND(AC24&gt;=60,AF24="Pass"),"Good result.",IF(AND(AC24&gt;=50,AF24="Pass"),"Satisfactory result but work hard.",IF(AND(AC24&gt;=40,AF24="Pass"),"Satisfactory result.Work very hard.",IF(AND(AC24&gt;=90,AF24="Fail"),"Pay attention in weaker sujects.",IF(AND(AC24&gt;=80,AF24="Fail"),"Pay attention in weaker subjects .",IF(AND(AC24&gt;=70,AF24="Fail"),"Pay attention in weaker subjects.",IF(AND(AC24&gt;=60,AF24="Fail"),"Pay attention in weaker subjects.",IF(AND(AC24&gt;=50,AF24="Fail"),"Pay attention in weaker subjects.",IF(AND(AC24&gt;=40,AF24="Fail"),"Not Satisfactory result.Pay attention in weaker subjects","Very poor result. Pay attention in weaker subjects."))))))))))))</f>
        <v>Not Satisfactory result.Pay attention in weaker subjects</v>
      </c>
      <c r="AI24" s="3"/>
      <c r="AJ24" s="3"/>
      <c r="AK24" s="3"/>
      <c r="AL24" s="3"/>
      <c r="AM24" s="3">
        <v>63</v>
      </c>
      <c r="AN24" s="25">
        <v>99</v>
      </c>
      <c r="AO24" s="3"/>
      <c r="AP24" s="3"/>
    </row>
    <row r="25" spans="1:42" ht="16.5" x14ac:dyDescent="0.3">
      <c r="A25" s="68">
        <v>24</v>
      </c>
      <c r="B25" s="68" t="s">
        <v>8</v>
      </c>
      <c r="C25" s="97" t="s">
        <v>45</v>
      </c>
      <c r="D25" s="66">
        <v>38</v>
      </c>
      <c r="E25" s="5" t="str">
        <f>IF(AND(D25&gt;=90),"A+",IF(AND(D25&gt;=80),"A",IF(AND(D25&gt;=70),"B+",IF(AND(D25&gt;=60),"B",IF(AND(D25&gt;=50),"C+",IF(AND(D25&gt;=40),"C",IF(AND(D25&gt;=30),"D+",IF(AND(D25&gt;=20),"D","E"))))))))</f>
        <v>D+</v>
      </c>
      <c r="F25" s="87">
        <v>50</v>
      </c>
      <c r="G25" s="6" t="str">
        <f>IF(AND(F25&gt;=90),"A+",IF(AND(F25&gt;=80),"A",IF(AND(F25&gt;=70),"B+",IF(AND(F25&gt;=60),"B",IF(AND(F25&gt;=50),"C+",IF(AND(F25&gt;=40),"C",IF(AND(F25&gt;=30),"D+",IF(AND(F25&gt;=20),"D","E"))))))))</f>
        <v>C+</v>
      </c>
      <c r="H25" s="37">
        <v>43</v>
      </c>
      <c r="I25" s="62" t="str">
        <f>IF(AND(H25&gt;=90),"A+",IF(AND(H25&gt;=80),"A",IF(AND(H25&gt;=70),"B+",IF(AND(H25&gt;=60),"B",IF(AND(H25&gt;=50),"C+",IF(AND(H25&gt;=40),"C",IF(AND(H25&gt;=30),"D+",IF(AND(H25&gt;=20),"D","E"))))))))</f>
        <v>C</v>
      </c>
      <c r="J25" s="8">
        <v>4</v>
      </c>
      <c r="K25" s="9" t="str">
        <f>IF(AND(J25&gt;=90),"A+",IF(AND(J25&gt;=80),"A",IF(AND(J25&gt;=70),"B+",IF(AND(J25&gt;=60),"B",IF(AND(J25&gt;=50),"C+",IF(AND(J25&gt;=40),"C",IF(AND(J25&gt;=30),"D+",IF(AND(J25&gt;=20),"D","E"))))))))</f>
        <v>E</v>
      </c>
      <c r="L25" s="38">
        <v>1</v>
      </c>
      <c r="M25" s="39" t="str">
        <f>IF(AND(L25&gt;=90),"A+",IF(AND(L25&gt;=80),"A",IF(AND(L25&gt;=70),"B+",IF(AND(L25&gt;=60),"B",IF(AND(L25&gt;=50),"C+",IF(AND(L25&gt;=40),"C",IF(AND(L25&gt;=30),"D+",IF(AND(L25&gt;=20),"D","E"))))))))</f>
        <v>E</v>
      </c>
      <c r="N25" s="11">
        <v>20</v>
      </c>
      <c r="O25" s="5" t="str">
        <f>IF(AND(N25&gt;=90),"A+",IF(AND(N25&gt;=80),"A",IF(AND(N25&gt;=70),"B+",IF(AND(N25&gt;=60),"B",IF(AND(N25&gt;=50),"C+",IF(AND(N25&gt;=40),"C",IF(AND(N25&gt;=30),"D+",IF(AND(N25&gt;=20),"D","E"))))))))</f>
        <v>D</v>
      </c>
      <c r="P25" s="12">
        <v>21</v>
      </c>
      <c r="Q25" s="88" t="str">
        <f>IF(AND(P25&gt;=90),"A+",IF(AND(P25&gt;=80),"A",IF(AND(P25&gt;=70),"B+",IF(AND(P25&gt;=60),"B",IF(AND(P25&gt;=50),"C+",IF(AND(P25&gt;=40),"C",IF(AND(P25&gt;=30),"D+",IF(AND(P25&gt;=20),"D","E"))))))))</f>
        <v>D</v>
      </c>
      <c r="R25" s="8">
        <v>17</v>
      </c>
      <c r="S25" s="8" t="str">
        <f>IF(AND(R25*2&gt;=90),"A+",IF(AND(R25*2&gt;=80),"A",IF(AND(R25*2&gt;=70),"B+",IF(AND(R25*2&gt;=60),"B",IF(AND(R25*2&gt;=50),"C+",IF(AND(R25*2&gt;=40),"C",IF(AND(R25*2&gt;=30),"D+",IF(AND(R25*2&gt;=20),"D","E"))))))))</f>
        <v>D+</v>
      </c>
      <c r="T25" s="7">
        <v>20</v>
      </c>
      <c r="U25" s="7" t="str">
        <f>IF(AND(T25*2&gt;=90),"A+",IF(AND(T25*2&gt;=80),"A",IF(AND(T25*2&gt;=70),"B+",IF(AND(T25*2&gt;=60),"B",IF(AND(T25*2&gt;=50),"C+",IF(AND(T25*2&gt;=40),"C",IF(AND(T25*2&gt;=30),"D+",IF(AND(T25*2&gt;=20),"D","E"))))))))</f>
        <v>C</v>
      </c>
      <c r="V25" s="42">
        <v>10</v>
      </c>
      <c r="W25" s="42" t="str">
        <f>IF(AND(V25*2&gt;=90),"A+",IF(AND(V25*2&gt;=80),"A",IF(AND(V25*2&gt;=70),"B+",IF(AND(V25*2&gt;=60),"B",IF(AND(V25*2&gt;=50),"C+",IF(AND(V25*2&gt;=40),"C",IF(AND(V25*2&gt;=30),"D+",IF(AND(V25*2&gt;=20),"D","E"))))))))</f>
        <v>D</v>
      </c>
      <c r="X25" s="45">
        <v>13</v>
      </c>
      <c r="Y25" s="45" t="str">
        <f>IF(AND(X25*2&gt;=90),"A+",IF(AND(X25*2&gt;=80),"A",IF(AND(X25*2&gt;=70),"B+",IF(AND(X25*2&gt;=60),"B",IF(AND(X25*2&gt;=50),"C+",IF(AND(X25*2&gt;=40),"C",IF(AND(X25*2&gt;=30),"D+",IF(AND(X25*2&gt;=20),"D","E"))))))))</f>
        <v>D</v>
      </c>
      <c r="Z25" s="92">
        <v>29</v>
      </c>
      <c r="AA25" s="48" t="str">
        <f>IF(AND(Z25*2&gt;=90),"A+",IF(AND(Z25*2&gt;=80),"A",IF(AND(Z25*2&gt;=70),"B+",IF(AND(Z25*2&gt;=60),"B",IF(AND(Z25*2&gt;=50),"C+",IF(AND(Z25*2&gt;=40),"C",IF(AND(Z25*2&gt;=30),"D+",IF(AND(Z25*2&gt;=20),"D","E"))))))))</f>
        <v>C+</v>
      </c>
      <c r="AB25" s="102">
        <f>SUM(D25:AA25)</f>
        <v>266</v>
      </c>
      <c r="AC25" s="50">
        <f>ROUND(AB25/9.5,2 )</f>
        <v>28</v>
      </c>
      <c r="AD25" s="52" t="str">
        <f>TEXT(AC25,"0.00")</f>
        <v>28.00</v>
      </c>
      <c r="AE25" s="57" t="str">
        <f>IF(AND(AC25&gt;=90),"A+",IF(AND(AC25&gt;=80),"A",IF(AND(AC25&gt;=70),"B+",IF(AND(AC25&gt;=60),"B",IF(AND(AC25&gt;=50),"C+",IF(AND(AC25&gt;=40),"C",IF(AND(AC25&gt;=30),"D+",IF(AND(AC25&gt;=20),"D","E"))))))))</f>
        <v>D</v>
      </c>
      <c r="AF25" s="90" t="str">
        <f>IF(AND((D25&gt;=40),(F25&gt;=40),(H25&gt;=40),(J25&gt;=40),(L25&gt;=40),(N25&gt;=40),(P25&gt;=40),(R25&gt;=20),(T25&gt;=20),(V25&gt;=20),(X25&gt;=20),(Z25&gt;=20)),"Pass","Fail")</f>
        <v>Fail</v>
      </c>
      <c r="AG25" s="8">
        <f>RANK($AB25,$AB$2:$AB$29)</f>
        <v>27</v>
      </c>
      <c r="AH25" s="2" t="str">
        <f>IF(AND(AC25&gt;=90,AF25="Pass"),"Outstanding Result.",IF(AND(AC25&gt;=80,AF25="Pass"),"Excellent result.",IF(AND(AC25&gt;=70,AF25="Pass"),"Very good result.",IF(AND(AC25&gt;=60,AF25="Pass"),"Good result.",IF(AND(AC25&gt;=50,AF25="Pass"),"Satisfactory result but work hard.",IF(AND(AC25&gt;=40,AF25="Pass"),"Satisfactory result.Work very hard.",IF(AND(AC25&gt;=90,AF25="Fail"),"Pay attention in weaker sujects.",IF(AND(AC25&gt;=80,AF25="Fail"),"Pay attention in weaker subjects .",IF(AND(AC25&gt;=70,AF25="Fail"),"Pay attention in weaker subjects.",IF(AND(AC25&gt;=60,AF25="Fail"),"Pay attention in weaker subjects.",IF(AND(AC25&gt;=50,AF25="Fail"),"Pay attention in weaker subjects.",IF(AND(AC25&gt;=40,AF25="Fail"),"Not Satisfactory result.Pay attention in weaker subjects","Very poor result. Pay attention in weaker subjects."))))))))))))</f>
        <v>Very poor result. Pay attention in weaker subjects.</v>
      </c>
      <c r="AI25" s="3"/>
      <c r="AJ25" s="3"/>
      <c r="AK25" s="3"/>
      <c r="AL25" s="3"/>
      <c r="AM25" s="3">
        <v>58</v>
      </c>
      <c r="AN25" s="25"/>
      <c r="AO25" s="3"/>
      <c r="AP25" s="3"/>
    </row>
    <row r="26" spans="1:42" ht="16.5" x14ac:dyDescent="0.3">
      <c r="A26" s="68">
        <v>25</v>
      </c>
      <c r="B26" s="68" t="s">
        <v>8</v>
      </c>
      <c r="C26" s="97" t="s">
        <v>46</v>
      </c>
      <c r="D26" s="66">
        <v>49</v>
      </c>
      <c r="E26" s="5" t="str">
        <f>IF(AND(D26&gt;=90),"A+",IF(AND(D26&gt;=80),"A",IF(AND(D26&gt;=70),"B+",IF(AND(D26&gt;=60),"B",IF(AND(D26&gt;=50),"C+",IF(AND(D26&gt;=40),"C",IF(AND(D26&gt;=30),"D+",IF(AND(D26&gt;=20),"D","E"))))))))</f>
        <v>C</v>
      </c>
      <c r="F26" s="87">
        <v>57</v>
      </c>
      <c r="G26" s="6" t="str">
        <f>IF(AND(F26&gt;=90),"A+",IF(AND(F26&gt;=80),"A",IF(AND(F26&gt;=70),"B+",IF(AND(F26&gt;=60),"B",IF(AND(F26&gt;=50),"C+",IF(AND(F26&gt;=40),"C",IF(AND(F26&gt;=30),"D+",IF(AND(F26&gt;=20),"D","E"))))))))</f>
        <v>C+</v>
      </c>
      <c r="H26" s="37">
        <v>18</v>
      </c>
      <c r="I26" s="62" t="str">
        <f>IF(AND(H26&gt;=90),"A+",IF(AND(H26&gt;=80),"A",IF(AND(H26&gt;=70),"B+",IF(AND(H26&gt;=60),"B",IF(AND(H26&gt;=50),"C+",IF(AND(H26&gt;=40),"C",IF(AND(H26&gt;=30),"D+",IF(AND(H26&gt;=20),"D","E"))))))))</f>
        <v>E</v>
      </c>
      <c r="J26" s="8">
        <v>40</v>
      </c>
      <c r="K26" s="9" t="str">
        <f>IF(AND(J26&gt;=90),"A+",IF(AND(J26&gt;=80),"A",IF(AND(J26&gt;=70),"B+",IF(AND(J26&gt;=60),"B",IF(AND(J26&gt;=50),"C+",IF(AND(J26&gt;=40),"C",IF(AND(J26&gt;=30),"D+",IF(AND(J26&gt;=20),"D","E"))))))))</f>
        <v>C</v>
      </c>
      <c r="L26" s="38">
        <v>9</v>
      </c>
      <c r="M26" s="39" t="str">
        <f>IF(AND(L26&gt;=90),"A+",IF(AND(L26&gt;=80),"A",IF(AND(L26&gt;=70),"B+",IF(AND(L26&gt;=60),"B",IF(AND(L26&gt;=50),"C+",IF(AND(L26&gt;=40),"C",IF(AND(L26&gt;=30),"D+",IF(AND(L26&gt;=20),"D","E"))))))))</f>
        <v>E</v>
      </c>
      <c r="N26" s="11">
        <v>36</v>
      </c>
      <c r="O26" s="5" t="str">
        <f>IF(AND(N26&gt;=90),"A+",IF(AND(N26&gt;=80),"A",IF(AND(N26&gt;=70),"B+",IF(AND(N26&gt;=60),"B",IF(AND(N26&gt;=50),"C+",IF(AND(N26&gt;=40),"C",IF(AND(N26&gt;=30),"D+",IF(AND(N26&gt;=20),"D","E"))))))))</f>
        <v>D+</v>
      </c>
      <c r="P26" s="12">
        <v>49</v>
      </c>
      <c r="Q26" s="88" t="str">
        <f>IF(AND(P26&gt;=90),"A+",IF(AND(P26&gt;=80),"A",IF(AND(P26&gt;=70),"B+",IF(AND(P26&gt;=60),"B",IF(AND(P26&gt;=50),"C+",IF(AND(P26&gt;=40),"C",IF(AND(P26&gt;=30),"D+",IF(AND(P26&gt;=20),"D","E"))))))))</f>
        <v>C</v>
      </c>
      <c r="R26" s="8">
        <v>19</v>
      </c>
      <c r="S26" s="8" t="str">
        <f>IF(AND(R26*2&gt;=90),"A+",IF(AND(R26*2&gt;=80),"A",IF(AND(R26*2&gt;=70),"B+",IF(AND(R26*2&gt;=60),"B",IF(AND(R26*2&gt;=50),"C+",IF(AND(R26*2&gt;=40),"C",IF(AND(R26*2&gt;=30),"D+",IF(AND(R26*2&gt;=20),"D","E"))))))))</f>
        <v>D+</v>
      </c>
      <c r="T26" s="7">
        <v>28</v>
      </c>
      <c r="U26" s="7" t="str">
        <f>IF(AND(T26*2&gt;=90),"A+",IF(AND(T26*2&gt;=80),"A",IF(AND(T26*2&gt;=70),"B+",IF(AND(T26*2&gt;=60),"B",IF(AND(T26*2&gt;=50),"C+",IF(AND(T26*2&gt;=40),"C",IF(AND(T26*2&gt;=30),"D+",IF(AND(T26*2&gt;=20),"D","E"))))))))</f>
        <v>C+</v>
      </c>
      <c r="V26" s="42">
        <v>28</v>
      </c>
      <c r="W26" s="42" t="str">
        <f>IF(AND(V26*2&gt;=90),"A+",IF(AND(V26*2&gt;=80),"A",IF(AND(V26*2&gt;=70),"B+",IF(AND(V26*2&gt;=60),"B",IF(AND(V26*2&gt;=50),"C+",IF(AND(V26*2&gt;=40),"C",IF(AND(V26*2&gt;=30),"D+",IF(AND(V26*2&gt;=20),"D","E"))))))))</f>
        <v>C+</v>
      </c>
      <c r="X26" s="45">
        <v>18</v>
      </c>
      <c r="Y26" s="45" t="str">
        <f>IF(AND(X26*2&gt;=90),"A+",IF(AND(X26*2&gt;=80),"A",IF(AND(X26*2&gt;=70),"B+",IF(AND(X26*2&gt;=60),"B",IF(AND(X26*2&gt;=50),"C+",IF(AND(X26*2&gt;=40),"C",IF(AND(X26*2&gt;=30),"D+",IF(AND(X26*2&gt;=20),"D","E"))))))))</f>
        <v>D+</v>
      </c>
      <c r="Z26" s="92">
        <v>33</v>
      </c>
      <c r="AA26" s="48" t="str">
        <f>IF(AND(Z26*2&gt;=90),"A+",IF(AND(Z26*2&gt;=80),"A",IF(AND(Z26*2&gt;=70),"B+",IF(AND(Z26*2&gt;=60),"B",IF(AND(Z26*2&gt;=50),"C+",IF(AND(Z26*2&gt;=40),"C",IF(AND(Z26*2&gt;=30),"D+",IF(AND(Z26*2&gt;=20),"D","E"))))))))</f>
        <v>B</v>
      </c>
      <c r="AB26" s="102">
        <f>SUM(D26:AA26)</f>
        <v>384</v>
      </c>
      <c r="AC26" s="50">
        <f>ROUND(AB26/9.5,2 )</f>
        <v>40.42</v>
      </c>
      <c r="AD26" s="52" t="str">
        <f>TEXT(AC26,"0.00")</f>
        <v>40.42</v>
      </c>
      <c r="AE26" s="57" t="str">
        <f>IF(AND(AC26&gt;=90),"A+",IF(AND(AC26&gt;=80),"A",IF(AND(AC26&gt;=70),"B+",IF(AND(AC26&gt;=60),"B",IF(AND(AC26&gt;=50),"C+",IF(AND(AC26&gt;=40),"C",IF(AND(AC26&gt;=30),"D+",IF(AND(AC26&gt;=20),"D","E"))))))))</f>
        <v>C</v>
      </c>
      <c r="AF26" s="90" t="str">
        <f>IF(AND((D26&gt;=40),(F26&gt;=40),(H26&gt;=40),(J26&gt;=40),(L26&gt;=40),(N26&gt;=40),(P26&gt;=40),(R26&gt;=20),(T26&gt;=20),(V26&gt;=20),(X26&gt;=20),(Z26&gt;=20)),"Pass","Fail")</f>
        <v>Fail</v>
      </c>
      <c r="AG26" s="8">
        <f>RANK($AB26,$AB$2:$AB$29)</f>
        <v>24</v>
      </c>
      <c r="AH26" s="2" t="str">
        <f>IF(AND(AC26&gt;=90,AF26="Pass"),"Outstanding Result.",IF(AND(AC26&gt;=80,AF26="Pass"),"Excellent result.",IF(AND(AC26&gt;=70,AF26="Pass"),"Very good result.",IF(AND(AC26&gt;=60,AF26="Pass"),"Good result.",IF(AND(AC26&gt;=50,AF26="Pass"),"Satisfactory result but work hard.",IF(AND(AC26&gt;=40,AF26="Pass"),"Satisfactory result.Work very hard.",IF(AND(AC26&gt;=90,AF26="Fail"),"Pay attention in weaker sujects.",IF(AND(AC26&gt;=80,AF26="Fail"),"Pay attention in weaker subjects .",IF(AND(AC26&gt;=70,AF26="Fail"),"Pay attention in weaker subjects.",IF(AND(AC26&gt;=60,AF26="Fail"),"Pay attention in weaker subjects.",IF(AND(AC26&gt;=50,AF26="Fail"),"Pay attention in weaker subjects.",IF(AND(AC26&gt;=40,AF26="Fail"),"Not Satisfactory result.Pay attention in weaker subjects","Very poor result. Pay attention in weaker subjects."))))))))))))</f>
        <v>Not Satisfactory result.Pay attention in weaker subjects</v>
      </c>
      <c r="AI26" s="3"/>
      <c r="AJ26" s="3"/>
      <c r="AK26" s="3"/>
      <c r="AL26" s="3"/>
      <c r="AM26" s="3">
        <v>59</v>
      </c>
      <c r="AN26" s="25"/>
      <c r="AO26" s="3"/>
      <c r="AP26" s="3"/>
    </row>
    <row r="27" spans="1:42" ht="16.5" x14ac:dyDescent="0.3">
      <c r="A27" s="68">
        <v>26</v>
      </c>
      <c r="B27" s="68" t="s">
        <v>8</v>
      </c>
      <c r="C27" s="97" t="s">
        <v>47</v>
      </c>
      <c r="D27" s="66">
        <v>55</v>
      </c>
      <c r="E27" s="5" t="str">
        <f>IF(AND(D27&gt;=90),"A+",IF(AND(D27&gt;=80),"A",IF(AND(D27&gt;=70),"B+",IF(AND(D27&gt;=60),"B",IF(AND(D27&gt;=50),"C+",IF(AND(D27&gt;=40),"C",IF(AND(D27&gt;=30),"D+",IF(AND(D27&gt;=20),"D","E"))))))))</f>
        <v>C+</v>
      </c>
      <c r="F27" s="87">
        <v>70</v>
      </c>
      <c r="G27" s="6" t="str">
        <f>IF(AND(F27&gt;=90),"A+",IF(AND(F27&gt;=80),"A",IF(AND(F27&gt;=70),"B+",IF(AND(F27&gt;=60),"B",IF(AND(F27&gt;=50),"C+",IF(AND(F27&gt;=40),"C",IF(AND(F27&gt;=30),"D+",IF(AND(F27&gt;=20),"D","E"))))))))</f>
        <v>B+</v>
      </c>
      <c r="H27" s="37">
        <v>35</v>
      </c>
      <c r="I27" s="62" t="str">
        <f>IF(AND(H27&gt;=90),"A+",IF(AND(H27&gt;=80),"A",IF(AND(H27&gt;=70),"B+",IF(AND(H27&gt;=60),"B",IF(AND(H27&gt;=50),"C+",IF(AND(H27&gt;=40),"C",IF(AND(H27&gt;=30),"D+",IF(AND(H27&gt;=20),"D","E"))))))))</f>
        <v>D+</v>
      </c>
      <c r="J27" s="8">
        <v>49</v>
      </c>
      <c r="K27" s="9" t="str">
        <f>IF(AND(J27&gt;=90),"A+",IF(AND(J27&gt;=80),"A",IF(AND(J27&gt;=70),"B+",IF(AND(J27&gt;=60),"B",IF(AND(J27&gt;=50),"C+",IF(AND(J27&gt;=40),"C",IF(AND(J27&gt;=30),"D+",IF(AND(J27&gt;=20),"D","E"))))))))</f>
        <v>C</v>
      </c>
      <c r="L27" s="38">
        <v>23</v>
      </c>
      <c r="M27" s="39" t="str">
        <f>IF(AND(L27&gt;=90),"A+",IF(AND(L27&gt;=80),"A",IF(AND(L27&gt;=70),"B+",IF(AND(L27&gt;=60),"B",IF(AND(L27&gt;=50),"C+",IF(AND(L27&gt;=40),"C",IF(AND(L27&gt;=30),"D+",IF(AND(L27&gt;=20),"D","E"))))))))</f>
        <v>D</v>
      </c>
      <c r="N27" s="11">
        <v>52</v>
      </c>
      <c r="O27" s="5" t="str">
        <f>IF(AND(N27&gt;=90),"A+",IF(AND(N27&gt;=80),"A",IF(AND(N27&gt;=70),"B+",IF(AND(N27&gt;=60),"B",IF(AND(N27&gt;=50),"C+",IF(AND(N27&gt;=40),"C",IF(AND(N27&gt;=30),"D+",IF(AND(N27&gt;=20),"D","E"))))))))</f>
        <v>C+</v>
      </c>
      <c r="P27" s="12">
        <v>40</v>
      </c>
      <c r="Q27" s="88" t="str">
        <f>IF(AND(P27&gt;=90),"A+",IF(AND(P27&gt;=80),"A",IF(AND(P27&gt;=70),"B+",IF(AND(P27&gt;=60),"B",IF(AND(P27&gt;=50),"C+",IF(AND(P27&gt;=40),"C",IF(AND(P27&gt;=30),"D+",IF(AND(P27&gt;=20),"D","E"))))))))</f>
        <v>C</v>
      </c>
      <c r="R27" s="8">
        <v>22</v>
      </c>
      <c r="S27" s="8" t="str">
        <f>IF(AND(R27*2&gt;=90),"A+",IF(AND(R27*2&gt;=80),"A",IF(AND(R27*2&gt;=70),"B+",IF(AND(R27*2&gt;=60),"B",IF(AND(R27*2&gt;=50),"C+",IF(AND(R27*2&gt;=40),"C",IF(AND(R27*2&gt;=30),"D+",IF(AND(R27*2&gt;=20),"D","E"))))))))</f>
        <v>C</v>
      </c>
      <c r="T27" s="7">
        <v>26</v>
      </c>
      <c r="U27" s="7" t="str">
        <f>IF(AND(T27*2&gt;=90),"A+",IF(AND(T27*2&gt;=80),"A",IF(AND(T27*2&gt;=70),"B+",IF(AND(T27*2&gt;=60),"B",IF(AND(T27*2&gt;=50),"C+",IF(AND(T27*2&gt;=40),"C",IF(AND(T27*2&gt;=30),"D+",IF(AND(T27*2&gt;=20),"D","E"))))))))</f>
        <v>C+</v>
      </c>
      <c r="V27" s="42">
        <v>20</v>
      </c>
      <c r="W27" s="42" t="str">
        <f>IF(AND(V27*2&gt;=90),"A+",IF(AND(V27*2&gt;=80),"A",IF(AND(V27*2&gt;=70),"B+",IF(AND(V27*2&gt;=60),"B",IF(AND(V27*2&gt;=50),"C+",IF(AND(V27*2&gt;=40),"C",IF(AND(V27*2&gt;=30),"D+",IF(AND(V27*2&gt;=20),"D","E"))))))))</f>
        <v>C</v>
      </c>
      <c r="X27" s="45">
        <v>38</v>
      </c>
      <c r="Y27" s="45" t="str">
        <f>IF(AND(X27*2&gt;=90),"A+",IF(AND(X27*2&gt;=80),"A",IF(AND(X27*2&gt;=70),"B+",IF(AND(X27*2&gt;=60),"B",IF(AND(X27*2&gt;=50),"C+",IF(AND(X27*2&gt;=40),"C",IF(AND(X27*2&gt;=30),"D+",IF(AND(X27*2&gt;=20),"D","E"))))))))</f>
        <v>B+</v>
      </c>
      <c r="Z27" s="92">
        <v>32</v>
      </c>
      <c r="AA27" s="48" t="str">
        <f>IF(AND(Z27*2&gt;=90),"A+",IF(AND(Z27*2&gt;=80),"A",IF(AND(Z27*2&gt;=70),"B+",IF(AND(Z27*2&gt;=60),"B",IF(AND(Z27*2&gt;=50),"C+",IF(AND(Z27*2&gt;=40),"C",IF(AND(Z27*2&gt;=30),"D+",IF(AND(Z27*2&gt;=20),"D","E"))))))))</f>
        <v>B</v>
      </c>
      <c r="AB27" s="102">
        <f>SUM(D27:AA27)</f>
        <v>462</v>
      </c>
      <c r="AC27" s="50">
        <f>ROUND(AB27/9.5,2 )</f>
        <v>48.63</v>
      </c>
      <c r="AD27" s="52" t="str">
        <f>TEXT(AC27,"0.00")</f>
        <v>48.63</v>
      </c>
      <c r="AE27" s="57" t="str">
        <f>IF(AND(AC27&gt;=90),"A+",IF(AND(AC27&gt;=80),"A",IF(AND(AC27&gt;=70),"B+",IF(AND(AC27&gt;=60),"B",IF(AND(AC27&gt;=50),"C+",IF(AND(AC27&gt;=40),"C",IF(AND(AC27&gt;=30),"D+",IF(AND(AC27&gt;=20),"D","E"))))))))</f>
        <v>C</v>
      </c>
      <c r="AF27" s="90" t="str">
        <f>IF(AND((D27&gt;=40),(F27&gt;=40),(H27&gt;=40),(J27&gt;=40),(L27&gt;=40),(N27&gt;=40),(P27&gt;=40),(R27&gt;=20),(T27&gt;=20),(V27&gt;=20),(X27&gt;=20),(Z27&gt;=20)),"Pass","Fail")</f>
        <v>Fail</v>
      </c>
      <c r="AG27" s="8">
        <f>RANK($AB27,$AB$2:$AB$29)</f>
        <v>16</v>
      </c>
      <c r="AH27" s="2" t="str">
        <f>IF(AND(AC27&gt;=90,AF27="Pass"),"Outstanding Result.",IF(AND(AC27&gt;=80,AF27="Pass"),"Excellent result.",IF(AND(AC27&gt;=70,AF27="Pass"),"Very good result.",IF(AND(AC27&gt;=60,AF27="Pass"),"Good result.",IF(AND(AC27&gt;=50,AF27="Pass"),"Satisfactory result but work hard.",IF(AND(AC27&gt;=40,AF27="Pass"),"Satisfactory result.Work very hard.",IF(AND(AC27&gt;=90,AF27="Fail"),"Pay attention in weaker sujects.",IF(AND(AC27&gt;=80,AF27="Fail"),"Pay attention in weaker subjects .",IF(AND(AC27&gt;=70,AF27="Fail"),"Pay attention in weaker subjects.",IF(AND(AC27&gt;=60,AF27="Fail"),"Pay attention in weaker subjects.",IF(AND(AC27&gt;=50,AF27="Fail"),"Pay attention in weaker subjects.",IF(AND(AC27&gt;=40,AF27="Fail"),"Not Satisfactory result.Pay attention in weaker subjects","Very poor result. Pay attention in weaker subjects."))))))))))))</f>
        <v>Not Satisfactory result.Pay attention in weaker subjects</v>
      </c>
      <c r="AI27" s="3"/>
      <c r="AJ27" s="3"/>
      <c r="AK27" s="3"/>
      <c r="AL27" s="3"/>
      <c r="AM27" s="3">
        <v>56</v>
      </c>
      <c r="AN27" s="25"/>
      <c r="AO27" s="3"/>
      <c r="AP27" s="3"/>
    </row>
    <row r="28" spans="1:42" ht="16.5" x14ac:dyDescent="0.3">
      <c r="A28" s="68">
        <v>27</v>
      </c>
      <c r="B28" s="68" t="s">
        <v>8</v>
      </c>
      <c r="C28" s="97" t="s">
        <v>48</v>
      </c>
      <c r="D28" s="66">
        <v>38</v>
      </c>
      <c r="E28" s="5" t="str">
        <f>IF(AND(D28&gt;=90),"A+",IF(AND(D28&gt;=80),"A",IF(AND(D28&gt;=70),"B+",IF(AND(D28&gt;=60),"B",IF(AND(D28&gt;=50),"C+",IF(AND(D28&gt;=40),"C",IF(AND(D28&gt;=30),"D+",IF(AND(D28&gt;=20),"D","E"))))))))</f>
        <v>D+</v>
      </c>
      <c r="F28" s="87">
        <v>55</v>
      </c>
      <c r="G28" s="6" t="str">
        <f>IF(AND(F28&gt;=90),"A+",IF(AND(F28&gt;=80),"A",IF(AND(F28&gt;=70),"B+",IF(AND(F28&gt;=60),"B",IF(AND(F28&gt;=50),"C+",IF(AND(F28&gt;=40),"C",IF(AND(F28&gt;=30),"D+",IF(AND(F28&gt;=20),"D","E"))))))))</f>
        <v>C+</v>
      </c>
      <c r="H28" s="37">
        <v>25</v>
      </c>
      <c r="I28" s="62" t="str">
        <f>IF(AND(H28&gt;=90),"A+",IF(AND(H28&gt;=80),"A",IF(AND(H28&gt;=70),"B+",IF(AND(H28&gt;=60),"B",IF(AND(H28&gt;=50),"C+",IF(AND(H28&gt;=40),"C",IF(AND(H28&gt;=30),"D+",IF(AND(H28&gt;=20),"D","E"))))))))</f>
        <v>D</v>
      </c>
      <c r="J28" s="8">
        <v>4</v>
      </c>
      <c r="K28" s="9" t="str">
        <f>IF(AND(J28&gt;=90),"A+",IF(AND(J28&gt;=80),"A",IF(AND(J28&gt;=70),"B+",IF(AND(J28&gt;=60),"B",IF(AND(J28&gt;=50),"C+",IF(AND(J28&gt;=40),"C",IF(AND(J28&gt;=30),"D+",IF(AND(J28&gt;=20),"D","E"))))))))</f>
        <v>E</v>
      </c>
      <c r="L28" s="38">
        <v>2</v>
      </c>
      <c r="M28" s="39" t="str">
        <f>IF(AND(L28&gt;=90),"A+",IF(AND(L28&gt;=80),"A",IF(AND(L28&gt;=70),"B+",IF(AND(L28&gt;=60),"B",IF(AND(L28&gt;=50),"C+",IF(AND(L28&gt;=40),"C",IF(AND(L28&gt;=30),"D+",IF(AND(L28&gt;=20),"D","E"))))))))</f>
        <v>E</v>
      </c>
      <c r="N28" s="11">
        <v>25</v>
      </c>
      <c r="O28" s="5" t="str">
        <f>IF(AND(N28&gt;=90),"A+",IF(AND(N28&gt;=80),"A",IF(AND(N28&gt;=70),"B+",IF(AND(N28&gt;=60),"B",IF(AND(N28&gt;=50),"C+",IF(AND(N28&gt;=40),"C",IF(AND(N28&gt;=30),"D+",IF(AND(N28&gt;=20),"D","E"))))))))</f>
        <v>D</v>
      </c>
      <c r="P28" s="12">
        <v>20</v>
      </c>
      <c r="Q28" s="88" t="str">
        <f>IF(AND(P28&gt;=90),"A+",IF(AND(P28&gt;=80),"A",IF(AND(P28&gt;=70),"B+",IF(AND(P28&gt;=60),"B",IF(AND(P28&gt;=50),"C+",IF(AND(P28&gt;=40),"C",IF(AND(P28&gt;=30),"D+",IF(AND(P28&gt;=20),"D","E"))))))))</f>
        <v>D</v>
      </c>
      <c r="R28" s="8">
        <v>19</v>
      </c>
      <c r="S28" s="8" t="str">
        <f>IF(AND(R28*2&gt;=90),"A+",IF(AND(R28*2&gt;=80),"A",IF(AND(R28*2&gt;=70),"B+",IF(AND(R28*2&gt;=60),"B",IF(AND(R28*2&gt;=50),"C+",IF(AND(R28*2&gt;=40),"C",IF(AND(R28*2&gt;=30),"D+",IF(AND(R28*2&gt;=20),"D","E"))))))))</f>
        <v>D+</v>
      </c>
      <c r="T28" s="7">
        <v>28</v>
      </c>
      <c r="U28" s="7" t="str">
        <f>IF(AND(T28*2&gt;=90),"A+",IF(AND(T28*2&gt;=80),"A",IF(AND(T28*2&gt;=70),"B+",IF(AND(T28*2&gt;=60),"B",IF(AND(T28*2&gt;=50),"C+",IF(AND(T28*2&gt;=40),"C",IF(AND(T28*2&gt;=30),"D+",IF(AND(T28*2&gt;=20),"D","E"))))))))</f>
        <v>C+</v>
      </c>
      <c r="V28" s="42">
        <v>19</v>
      </c>
      <c r="W28" s="42" t="str">
        <f>IF(AND(V28*2&gt;=90),"A+",IF(AND(V28*2&gt;=80),"A",IF(AND(V28*2&gt;=70),"B+",IF(AND(V28*2&gt;=60),"B",IF(AND(V28*2&gt;=50),"C+",IF(AND(V28*2&gt;=40),"C",IF(AND(V28*2&gt;=30),"D+",IF(AND(V28*2&gt;=20),"D","E"))))))))</f>
        <v>D+</v>
      </c>
      <c r="X28" s="45">
        <v>15</v>
      </c>
      <c r="Y28" s="45" t="str">
        <f>IF(AND(X28*2&gt;=90),"A+",IF(AND(X28*2&gt;=80),"A",IF(AND(X28*2&gt;=70),"B+",IF(AND(X28*2&gt;=60),"B",IF(AND(X28*2&gt;=50),"C+",IF(AND(X28*2&gt;=40),"C",IF(AND(X28*2&gt;=30),"D+",IF(AND(X28*2&gt;=20),"D","E"))))))))</f>
        <v>D+</v>
      </c>
      <c r="Z28" s="92">
        <v>22</v>
      </c>
      <c r="AA28" s="48" t="str">
        <f>IF(AND(Z28*2&gt;=90),"A+",IF(AND(Z28*2&gt;=80),"A",IF(AND(Z28*2&gt;=70),"B+",IF(AND(Z28*2&gt;=60),"B",IF(AND(Z28*2&gt;=50),"C+",IF(AND(Z28*2&gt;=40),"C",IF(AND(Z28*2&gt;=30),"D+",IF(AND(Z28*2&gt;=20),"D","E"))))))))</f>
        <v>C</v>
      </c>
      <c r="AB28" s="102">
        <f>SUM(D28:AA28)</f>
        <v>272</v>
      </c>
      <c r="AC28" s="50">
        <f>ROUND(AB28/9.5,2 )</f>
        <v>28.63</v>
      </c>
      <c r="AD28" s="52" t="str">
        <f>TEXT(AC28,"0.00")</f>
        <v>28.63</v>
      </c>
      <c r="AE28" s="57" t="str">
        <f>IF(AND(AC28&gt;=90),"A+",IF(AND(AC28&gt;=80),"A",IF(AND(AC28&gt;=70),"B+",IF(AND(AC28&gt;=60),"B",IF(AND(AC28&gt;=50),"C+",IF(AND(AC28&gt;=40),"C",IF(AND(AC28&gt;=30),"D+",IF(AND(AC28&gt;=20),"D","E"))))))))</f>
        <v>D</v>
      </c>
      <c r="AF28" s="90" t="str">
        <f>IF(AND((D28&gt;=40),(F28&gt;=40),(H28&gt;=40),(J28&gt;=40),(L28&gt;=40),(N28&gt;=40),(P28&gt;=40),(R28&gt;=20),(T28&gt;=20),(V28&gt;=20),(X28&gt;=20),(Z28&gt;=20)),"Pass","Fail")</f>
        <v>Fail</v>
      </c>
      <c r="AG28" s="8">
        <f>RANK($AB28,$AB$2:$AB$29)</f>
        <v>26</v>
      </c>
      <c r="AH28" s="2" t="str">
        <f>IF(AND(AC28&gt;=90,AF28="Pass"),"Outstanding Result.",IF(AND(AC28&gt;=80,AF28="Pass"),"Excellent result.",IF(AND(AC28&gt;=70,AF28="Pass"),"Very good result.",IF(AND(AC28&gt;=60,AF28="Pass"),"Good result.",IF(AND(AC28&gt;=50,AF28="Pass"),"Satisfactory result but work hard.",IF(AND(AC28&gt;=40,AF28="Pass"),"Satisfactory result.Work very hard.",IF(AND(AC28&gt;=90,AF28="Fail"),"Pay attention in weaker sujects.",IF(AND(AC28&gt;=80,AF28="Fail"),"Pay attention in weaker subjects .",IF(AND(AC28&gt;=70,AF28="Fail"),"Pay attention in weaker subjects.",IF(AND(AC28&gt;=60,AF28="Fail"),"Pay attention in weaker subjects.",IF(AND(AC28&gt;=50,AF28="Fail"),"Pay attention in weaker subjects.",IF(AND(AC28&gt;=40,AF28="Fail"),"Not Satisfactory result.Pay attention in weaker subjects","Very poor result. Pay attention in weaker subjects."))))))))))))</f>
        <v>Very poor result. Pay attention in weaker subjects.</v>
      </c>
      <c r="AI28" s="3"/>
      <c r="AJ28" s="3"/>
      <c r="AK28" s="3"/>
      <c r="AL28" s="3"/>
      <c r="AM28" s="3">
        <v>60</v>
      </c>
      <c r="AN28" s="25"/>
      <c r="AO28" s="3"/>
      <c r="AP28" s="3"/>
    </row>
    <row r="29" spans="1:42" ht="16.5" x14ac:dyDescent="0.3">
      <c r="A29" s="68">
        <v>28</v>
      </c>
      <c r="B29" s="68" t="s">
        <v>8</v>
      </c>
      <c r="C29" s="97" t="s">
        <v>76</v>
      </c>
      <c r="D29" s="66">
        <v>28</v>
      </c>
      <c r="E29" s="5" t="str">
        <f>IF(AND(D29&gt;=90),"A+",IF(AND(D29&gt;=80),"A",IF(AND(D29&gt;=70),"B+",IF(AND(D29&gt;=60),"B",IF(AND(D29&gt;=50),"C+",IF(AND(D29&gt;=40),"C",IF(AND(D29&gt;=30),"D+",IF(AND(D29&gt;=20),"D","E"))))))))</f>
        <v>D</v>
      </c>
      <c r="F29" s="87">
        <v>46</v>
      </c>
      <c r="G29" s="6" t="str">
        <f>IF(AND(F29&gt;=90),"A+",IF(AND(F29&gt;=80),"A",IF(AND(F29&gt;=70),"B+",IF(AND(F29&gt;=60),"B",IF(AND(F29&gt;=50),"C+",IF(AND(F29&gt;=40),"C",IF(AND(F29&gt;=30),"D+",IF(AND(F29&gt;=20),"D","E"))))))))</f>
        <v>C</v>
      </c>
      <c r="H29" s="37">
        <v>10</v>
      </c>
      <c r="I29" s="62" t="str">
        <f>IF(AND(H29&gt;=90),"A+",IF(AND(H29&gt;=80),"A",IF(AND(H29&gt;=70),"B+",IF(AND(H29&gt;=60),"B",IF(AND(H29&gt;=50),"C+",IF(AND(H29&gt;=40),"C",IF(AND(H29&gt;=30),"D+",IF(AND(H29&gt;=20),"D","E"))))))))</f>
        <v>E</v>
      </c>
      <c r="J29" s="8">
        <v>1</v>
      </c>
      <c r="K29" s="9" t="str">
        <f>IF(AND(J29&gt;=90),"A+",IF(AND(J29&gt;=80),"A",IF(AND(J29&gt;=70),"B+",IF(AND(J29&gt;=60),"B",IF(AND(J29&gt;=50),"C+",IF(AND(J29&gt;=40),"C",IF(AND(J29&gt;=30),"D+",IF(AND(J29&gt;=20),"D","E"))))))))</f>
        <v>E</v>
      </c>
      <c r="L29" s="38">
        <v>1</v>
      </c>
      <c r="M29" s="39" t="str">
        <f>IF(AND(L29&gt;=90),"A+",IF(AND(L29&gt;=80),"A",IF(AND(L29&gt;=70),"B+",IF(AND(L29&gt;=60),"B",IF(AND(L29&gt;=50),"C+",IF(AND(L29&gt;=40),"C",IF(AND(L29&gt;=30),"D+",IF(AND(L29&gt;=20),"D","E"))))))))</f>
        <v>E</v>
      </c>
      <c r="N29" s="11">
        <v>6</v>
      </c>
      <c r="O29" s="5" t="str">
        <f>IF(AND(N29&gt;=90),"A+",IF(AND(N29&gt;=80),"A",IF(AND(N29&gt;=70),"B+",IF(AND(N29&gt;=60),"B",IF(AND(N29&gt;=50),"C+",IF(AND(N29&gt;=40),"C",IF(AND(N29&gt;=30),"D+",IF(AND(N29&gt;=20),"D","E"))))))))</f>
        <v>E</v>
      </c>
      <c r="P29" s="12">
        <v>4</v>
      </c>
      <c r="Q29" s="88" t="str">
        <f>IF(AND(P29&gt;=90),"A+",IF(AND(P29&gt;=80),"A",IF(AND(P29&gt;=70),"B+",IF(AND(P29&gt;=60),"B",IF(AND(P29&gt;=50),"C+",IF(AND(P29&gt;=40),"C",IF(AND(P29&gt;=30),"D+",IF(AND(P29&gt;=20),"D","E"))))))))</f>
        <v>E</v>
      </c>
      <c r="R29" s="8">
        <v>14</v>
      </c>
      <c r="S29" s="8" t="str">
        <f>IF(AND(R29*2&gt;=90),"A+",IF(AND(R29*2&gt;=80),"A",IF(AND(R29*2&gt;=70),"B+",IF(AND(R29*2&gt;=60),"B",IF(AND(R29*2&gt;=50),"C+",IF(AND(R29*2&gt;=40),"C",IF(AND(R29*2&gt;=30),"D+",IF(AND(R29*2&gt;=20),"D","E"))))))))</f>
        <v>D</v>
      </c>
      <c r="T29" s="7">
        <v>1</v>
      </c>
      <c r="U29" s="7" t="str">
        <f>IF(AND(T29*2&gt;=90),"A+",IF(AND(T29*2&gt;=80),"A",IF(AND(T29*2&gt;=70),"B+",IF(AND(T29*2&gt;=60),"B",IF(AND(T29*2&gt;=50),"C+",IF(AND(T29*2&gt;=40),"C",IF(AND(T29*2&gt;=30),"D+",IF(AND(T29*2&gt;=20),"D","E"))))))))</f>
        <v>E</v>
      </c>
      <c r="V29" s="42">
        <v>3</v>
      </c>
      <c r="W29" s="42" t="str">
        <f>IF(AND(V29*2&gt;=90),"A+",IF(AND(V29*2&gt;=80),"A",IF(AND(V29*2&gt;=70),"B+",IF(AND(V29*2&gt;=60),"B",IF(AND(V29*2&gt;=50),"C+",IF(AND(V29*2&gt;=40),"C",IF(AND(V29*2&gt;=30),"D+",IF(AND(V29*2&gt;=20),"D","E"))))))))</f>
        <v>E</v>
      </c>
      <c r="X29" s="45">
        <v>12</v>
      </c>
      <c r="Y29" s="45" t="str">
        <f>IF(AND(X29*2&gt;=90),"A+",IF(AND(X29*2&gt;=80),"A",IF(AND(X29*2&gt;=70),"B+",IF(AND(X29*2&gt;=60),"B",IF(AND(X29*2&gt;=50),"C+",IF(AND(X29*2&gt;=40),"C",IF(AND(X29*2&gt;=30),"D+",IF(AND(X29*2&gt;=20),"D","E"))))))))</f>
        <v>D</v>
      </c>
      <c r="Z29" s="92">
        <v>27</v>
      </c>
      <c r="AA29" s="48" t="str">
        <f>IF(AND(Z29*2&gt;=90),"A+",IF(AND(Z29*2&gt;=80),"A",IF(AND(Z29*2&gt;=70),"B+",IF(AND(Z29*2&gt;=60),"B",IF(AND(Z29*2&gt;=50),"C+",IF(AND(Z29*2&gt;=40),"C",IF(AND(Z29*2&gt;=30),"D+",IF(AND(Z29*2&gt;=20),"D","E"))))))))</f>
        <v>C+</v>
      </c>
      <c r="AB29" s="102">
        <f>SUM(D29:AA29)</f>
        <v>153</v>
      </c>
      <c r="AC29" s="50">
        <f>ROUND(AB29/9.5,2 )</f>
        <v>16.11</v>
      </c>
      <c r="AD29" s="52" t="str">
        <f>TEXT(AC29,"0.00")</f>
        <v>16.11</v>
      </c>
      <c r="AE29" s="57" t="str">
        <f>IF(AND(AC29&gt;=90),"A+",IF(AND(AC29&gt;=80),"A",IF(AND(AC29&gt;=70),"B+",IF(AND(AC29&gt;=60),"B",IF(AND(AC29&gt;=50),"C+",IF(AND(AC29&gt;=40),"C",IF(AND(AC29&gt;=30),"D+",IF(AND(AC29&gt;=20),"D","E"))))))))</f>
        <v>E</v>
      </c>
      <c r="AF29" s="90" t="str">
        <f>IF(AND((D29&gt;=40),(F29&gt;=40),(H29&gt;=40),(J29&gt;=40),(L29&gt;=40),(N29&gt;=40),(P29&gt;=40),(R29&gt;=20),(T29&gt;=20),(V29&gt;=20),(X29&gt;=20),(Z29&gt;=20)),"Pass","Fail")</f>
        <v>Fail</v>
      </c>
      <c r="AG29" s="8">
        <f>RANK($AB29,$AB$2:$AB$29)</f>
        <v>28</v>
      </c>
      <c r="AH29" s="2" t="str">
        <f>IF(AND(AC29&gt;=90,AF29="Pass"),"Outstanding Result.",IF(AND(AC29&gt;=80,AF29="Pass"),"Excellent result.",IF(AND(AC29&gt;=70,AF29="Pass"),"Very good result.",IF(AND(AC29&gt;=60,AF29="Pass"),"Good result.",IF(AND(AC29&gt;=50,AF29="Pass"),"Satisfactory result but work hard.",IF(AND(AC29&gt;=40,AF29="Pass"),"Satisfactory result.Work very hard.",IF(AND(AC29&gt;=90,AF29="Fail"),"Pay attention in weaker sujects.",IF(AND(AC29&gt;=80,AF29="Fail"),"Pay attention in weaker subjects .",IF(AND(AC29&gt;=70,AF29="Fail"),"Pay attention in weaker subjects.",IF(AND(AC29&gt;=60,AF29="Fail"),"Pay attention in weaker subjects.",IF(AND(AC29&gt;=50,AF29="Fail"),"Pay attention in weaker subjects.",IF(AND(AC29&gt;=40,AF29="Fail"),"Not Satisfactory result.Pay attention in weaker subjects","Very poor result. Pay attention in weaker subjects."))))))))))))</f>
        <v>Very poor result. Pay attention in weaker subjects.</v>
      </c>
      <c r="AI29" s="3"/>
      <c r="AJ29" s="3"/>
      <c r="AK29" s="3"/>
      <c r="AL29" s="3"/>
      <c r="AM29" s="3">
        <v>55</v>
      </c>
      <c r="AN29" s="25"/>
      <c r="AO29" s="3"/>
      <c r="AP29" s="3"/>
    </row>
    <row r="30" spans="1:42" x14ac:dyDescent="0.25">
      <c r="A30" s="108" t="s">
        <v>17</v>
      </c>
      <c r="B30" s="108"/>
      <c r="C30" s="108"/>
      <c r="D30" s="21">
        <f>COUNTIF(D2:D29,"&gt;=40")</f>
        <v>24</v>
      </c>
      <c r="E30" s="21"/>
      <c r="F30" s="21">
        <f>COUNTIF(F2:F29,"&gt;=40")</f>
        <v>28</v>
      </c>
      <c r="G30" s="119"/>
      <c r="H30" s="21">
        <f>COUNTIF(H2:H29,"&gt;=40")</f>
        <v>18</v>
      </c>
      <c r="I30" s="86"/>
      <c r="J30" s="21">
        <f>COUNTIF(J2:J29,"&gt;=40")</f>
        <v>21</v>
      </c>
      <c r="K30" s="21"/>
      <c r="L30" s="21">
        <f>COUNTIF(L2:L29,"&gt;=40")</f>
        <v>15</v>
      </c>
      <c r="M30" s="21"/>
      <c r="N30" s="21">
        <f>COUNTIF(N2:N29,"&gt;=40")</f>
        <v>21</v>
      </c>
      <c r="O30" s="21"/>
      <c r="P30" s="21">
        <f>COUNTIF(P2:P29,"&gt;=40")</f>
        <v>19</v>
      </c>
      <c r="Q30" s="21"/>
      <c r="R30" s="21">
        <f>COUNTIF(R2:R29,"&gt;=20")</f>
        <v>24</v>
      </c>
      <c r="S30" s="21"/>
      <c r="T30" s="21">
        <f>COUNTIF(T2:T29,"&gt;=20")</f>
        <v>23</v>
      </c>
      <c r="U30" s="21"/>
      <c r="V30" s="21">
        <f>COUNTIF(V2:V29,"&gt;=20")</f>
        <v>22</v>
      </c>
      <c r="W30" s="21"/>
      <c r="X30" s="21">
        <f>COUNTIF(X2:X29,"&gt;=20")</f>
        <v>23</v>
      </c>
      <c r="Y30" s="21"/>
      <c r="Z30" s="21">
        <f>COUNTIF(Z2:Z29,"&gt;=20")</f>
        <v>28</v>
      </c>
      <c r="AA30" s="21"/>
      <c r="AB30" s="118" t="s">
        <v>15</v>
      </c>
      <c r="AC30" s="118"/>
      <c r="AD30" s="118"/>
      <c r="AE30" s="118"/>
      <c r="AF30" s="22">
        <f>COUNTIF(AF2:AF29,"Pass")</f>
        <v>12</v>
      </c>
      <c r="AG30" s="99"/>
      <c r="AH30" s="19"/>
      <c r="AI30" s="19"/>
      <c r="AJ30" s="19"/>
      <c r="AK30" s="19"/>
      <c r="AL30" s="19"/>
      <c r="AM30" s="19"/>
      <c r="AO30" s="19"/>
      <c r="AP30" s="19"/>
    </row>
    <row r="31" spans="1:42" s="26" customFormat="1" ht="15.75" x14ac:dyDescent="0.25">
      <c r="A31" s="113" t="s">
        <v>16</v>
      </c>
      <c r="B31" s="114"/>
      <c r="C31" s="115"/>
      <c r="D31" s="43">
        <f>MAX(D1:D29)</f>
        <v>85</v>
      </c>
      <c r="E31" s="43" t="str">
        <f>INDEX(C1:C29,MATCH(MAX(D1:D29),D1:D29,0))</f>
        <v>Merian Shah</v>
      </c>
      <c r="F31" s="69">
        <f>MAX(F1:F29)</f>
        <v>91</v>
      </c>
      <c r="G31" s="30" t="str">
        <f>INDEX(C1:C29,MATCH(MAX(F1:F29),F1:F29,0))</f>
        <v>Merian Shah</v>
      </c>
      <c r="H31" s="43">
        <f>MAX(H1:H29)</f>
        <v>84</v>
      </c>
      <c r="I31" s="43" t="str">
        <f>INDEX(C1:C29,MATCH(MAX(H1:H29),H1:H29,0))</f>
        <v>Merian Shah</v>
      </c>
      <c r="J31" s="30">
        <f>MAX(J1:J29)</f>
        <v>100</v>
      </c>
      <c r="K31" s="30" t="str">
        <f>INDEX(C1:C29,MATCH(MAX(J1:J29),J1:J29,0))</f>
        <v>Aakriti Karki</v>
      </c>
      <c r="L31" s="43">
        <f>MAX(L1:L29)</f>
        <v>87</v>
      </c>
      <c r="M31" s="43" t="str">
        <f>INDEX(C1:C29,MATCH(MAX(L1:L29),L1:L29,0))</f>
        <v>Merian Shah</v>
      </c>
      <c r="N31" s="32">
        <f>MAX(N1:N29)</f>
        <v>99</v>
      </c>
      <c r="O31" s="32" t="str">
        <f>INDEX(C1:C29,MATCH(MAX(N1:N29),N1:N29,0))</f>
        <v>Ashma Ramtel</v>
      </c>
      <c r="P31" s="43">
        <f>MAX(P1:P29)</f>
        <v>93</v>
      </c>
      <c r="Q31" s="43" t="str">
        <f>INDEX(C1:C29,MATCH(MAX(P1:P29),P1:P29,0))</f>
        <v>Merian Shah</v>
      </c>
      <c r="R31" s="30">
        <f>MAX(R1:R29)</f>
        <v>43</v>
      </c>
      <c r="S31" s="30" t="str">
        <f>INDEX(C1:C29,MATCH(MAX(R1:R29),R1:R29,0))</f>
        <v>Merian Shah</v>
      </c>
      <c r="T31" s="43">
        <f>MAX(T1:T29)</f>
        <v>40</v>
      </c>
      <c r="U31" s="43" t="str">
        <f>INDEX(C1:C29,MATCH(MAX(T1:T29),T1:T29,0))</f>
        <v>Merian Shah</v>
      </c>
      <c r="V31" s="30">
        <f>MAX(V1:V29)</f>
        <v>40</v>
      </c>
      <c r="W31" s="30" t="str">
        <f>INDEX(C1:C29,MATCH(MAX(V1:V29),V1:V29,0))</f>
        <v>Ashma Ramtel</v>
      </c>
      <c r="X31" s="43">
        <f>MAX(X1:X29)</f>
        <v>48</v>
      </c>
      <c r="Y31" s="43" t="str">
        <f>INDEX(C1:C29,MATCH(MAX(X1:X29),X1:X29,0))</f>
        <v>Merian Shah</v>
      </c>
      <c r="Z31" s="30">
        <f>MAX(Z1:Z29)</f>
        <v>50</v>
      </c>
      <c r="AA31" s="30" t="str">
        <f>INDEX(C1:C29,MATCH(MAX(Z1:Z29),Z1:Z29,0))</f>
        <v>Tenzing Sherpa</v>
      </c>
      <c r="AB31" s="69"/>
      <c r="AC31" s="30"/>
      <c r="AD31" s="30"/>
      <c r="AE31" s="55"/>
      <c r="AF31" s="69"/>
      <c r="AG31" s="100" t="s">
        <v>18</v>
      </c>
      <c r="AH31" s="63"/>
      <c r="AI31" s="63"/>
      <c r="AJ31" s="63"/>
      <c r="AK31" s="63"/>
      <c r="AL31" s="41">
        <f>MAX(AM1:AM29)</f>
        <v>67</v>
      </c>
      <c r="AM31" s="41" t="str">
        <f>INDEX(C1:C29,MATCH(MAX(AM1:AM29),AM1:AM29,0))</f>
        <v>Ashma Ramtel</v>
      </c>
      <c r="AN31" s="28" t="str">
        <f>"H.P.P=" &amp; MAX(AN1:AN29)</f>
        <v>H.P.P=100</v>
      </c>
      <c r="AO31" s="28" t="str">
        <f>INDEX(C1:C29,MATCH(MAX(AN1:AN29),AN1:AN29,0))</f>
        <v>Sonam Sherpa</v>
      </c>
      <c r="AP31" s="28"/>
    </row>
    <row r="32" spans="1:42" s="65" customFormat="1" ht="15.75" x14ac:dyDescent="0.25">
      <c r="A32" s="105"/>
      <c r="B32" s="105"/>
      <c r="C32" s="106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69"/>
      <c r="AC32" s="30"/>
      <c r="AD32" s="30"/>
      <c r="AE32" s="55"/>
      <c r="AF32" s="69"/>
      <c r="AG32" s="69"/>
      <c r="AH32" s="64"/>
      <c r="AI32" s="64"/>
      <c r="AJ32" s="64"/>
      <c r="AK32" s="64"/>
      <c r="AL32" s="30"/>
      <c r="AM32" s="30"/>
      <c r="AN32" s="30"/>
      <c r="AO32" s="30"/>
      <c r="AP32" s="30"/>
    </row>
    <row r="33" spans="1:42" s="56" customFormat="1" x14ac:dyDescent="0.25">
      <c r="A33" s="68" t="s">
        <v>99</v>
      </c>
      <c r="B33" s="68" t="s">
        <v>97</v>
      </c>
      <c r="C33" s="98" t="s">
        <v>98</v>
      </c>
      <c r="D33" s="71" t="s">
        <v>78</v>
      </c>
      <c r="E33" s="72" t="s">
        <v>79</v>
      </c>
      <c r="F33" s="73" t="s">
        <v>80</v>
      </c>
      <c r="G33" s="73" t="s">
        <v>81</v>
      </c>
      <c r="H33" s="74" t="s">
        <v>82</v>
      </c>
      <c r="I33" s="75" t="s">
        <v>83</v>
      </c>
      <c r="J33" s="76" t="s">
        <v>1</v>
      </c>
      <c r="K33" s="76" t="s">
        <v>2</v>
      </c>
      <c r="L33" s="77" t="s">
        <v>84</v>
      </c>
      <c r="M33" s="77" t="s">
        <v>85</v>
      </c>
      <c r="N33" s="72" t="s">
        <v>0</v>
      </c>
      <c r="O33" s="72" t="s">
        <v>86</v>
      </c>
      <c r="P33" s="78" t="s">
        <v>87</v>
      </c>
      <c r="Q33" s="78" t="s">
        <v>88</v>
      </c>
      <c r="R33" s="76" t="s">
        <v>3</v>
      </c>
      <c r="S33" s="76" t="s">
        <v>89</v>
      </c>
      <c r="T33" s="78" t="s">
        <v>90</v>
      </c>
      <c r="U33" s="78" t="s">
        <v>91</v>
      </c>
      <c r="V33" s="79" t="s">
        <v>92</v>
      </c>
      <c r="W33" s="79" t="s">
        <v>93</v>
      </c>
      <c r="X33" s="80" t="s">
        <v>94</v>
      </c>
      <c r="Y33" s="80" t="s">
        <v>95</v>
      </c>
      <c r="Z33" s="81" t="s">
        <v>4</v>
      </c>
      <c r="AA33" s="81" t="s">
        <v>5</v>
      </c>
      <c r="AB33" s="101" t="s">
        <v>6</v>
      </c>
      <c r="AC33" s="82" t="s">
        <v>7</v>
      </c>
      <c r="AD33" s="83" t="s">
        <v>13</v>
      </c>
      <c r="AE33" s="84" t="s">
        <v>8</v>
      </c>
      <c r="AF33" s="89" t="s">
        <v>14</v>
      </c>
      <c r="AG33" s="76" t="s">
        <v>9</v>
      </c>
      <c r="AH33" s="85" t="s">
        <v>10</v>
      </c>
      <c r="AI33" s="1"/>
      <c r="AJ33" s="1"/>
      <c r="AK33" s="1"/>
      <c r="AL33" s="1"/>
      <c r="AM33" s="1" t="s">
        <v>11</v>
      </c>
      <c r="AN33" s="23" t="s">
        <v>12</v>
      </c>
      <c r="AO33" s="55"/>
      <c r="AP33" s="55"/>
    </row>
    <row r="34" spans="1:42" ht="16.5" x14ac:dyDescent="0.3">
      <c r="A34">
        <v>1</v>
      </c>
      <c r="B34" t="s">
        <v>102</v>
      </c>
      <c r="C34" t="s">
        <v>49</v>
      </c>
      <c r="D34" s="104">
        <v>86</v>
      </c>
      <c r="E34" s="13" t="str">
        <f>IF(AND(D34&gt;=90),"A+",IF(AND(D34&gt;=80),"A",IF(AND(D34&gt;=70),"B+",IF(AND(D34&gt;=60),"B",IF(AND(D34&gt;=50),"C+",IF(AND(D34&gt;=40),"C",IF(AND(D34&gt;=30),"D+",IF(AND(D34&gt;=20),"D","E"))))))))</f>
        <v>A</v>
      </c>
      <c r="F34" s="47">
        <v>88</v>
      </c>
      <c r="G34" s="14" t="str">
        <f>IF(AND(F34&gt;=90),"A+",IF(AND(F34&gt;=80),"A",IF(AND(F34&gt;=70),"B+",IF(AND(F34&gt;=60),"B",IF(AND(F34&gt;=50),"C+",IF(AND(F34&gt;=40),"C",IF(AND(F34&gt;=30),"D+",IF(AND(F34&gt;=20),"D","E"))))))))</f>
        <v>A</v>
      </c>
      <c r="H34" s="120">
        <v>75</v>
      </c>
      <c r="I34" s="95" t="str">
        <f>IF(AND(H34&gt;=90),"A+",IF(AND(H34&gt;=80),"A",IF(AND(H34&gt;=70),"B+",IF(AND(H34&gt;=60),"B",IF(AND(H34&gt;=50),"C+",IF(AND(H34&gt;=40),"C",IF(AND(H34&gt;=30),"D+",IF(AND(H34&gt;=20),"D","E"))))))))</f>
        <v>B+</v>
      </c>
      <c r="J34" s="40">
        <v>94</v>
      </c>
      <c r="K34" s="15" t="str">
        <f>IF(AND(J34&gt;=90),"A+",IF(AND(J34&gt;=80),"A",IF(AND(J34&gt;=70),"B+",IF(AND(J34&gt;=60),"B",IF(AND(J34&gt;=50),"C+",IF(AND(J34&gt;=40),"C",IF(AND(J34&gt;=30),"D+",IF(AND(J34&gt;=20),"D","E"))))))))</f>
        <v>A+</v>
      </c>
      <c r="L34" s="61">
        <v>62</v>
      </c>
      <c r="M34" s="16" t="str">
        <f>IF(AND(L34&gt;=90),"A+",IF(AND(L34&gt;=80),"A",IF(AND(L34&gt;=70),"B+",IF(AND(L34&gt;=60),"B",IF(AND(L34&gt;=50),"C+",IF(AND(L34&gt;=40),"C",IF(AND(L34&gt;=30),"D+",IF(AND(L34&gt;=20),"D","E"))))))))</f>
        <v>B</v>
      </c>
      <c r="N34" s="17">
        <v>96</v>
      </c>
      <c r="O34" s="5" t="str">
        <f>IF(AND(N34&gt;=90),"A+",IF(AND(N34&gt;=80),"A",IF(AND(N34&gt;=70),"B+",IF(AND(N34&gt;=60),"B",IF(AND(N34&gt;=50),"C+",IF(AND(N34&gt;=40),"C",IF(AND(N34&gt;=30),"D+",IF(AND(N34&gt;=20),"D","E"))))))))</f>
        <v>A+</v>
      </c>
      <c r="P34" s="18">
        <v>78</v>
      </c>
      <c r="Q34" s="88" t="str">
        <f>IF(AND(P34&gt;=90),"A+",IF(AND(P34&gt;=80),"A",IF(AND(P34&gt;=70),"B+",IF(AND(P34&gt;=60),"B",IF(AND(P34&gt;=50),"C+",IF(AND(P34&gt;=40),"C",IF(AND(P34&gt;=30),"D+",IF(AND(P34&gt;=20),"D","E"))))))))</f>
        <v>B+</v>
      </c>
      <c r="R34" s="40">
        <v>41</v>
      </c>
      <c r="S34" s="8" t="str">
        <f>IF(AND(R34*2&gt;=90),"A+",IF(AND(R34*2&gt;=80),"A",IF(AND(R34*2&gt;=70),"B+",IF(AND(R34*2&gt;=60),"B",IF(AND(R34*2&gt;=50),"C+",IF(AND(R34*2&gt;=40),"C",IF(AND(R34*2&gt;=30),"D+",IF(AND(R34*2&gt;=20),"D","E"))))))))</f>
        <v>A</v>
      </c>
      <c r="T34" s="94">
        <v>25</v>
      </c>
      <c r="U34" s="94" t="str">
        <f>IF(AND(T34*2&gt;=90),"A+",IF(AND(T34*2&gt;=80),"A",IF(AND(T34*2&gt;=70),"B+",IF(AND(T34*2&gt;=60),"B",IF(AND(T34*2&gt;=50),"C+",IF(AND(T34*2&gt;=40),"C",IF(AND(T34*2&gt;=30),"D+",IF(AND(T34*2&gt;=20),"D","E"))))))))</f>
        <v>C+</v>
      </c>
      <c r="V34" s="44">
        <v>42</v>
      </c>
      <c r="W34" s="44" t="str">
        <f>IF(AND(V34*2&gt;=90),"A+",IF(AND(V34*2&gt;=80),"A",IF(AND(V34*2&gt;=70),"B+",IF(AND(V34*2&gt;=60),"B",IF(AND(V34*2&gt;=50),"C+",IF(AND(V34*2&gt;=40),"C",IF(AND(V34*2&gt;=30),"D+",IF(AND(V34*2&gt;=20),"D","E"))))))))</f>
        <v>A</v>
      </c>
      <c r="X34" s="93">
        <v>49</v>
      </c>
      <c r="Y34" s="46" t="str">
        <f>IF(AND(X34*2&gt;=90),"A+",IF(AND(X34*2&gt;=80),"A",IF(AND(X34*2&gt;=70),"B+",IF(AND(X34*2&gt;=60),"B",IF(AND(X34*2&gt;=50),"C+",IF(AND(X34*2&gt;=40),"C",IF(AND(X34*2&gt;=30),"D+",IF(AND(X34*2&gt;=20),"D","E"))))))))</f>
        <v>A+</v>
      </c>
      <c r="Z34" s="92">
        <v>49</v>
      </c>
      <c r="AA34" s="49" t="str">
        <f>IF(AND(Z34*2&gt;=90),"A+",IF(AND(Z34*2&gt;=80),"A",IF(AND(Z34*2&gt;=70),"B+",IF(AND(Z34*2&gt;=60),"B",IF(AND(Z34*2&gt;=50),"C+",IF(AND(Z34*2&gt;=40),"C",IF(AND(Z34*2&gt;=30),"D+",IF(AND(Z34*2&gt;=20),"D","E"))))))))</f>
        <v>A+</v>
      </c>
      <c r="AB34" s="103">
        <f>SUM(D34:AA34)</f>
        <v>785</v>
      </c>
      <c r="AC34" s="51">
        <f>ROUND(AB34/9.5,2 )</f>
        <v>82.63</v>
      </c>
      <c r="AD34" s="54" t="str">
        <f>TEXT(AC34,"0.00")</f>
        <v>82.63</v>
      </c>
      <c r="AE34" s="59" t="str">
        <f>IF(AND(AC34&gt;=90),"A+",IF(AND(AC34&gt;=80),"A",IF(AND(AC34&gt;=70),"B+",IF(AND(AC34&gt;=60),"B",IF(AND(AC34&gt;=50),"C+",IF(AND(AC34&gt;=40),"C",IF(AND(AC34&gt;=30),"D+",IF(AND(AC34&gt;=20),"D","E"))))))))</f>
        <v>A</v>
      </c>
      <c r="AF34" s="90" t="str">
        <f>IF(AND((D34&gt;=40),(F34&gt;=40),(H34&gt;=40),(J34&gt;=40),(L34&gt;=40),(N34&gt;=40),(P34&gt;=40),(R34&gt;=20),(T34&gt;=20),(V34&gt;=20),(X34&gt;=20),(Z34&gt;=20)),"Pass","Fail")</f>
        <v>Pass</v>
      </c>
      <c r="AG34" s="8">
        <f>RANK($AB34,$AB$34:$AB$61)</f>
        <v>1</v>
      </c>
      <c r="AH34" s="2" t="str">
        <f>IF(AND(AC34&gt;=90,AF34="Pass"),"Outstanding Result.",IF(AND(AC34&gt;=80,AF34="Pass"),"Excellent result.",IF(AND(AC34&gt;=70,AF34="Pass"),"Very good result.",IF(AND(AC34&gt;=60,AF34="Pass"),"Good result.",IF(AND(AC34&gt;=50,AF34="Pass"),"Satisfactory result but work hard.",IF(AND(AC34&gt;=40,AF34="Pass"),"Satisfactory result.Work very hard.",IF(AND(AC34&gt;=90,AF34="Fail"),"Pay attention in weaker sujects.",IF(AND(AC34&gt;=80,AF34="Fail"),"Pay attention in weaker subjects .",IF(AND(AC34&gt;=70,AF34="Fail"),"Pay attention in weaker subjects.",IF(AND(AC34&gt;=60,AF34="Fail"),"Pay attention in weaker subjects.",IF(AND(AC34&gt;=50,AF34="Fail"),"Pay attention in weaker subjects.",IF(AND(AC34&gt;=40,AF34="Fail"),"Not Satisfactory result.Pay attention in weaker subjects","Very poor result. Pay attention in weaker subjects."))))))))))))</f>
        <v>Excellent result.</v>
      </c>
      <c r="AI34" s="20"/>
      <c r="AJ34" s="20"/>
      <c r="AK34" s="20"/>
      <c r="AL34" s="20"/>
      <c r="AM34" s="20">
        <v>66</v>
      </c>
      <c r="AN34" s="27"/>
      <c r="AO34" s="20"/>
      <c r="AP34" s="20"/>
    </row>
    <row r="35" spans="1:42" ht="16.5" x14ac:dyDescent="0.3">
      <c r="A35">
        <v>2</v>
      </c>
      <c r="B35" t="s">
        <v>102</v>
      </c>
      <c r="C35" t="s">
        <v>50</v>
      </c>
      <c r="D35" s="66">
        <v>86</v>
      </c>
      <c r="E35" s="5" t="str">
        <f>IF(AND(D35&gt;=90),"A+",IF(AND(D35&gt;=80),"A",IF(AND(D35&gt;=70),"B+",IF(AND(D35&gt;=60),"B",IF(AND(D35&gt;=50),"C+",IF(AND(D35&gt;=40),"C",IF(AND(D35&gt;=30),"D+",IF(AND(D35&gt;=20),"D","E"))))))))</f>
        <v>A</v>
      </c>
      <c r="F35" s="36">
        <v>83</v>
      </c>
      <c r="G35" s="6" t="str">
        <f>IF(AND(F35&gt;=90),"A+",IF(AND(F35&gt;=80),"A",IF(AND(F35&gt;=70),"B+",IF(AND(F35&gt;=60),"B",IF(AND(F35&gt;=50),"C+",IF(AND(F35&gt;=40),"C",IF(AND(F35&gt;=30),"D+",IF(AND(F35&gt;=20),"D","E"))))))))</f>
        <v>A</v>
      </c>
      <c r="H35" s="120">
        <v>68</v>
      </c>
      <c r="I35" s="96" t="str">
        <f>IF(AND(H35&gt;=90),"A+",IF(AND(H35&gt;=80),"A",IF(AND(H35&gt;=70),"B+",IF(AND(H35&gt;=60),"B",IF(AND(H35&gt;=50),"C+",IF(AND(H35&gt;=40),"C",IF(AND(H35&gt;=30),"D+",IF(AND(H35&gt;=20),"D","E"))))))))</f>
        <v>B</v>
      </c>
      <c r="J35" s="8">
        <v>90</v>
      </c>
      <c r="K35" s="9" t="str">
        <f>IF(AND(J35&gt;=90),"A+",IF(AND(J35&gt;=80),"A",IF(AND(J35&gt;=70),"B+",IF(AND(J35&gt;=60),"B",IF(AND(J35&gt;=50),"C+",IF(AND(J35&gt;=40),"C",IF(AND(J35&gt;=30),"D+",IF(AND(J35&gt;=20),"D","E"))))))))</f>
        <v>A+</v>
      </c>
      <c r="L35" s="38">
        <v>74</v>
      </c>
      <c r="M35" s="10" t="str">
        <f>IF(AND(L35&gt;=90),"A+",IF(AND(L35&gt;=80),"A",IF(AND(L35&gt;=70),"B+",IF(AND(L35&gt;=60),"B",IF(AND(L35&gt;=50),"C+",IF(AND(L35&gt;=40),"C",IF(AND(L35&gt;=30),"D+",IF(AND(L35&gt;=20),"D","E"))))))))</f>
        <v>B+</v>
      </c>
      <c r="N35" s="11">
        <v>93</v>
      </c>
      <c r="O35" s="5" t="str">
        <f>IF(AND(N35&gt;=90),"A+",IF(AND(N35&gt;=80),"A",IF(AND(N35&gt;=70),"B+",IF(AND(N35&gt;=60),"B",IF(AND(N35&gt;=50),"C+",IF(AND(N35&gt;=40),"C",IF(AND(N35&gt;=30),"D+",IF(AND(N35&gt;=20),"D","E"))))))))</f>
        <v>A+</v>
      </c>
      <c r="P35" s="18">
        <v>82</v>
      </c>
      <c r="Q35" s="88" t="str">
        <f>IF(AND(P35&gt;=90),"A+",IF(AND(P35&gt;=80),"A",IF(AND(P35&gt;=70),"B+",IF(AND(P35&gt;=60),"B",IF(AND(P35&gt;=50),"C+",IF(AND(P35&gt;=40),"C",IF(AND(P35&gt;=30),"D+",IF(AND(P35&gt;=20),"D","E"))))))))</f>
        <v>A</v>
      </c>
      <c r="R35" s="40">
        <v>42</v>
      </c>
      <c r="S35" s="8" t="str">
        <f>IF(AND(R35*2&gt;=90),"A+",IF(AND(R35*2&gt;=80),"A",IF(AND(R35*2&gt;=70),"B+",IF(AND(R35*2&gt;=60),"B",IF(AND(R35*2&gt;=50),"C+",IF(AND(R35*2&gt;=40),"C",IF(AND(R35*2&gt;=30),"D+",IF(AND(R35*2&gt;=20),"D","E"))))))))</f>
        <v>A</v>
      </c>
      <c r="T35" s="7">
        <v>35</v>
      </c>
      <c r="U35" s="7" t="str">
        <f>IF(AND(T35*2&gt;=90),"A+",IF(AND(T35*2&gt;=80),"A",IF(AND(T35*2&gt;=70),"B+",IF(AND(T35*2&gt;=60),"B",IF(AND(T35*2&gt;=50),"C+",IF(AND(T35*2&gt;=40),"C",IF(AND(T35*2&gt;=30),"D+",IF(AND(T35*2&gt;=20),"D","E"))))))))</f>
        <v>B+</v>
      </c>
      <c r="V35" s="42">
        <v>39</v>
      </c>
      <c r="W35" s="42" t="str">
        <f>IF(AND(V35*2&gt;=90),"A+",IF(AND(V35*2&gt;=80),"A",IF(AND(V35*2&gt;=70),"B+",IF(AND(V35*2&gt;=60),"B",IF(AND(V35*2&gt;=50),"C+",IF(AND(V35*2&gt;=40),"C",IF(AND(V35*2&gt;=30),"D+",IF(AND(V35*2&gt;=20),"D","E"))))))))</f>
        <v>B+</v>
      </c>
      <c r="X35" s="93">
        <v>45</v>
      </c>
      <c r="Y35" s="45" t="str">
        <f>IF(AND(X35*2&gt;=90),"A+",IF(AND(X35*2&gt;=80),"A",IF(AND(X35*2&gt;=70),"B+",IF(AND(X35*2&gt;=60),"B",IF(AND(X35*2&gt;=50),"C+",IF(AND(X35*2&gt;=40),"C",IF(AND(X35*2&gt;=30),"D+",IF(AND(X35*2&gt;=20),"D","E"))))))))</f>
        <v>A+</v>
      </c>
      <c r="Z35" s="92">
        <v>48</v>
      </c>
      <c r="AA35" s="48" t="str">
        <f>IF(AND(Z35*2&gt;=90),"A+",IF(AND(Z35*2&gt;=80),"A",IF(AND(Z35*2&gt;=70),"B+",IF(AND(Z35*2&gt;=60),"B",IF(AND(Z35*2&gt;=50),"C+",IF(AND(Z35*2&gt;=40),"C",IF(AND(Z35*2&gt;=30),"D+",IF(AND(Z35*2&gt;=20),"D","E"))))))))</f>
        <v>A+</v>
      </c>
      <c r="AB35" s="102">
        <f>SUM(D35:AA35)</f>
        <v>785</v>
      </c>
      <c r="AC35" s="50">
        <f>ROUND(AB35/9.5,2 )</f>
        <v>82.63</v>
      </c>
      <c r="AD35" s="53" t="str">
        <f>TEXT(AC35,"0.00")</f>
        <v>82.63</v>
      </c>
      <c r="AE35" s="58" t="str">
        <f>IF(AND(AC35&gt;=90),"A+",IF(AND(AC35&gt;=80),"A",IF(AND(AC35&gt;=70),"B+",IF(AND(AC35&gt;=60),"B",IF(AND(AC35&gt;=50),"C+",IF(AND(AC35&gt;=40),"C",IF(AND(AC35&gt;=30),"D+",IF(AND(AC35&gt;=20),"D","E"))))))))</f>
        <v>A</v>
      </c>
      <c r="AF35" s="90" t="str">
        <f>IF(AND((D35&gt;=40),(F35&gt;=40),(H35&gt;=40),(J35&gt;=40),(L35&gt;=40),(N35&gt;=40),(P35&gt;=40),(R35&gt;=20),(T35&gt;=20),(V35&gt;=20),(X35&gt;=20),(Z35&gt;=20)),"Pass","Fail")</f>
        <v>Pass</v>
      </c>
      <c r="AG35" s="8">
        <f>RANK($AB35,$AB$34:$AB$61)</f>
        <v>1</v>
      </c>
      <c r="AH35" s="2" t="str">
        <f>IF(AND(AC35&gt;=90,AF35="Pass"),"Outstanding Result.",IF(AND(AC35&gt;=80,AF35="Pass"),"Excellent result.",IF(AND(AC35&gt;=70,AF35="Pass"),"Very good result.",IF(AND(AC35&gt;=60,AF35="Pass"),"Good result.",IF(AND(AC35&gt;=50,AF35="Pass"),"Satisfactory result but work hard.",IF(AND(AC35&gt;=40,AF35="Pass"),"Satisfactory result.Work very hard.",IF(AND(AC35&gt;=90,AF35="Fail"),"Pay attention in weaker sujects.",IF(AND(AC35&gt;=80,AF35="Fail"),"Pay attention in weaker subjects .",IF(AND(AC35&gt;=70,AF35="Fail"),"Pay attention in weaker subjects.",IF(AND(AC35&gt;=60,AF35="Fail"),"Pay attention in weaker subjects.",IF(AND(AC35&gt;=50,AF35="Fail"),"Pay attention in weaker subjects.",IF(AND(AC35&gt;=40,AF35="Fail"),"Not Satisfactory result.Pay attention in weaker subjects","Very poor result. Pay attention in weaker subjects."))))))))))))</f>
        <v>Excellent result.</v>
      </c>
      <c r="AI35" s="3"/>
      <c r="AJ35" s="20"/>
      <c r="AK35" s="3"/>
      <c r="AL35" s="3"/>
      <c r="AM35" s="20">
        <v>67</v>
      </c>
      <c r="AN35" s="25">
        <v>55</v>
      </c>
      <c r="AO35" s="3"/>
      <c r="AP35" s="3"/>
    </row>
    <row r="36" spans="1:42" ht="16.5" x14ac:dyDescent="0.3">
      <c r="A36">
        <v>3</v>
      </c>
      <c r="B36" t="s">
        <v>102</v>
      </c>
      <c r="C36" t="s">
        <v>51</v>
      </c>
      <c r="D36" s="66">
        <v>86</v>
      </c>
      <c r="E36" s="5" t="str">
        <f>IF(AND(D36&gt;=90),"A+",IF(AND(D36&gt;=80),"A",IF(AND(D36&gt;=70),"B+",IF(AND(D36&gt;=60),"B",IF(AND(D36&gt;=50),"C+",IF(AND(D36&gt;=40),"C",IF(AND(D36&gt;=30),"D+",IF(AND(D36&gt;=20),"D","E"))))))))</f>
        <v>A</v>
      </c>
      <c r="F36" s="36">
        <v>80</v>
      </c>
      <c r="G36" s="6" t="str">
        <f>IF(AND(F36&gt;=90),"A+",IF(AND(F36&gt;=80),"A",IF(AND(F36&gt;=70),"B+",IF(AND(F36&gt;=60),"B",IF(AND(F36&gt;=50),"C+",IF(AND(F36&gt;=40),"C",IF(AND(F36&gt;=30),"D+",IF(AND(F36&gt;=20),"D","E"))))))))</f>
        <v>A</v>
      </c>
      <c r="H36" s="120">
        <v>73</v>
      </c>
      <c r="I36" s="96" t="str">
        <f>IF(AND(H36&gt;=90),"A+",IF(AND(H36&gt;=80),"A",IF(AND(H36&gt;=70),"B+",IF(AND(H36&gt;=60),"B",IF(AND(H36&gt;=50),"C+",IF(AND(H36&gt;=40),"C",IF(AND(H36&gt;=30),"D+",IF(AND(H36&gt;=20),"D","E"))))))))</f>
        <v>B+</v>
      </c>
      <c r="J36" s="8">
        <v>100</v>
      </c>
      <c r="K36" s="9" t="str">
        <f>IF(AND(J36&gt;=90),"A+",IF(AND(J36&gt;=80),"A",IF(AND(J36&gt;=70),"B+",IF(AND(J36&gt;=60),"B",IF(AND(J36&gt;=50),"C+",IF(AND(J36&gt;=40),"C",IF(AND(J36&gt;=30),"D+",IF(AND(J36&gt;=20),"D","E"))))))))</f>
        <v>A+</v>
      </c>
      <c r="L36" s="38">
        <v>57</v>
      </c>
      <c r="M36" s="10" t="str">
        <f>IF(AND(L36&gt;=90),"A+",IF(AND(L36&gt;=80),"A",IF(AND(L36&gt;=70),"B+",IF(AND(L36&gt;=60),"B",IF(AND(L36&gt;=50),"C+",IF(AND(L36&gt;=40),"C",IF(AND(L36&gt;=30),"D+",IF(AND(L36&gt;=20),"D","E"))))))))</f>
        <v>C+</v>
      </c>
      <c r="N36" s="11">
        <v>90</v>
      </c>
      <c r="O36" s="5" t="str">
        <f>IF(AND(N36&gt;=90),"A+",IF(AND(N36&gt;=80),"A",IF(AND(N36&gt;=70),"B+",IF(AND(N36&gt;=60),"B",IF(AND(N36&gt;=50),"C+",IF(AND(N36&gt;=40),"C",IF(AND(N36&gt;=30),"D+",IF(AND(N36&gt;=20),"D","E"))))))))</f>
        <v>A+</v>
      </c>
      <c r="P36" s="12">
        <v>73</v>
      </c>
      <c r="Q36" s="88" t="str">
        <f>IF(AND(P36&gt;=90),"A+",IF(AND(P36&gt;=80),"A",IF(AND(P36&gt;=70),"B+",IF(AND(P36&gt;=60),"B",IF(AND(P36&gt;=50),"C+",IF(AND(P36&gt;=40),"C",IF(AND(P36&gt;=30),"D+",IF(AND(P36&gt;=20),"D","E"))))))))</f>
        <v>B+</v>
      </c>
      <c r="R36" s="8">
        <v>44</v>
      </c>
      <c r="S36" s="8" t="str">
        <f>IF(AND(R36*2&gt;=90),"A+",IF(AND(R36*2&gt;=80),"A",IF(AND(R36*2&gt;=70),"B+",IF(AND(R36*2&gt;=60),"B",IF(AND(R36*2&gt;=50),"C+",IF(AND(R36*2&gt;=40),"C",IF(AND(R36*2&gt;=30),"D+",IF(AND(R36*2&gt;=20),"D","E"))))))))</f>
        <v>A</v>
      </c>
      <c r="T36" s="7">
        <v>35</v>
      </c>
      <c r="U36" s="7" t="str">
        <f>IF(AND(T36*2&gt;=90),"A+",IF(AND(T36*2&gt;=80),"A",IF(AND(T36*2&gt;=70),"B+",IF(AND(T36*2&gt;=60),"B",IF(AND(T36*2&gt;=50),"C+",IF(AND(T36*2&gt;=40),"C",IF(AND(T36*2&gt;=30),"D+",IF(AND(T36*2&gt;=20),"D","E"))))))))</f>
        <v>B+</v>
      </c>
      <c r="V36" s="42">
        <v>38</v>
      </c>
      <c r="W36" s="42" t="str">
        <f>IF(AND(V36*2&gt;=90),"A+",IF(AND(V36*2&gt;=80),"A",IF(AND(V36*2&gt;=70),"B+",IF(AND(V36*2&gt;=60),"B",IF(AND(V36*2&gt;=50),"C+",IF(AND(V36*2&gt;=40),"C",IF(AND(V36*2&gt;=30),"D+",IF(AND(V36*2&gt;=20),"D","E"))))))))</f>
        <v>B+</v>
      </c>
      <c r="X36" s="93">
        <v>47</v>
      </c>
      <c r="Y36" s="45" t="str">
        <f>IF(AND(X36*2&gt;=90),"A+",IF(AND(X36*2&gt;=80),"A",IF(AND(X36*2&gt;=70),"B+",IF(AND(X36*2&gt;=60),"B",IF(AND(X36*2&gt;=50),"C+",IF(AND(X36*2&gt;=40),"C",IF(AND(X36*2&gt;=30),"D+",IF(AND(X36*2&gt;=20),"D","E"))))))))</f>
        <v>A+</v>
      </c>
      <c r="Z36" s="92">
        <v>44</v>
      </c>
      <c r="AA36" s="48" t="str">
        <f>IF(AND(Z36*2&gt;=90),"A+",IF(AND(Z36*2&gt;=80),"A",IF(AND(Z36*2&gt;=70),"B+",IF(AND(Z36*2&gt;=60),"B",IF(AND(Z36*2&gt;=50),"C+",IF(AND(Z36*2&gt;=40),"C",IF(AND(Z36*2&gt;=30),"D+",IF(AND(Z36*2&gt;=20),"D","E"))))))))</f>
        <v>A</v>
      </c>
      <c r="AB36" s="102">
        <f>SUM(D36:AA36)</f>
        <v>767</v>
      </c>
      <c r="AC36" s="50">
        <f>ROUND(AB36/9.5,2 )</f>
        <v>80.739999999999995</v>
      </c>
      <c r="AD36" s="53" t="str">
        <f>TEXT(AC36,"0.00")</f>
        <v>80.74</v>
      </c>
      <c r="AE36" s="58" t="str">
        <f>IF(AND(AC36&gt;=90),"A+",IF(AND(AC36&gt;=80),"A",IF(AND(AC36&gt;=70),"B+",IF(AND(AC36&gt;=60),"B",IF(AND(AC36&gt;=50),"C+",IF(AND(AC36&gt;=40),"C",IF(AND(AC36&gt;=30),"D+",IF(AND(AC36&gt;=20),"D","E"))))))))</f>
        <v>A</v>
      </c>
      <c r="AF36" s="90" t="str">
        <f>IF(AND((D36&gt;=40),(F36&gt;=40),(H36&gt;=40),(J36&gt;=40),(L36&gt;=40),(N36&gt;=40),(P36&gt;=40),(R36&gt;=20),(T36&gt;=20),(V36&gt;=20),(X36&gt;=20),(Z36&gt;=20)),"Pass","Fail")</f>
        <v>Pass</v>
      </c>
      <c r="AG36" s="8">
        <f>RANK($AB36,$AB$34:$AB$61)</f>
        <v>3</v>
      </c>
      <c r="AH36" s="2" t="str">
        <f>IF(AND(AC36&gt;=90,AF36="Pass"),"Outstanding Result.",IF(AND(AC36&gt;=80,AF36="Pass"),"Excellent result.",IF(AND(AC36&gt;=70,AF36="Pass"),"Very good result.",IF(AND(AC36&gt;=60,AF36="Pass"),"Good result.",IF(AND(AC36&gt;=50,AF36="Pass"),"Satisfactory result but work hard.",IF(AND(AC36&gt;=40,AF36="Pass"),"Satisfactory result.Work very hard.",IF(AND(AC36&gt;=90,AF36="Fail"),"Pay attention in weaker sujects.",IF(AND(AC36&gt;=80,AF36="Fail"),"Pay attention in weaker subjects .",IF(AND(AC36&gt;=70,AF36="Fail"),"Pay attention in weaker subjects.",IF(AND(AC36&gt;=60,AF36="Fail"),"Pay attention in weaker subjects.",IF(AND(AC36&gt;=50,AF36="Fail"),"Pay attention in weaker subjects.",IF(AND(AC36&gt;=40,AF36="Fail"),"Not Satisfactory result.Pay attention in weaker subjects","Very poor result. Pay attention in weaker subjects."))))))))))))</f>
        <v>Excellent result.</v>
      </c>
      <c r="AI36" s="3"/>
      <c r="AJ36" s="3"/>
      <c r="AK36" s="3"/>
      <c r="AL36" s="3"/>
      <c r="AM36" s="20">
        <v>67</v>
      </c>
      <c r="AN36" s="25"/>
      <c r="AO36" s="3"/>
      <c r="AP36" s="3"/>
    </row>
    <row r="37" spans="1:42" ht="16.5" x14ac:dyDescent="0.3">
      <c r="A37">
        <v>4</v>
      </c>
      <c r="B37" t="s">
        <v>102</v>
      </c>
      <c r="C37" t="s">
        <v>52</v>
      </c>
      <c r="D37" s="66">
        <v>73</v>
      </c>
      <c r="E37" s="5" t="str">
        <f>IF(AND(D37&gt;=90),"A+",IF(AND(D37&gt;=80),"A",IF(AND(D37&gt;=70),"B+",IF(AND(D37&gt;=60),"B",IF(AND(D37&gt;=50),"C+",IF(AND(D37&gt;=40),"C",IF(AND(D37&gt;=30),"D+",IF(AND(D37&gt;=20),"D","E"))))))))</f>
        <v>B+</v>
      </c>
      <c r="F37" s="36">
        <v>84</v>
      </c>
      <c r="G37" s="6" t="str">
        <f>IF(AND(F37&gt;=90),"A+",IF(AND(F37&gt;=80),"A",IF(AND(F37&gt;=70),"B+",IF(AND(F37&gt;=60),"B",IF(AND(F37&gt;=50),"C+",IF(AND(F37&gt;=40),"C",IF(AND(F37&gt;=30),"D+",IF(AND(F37&gt;=20),"D","E"))))))))</f>
        <v>A</v>
      </c>
      <c r="H37" s="120">
        <v>56</v>
      </c>
      <c r="I37" s="96" t="str">
        <f>IF(AND(H37&gt;=90),"A+",IF(AND(H37&gt;=80),"A",IF(AND(H37&gt;=70),"B+",IF(AND(H37&gt;=60),"B",IF(AND(H37&gt;=50),"C+",IF(AND(H37&gt;=40),"C",IF(AND(H37&gt;=30),"D+",IF(AND(H37&gt;=20),"D","E"))))))))</f>
        <v>C+</v>
      </c>
      <c r="J37" s="8">
        <v>99</v>
      </c>
      <c r="K37" s="9" t="str">
        <f>IF(AND(J37&gt;=90),"A+",IF(AND(J37&gt;=80),"A",IF(AND(J37&gt;=70),"B+",IF(AND(J37&gt;=60),"B",IF(AND(J37&gt;=50),"C+",IF(AND(J37&gt;=40),"C",IF(AND(J37&gt;=30),"D+",IF(AND(J37&gt;=20),"D","E"))))))))</f>
        <v>A+</v>
      </c>
      <c r="L37" s="38">
        <v>86</v>
      </c>
      <c r="M37" s="10" t="str">
        <f>IF(AND(L37&gt;=90),"A+",IF(AND(L37&gt;=80),"A",IF(AND(L37&gt;=70),"B+",IF(AND(L37&gt;=60),"B",IF(AND(L37&gt;=50),"C+",IF(AND(L37&gt;=40),"C",IF(AND(L37&gt;=30),"D+",IF(AND(L37&gt;=20),"D","E"))))))))</f>
        <v>A</v>
      </c>
      <c r="N37" s="11">
        <v>92</v>
      </c>
      <c r="O37" s="5" t="str">
        <f>IF(AND(N37&gt;=90),"A+",IF(AND(N37&gt;=80),"A",IF(AND(N37&gt;=70),"B+",IF(AND(N37&gt;=60),"B",IF(AND(N37&gt;=50),"C+",IF(AND(N37&gt;=40),"C",IF(AND(N37&gt;=30),"D+",IF(AND(N37&gt;=20),"D","E"))))))))</f>
        <v>A+</v>
      </c>
      <c r="P37" s="12">
        <v>73</v>
      </c>
      <c r="Q37" s="88" t="str">
        <f>IF(AND(P37&gt;=90),"A+",IF(AND(P37&gt;=80),"A",IF(AND(P37&gt;=70),"B+",IF(AND(P37&gt;=60),"B",IF(AND(P37&gt;=50),"C+",IF(AND(P37&gt;=40),"C",IF(AND(P37&gt;=30),"D+",IF(AND(P37&gt;=20),"D","E"))))))))</f>
        <v>B+</v>
      </c>
      <c r="R37" s="8">
        <v>44</v>
      </c>
      <c r="S37" s="8" t="str">
        <f>IF(AND(R37*2&gt;=90),"A+",IF(AND(R37*2&gt;=80),"A",IF(AND(R37*2&gt;=70),"B+",IF(AND(R37*2&gt;=60),"B",IF(AND(R37*2&gt;=50),"C+",IF(AND(R37*2&gt;=40),"C",IF(AND(R37*2&gt;=30),"D+",IF(AND(R37*2&gt;=20),"D","E"))))))))</f>
        <v>A</v>
      </c>
      <c r="T37" s="7"/>
      <c r="U37" s="7" t="str">
        <f>IF(AND(T37*2&gt;=90),"A+",IF(AND(T37*2&gt;=80),"A",IF(AND(T37*2&gt;=70),"B+",IF(AND(T37*2&gt;=60),"B",IF(AND(T37*2&gt;=50),"C+",IF(AND(T37*2&gt;=40),"C",IF(AND(T37*2&gt;=30),"D+",IF(AND(T37*2&gt;=20),"D","E"))))))))</f>
        <v>E</v>
      </c>
      <c r="V37" s="42">
        <v>29</v>
      </c>
      <c r="W37" s="42" t="str">
        <f>IF(AND(V37*2&gt;=90),"A+",IF(AND(V37*2&gt;=80),"A",IF(AND(V37*2&gt;=70),"B+",IF(AND(V37*2&gt;=60),"B",IF(AND(V37*2&gt;=50),"C+",IF(AND(V37*2&gt;=40),"C",IF(AND(V37*2&gt;=30),"D+",IF(AND(V37*2&gt;=20),"D","E"))))))))</f>
        <v>C+</v>
      </c>
      <c r="X37" s="93">
        <v>42</v>
      </c>
      <c r="Y37" s="45" t="str">
        <f>IF(AND(X37*2&gt;=90),"A+",IF(AND(X37*2&gt;=80),"A",IF(AND(X37*2&gt;=70),"B+",IF(AND(X37*2&gt;=60),"B",IF(AND(X37*2&gt;=50),"C+",IF(AND(X37*2&gt;=40),"C",IF(AND(X37*2&gt;=30),"D+",IF(AND(X37*2&gt;=20),"D","E"))))))))</f>
        <v>A</v>
      </c>
      <c r="Z37" s="92">
        <v>47</v>
      </c>
      <c r="AA37" s="48" t="str">
        <f>IF(AND(Z37*2&gt;=90),"A+",IF(AND(Z37*2&gt;=80),"A",IF(AND(Z37*2&gt;=70),"B+",IF(AND(Z37*2&gt;=60),"B",IF(AND(Z37*2&gt;=50),"C+",IF(AND(Z37*2&gt;=40),"C",IF(AND(Z37*2&gt;=30),"D+",IF(AND(Z37*2&gt;=20),"D","E"))))))))</f>
        <v>A+</v>
      </c>
      <c r="AB37" s="102">
        <f>SUM(D37:AA37)</f>
        <v>725</v>
      </c>
      <c r="AC37" s="50">
        <f>ROUND(AB37/9.5,2 )</f>
        <v>76.319999999999993</v>
      </c>
      <c r="AD37" s="53" t="str">
        <f>TEXT(AC37,"0.00")</f>
        <v>76.32</v>
      </c>
      <c r="AE37" s="58" t="str">
        <f>IF(AND(AC37&gt;=90),"A+",IF(AND(AC37&gt;=80),"A",IF(AND(AC37&gt;=70),"B+",IF(AND(AC37&gt;=60),"B",IF(AND(AC37&gt;=50),"C+",IF(AND(AC37&gt;=40),"C",IF(AND(AC37&gt;=30),"D+",IF(AND(AC37&gt;=20),"D","E"))))))))</f>
        <v>B+</v>
      </c>
      <c r="AF37" s="90" t="str">
        <f>IF(AND((D37&gt;=40),(F37&gt;=40),(H37&gt;=40),(J37&gt;=40),(L37&gt;=40),(N37&gt;=40),(P37&gt;=40),(R37&gt;=20),(T37&gt;=20),(V37&gt;=20),(X37&gt;=20),(Z37&gt;=20)),"Pass","Fail")</f>
        <v>Fail</v>
      </c>
      <c r="AG37" s="8">
        <f>RANK($AB37,$AB$34:$AB$61)</f>
        <v>6</v>
      </c>
      <c r="AH37" s="2" t="str">
        <f>IF(AND(AC37&gt;=90,AF37="Pass"),"Outstanding Result.",IF(AND(AC37&gt;=80,AF37="Pass"),"Excellent result.",IF(AND(AC37&gt;=70,AF37="Pass"),"Very good result.",IF(AND(AC37&gt;=60,AF37="Pass"),"Good result.",IF(AND(AC37&gt;=50,AF37="Pass"),"Satisfactory result but work hard.",IF(AND(AC37&gt;=40,AF37="Pass"),"Satisfactory result.Work very hard.",IF(AND(AC37&gt;=90,AF37="Fail"),"Pay attention in weaker sujects.",IF(AND(AC37&gt;=80,AF37="Fail"),"Pay attention in weaker subjects .",IF(AND(AC37&gt;=70,AF37="Fail"),"Pay attention in weaker subjects.",IF(AND(AC37&gt;=60,AF37="Fail"),"Pay attention in weaker subjects.",IF(AND(AC37&gt;=50,AF37="Fail"),"Pay attention in weaker subjects.",IF(AND(AC37&gt;=40,AF37="Fail"),"Not Satisfactory result.Pay attention in weaker subjects","Very poor result. Pay attention in weaker subjects."))))))))))))</f>
        <v>Pay attention in weaker subjects.</v>
      </c>
      <c r="AI37" s="3"/>
      <c r="AJ37" s="3"/>
      <c r="AK37" s="3"/>
      <c r="AL37" s="3"/>
      <c r="AM37" s="20">
        <v>67</v>
      </c>
      <c r="AN37" s="25"/>
      <c r="AO37" s="3"/>
      <c r="AP37" s="3"/>
    </row>
    <row r="38" spans="1:42" ht="16.5" x14ac:dyDescent="0.3">
      <c r="A38">
        <v>5</v>
      </c>
      <c r="B38" t="s">
        <v>102</v>
      </c>
      <c r="C38" t="s">
        <v>53</v>
      </c>
      <c r="D38" s="66">
        <v>80</v>
      </c>
      <c r="E38" s="5" t="str">
        <f>IF(AND(D38&gt;=90),"A+",IF(AND(D38&gt;=80),"A",IF(AND(D38&gt;=70),"B+",IF(AND(D38&gt;=60),"B",IF(AND(D38&gt;=50),"C+",IF(AND(D38&gt;=40),"C",IF(AND(D38&gt;=30),"D+",IF(AND(D38&gt;=20),"D","E"))))))))</f>
        <v>A</v>
      </c>
      <c r="F38" s="36">
        <v>75</v>
      </c>
      <c r="G38" s="6" t="str">
        <f>IF(AND(F38&gt;=90),"A+",IF(AND(F38&gt;=80),"A",IF(AND(F38&gt;=70),"B+",IF(AND(F38&gt;=60),"B",IF(AND(F38&gt;=50),"C+",IF(AND(F38&gt;=40),"C",IF(AND(F38&gt;=30),"D+",IF(AND(F38&gt;=20),"D","E"))))))))</f>
        <v>B+</v>
      </c>
      <c r="H38" s="120">
        <v>60</v>
      </c>
      <c r="I38" s="96" t="str">
        <f>IF(AND(H38&gt;=90),"A+",IF(AND(H38&gt;=80),"A",IF(AND(H38&gt;=70),"B+",IF(AND(H38&gt;=60),"B",IF(AND(H38&gt;=50),"C+",IF(AND(H38&gt;=40),"C",IF(AND(H38&gt;=30),"D+",IF(AND(H38&gt;=20),"D","E"))))))))</f>
        <v>B</v>
      </c>
      <c r="J38" s="8">
        <v>89</v>
      </c>
      <c r="K38" s="9" t="str">
        <f>IF(AND(J38&gt;=90),"A+",IF(AND(J38&gt;=80),"A",IF(AND(J38&gt;=70),"B+",IF(AND(J38&gt;=60),"B",IF(AND(J38&gt;=50),"C+",IF(AND(J38&gt;=40),"C",IF(AND(J38&gt;=30),"D+",IF(AND(J38&gt;=20),"D","E"))))))))</f>
        <v>A</v>
      </c>
      <c r="L38" s="38">
        <v>60</v>
      </c>
      <c r="M38" s="10" t="str">
        <f>IF(AND(L38&gt;=90),"A+",IF(AND(L38&gt;=80),"A",IF(AND(L38&gt;=70),"B+",IF(AND(L38&gt;=60),"B",IF(AND(L38&gt;=50),"C+",IF(AND(L38&gt;=40),"C",IF(AND(L38&gt;=30),"D+",IF(AND(L38&gt;=20),"D","E"))))))))</f>
        <v>B</v>
      </c>
      <c r="N38" s="11">
        <v>97</v>
      </c>
      <c r="O38" s="5" t="str">
        <f>IF(AND(N38&gt;=90),"A+",IF(AND(N38&gt;=80),"A",IF(AND(N38&gt;=70),"B+",IF(AND(N38&gt;=60),"B",IF(AND(N38&gt;=50),"C+",IF(AND(N38&gt;=40),"C",IF(AND(N38&gt;=30),"D+",IF(AND(N38&gt;=20),"D","E"))))))))</f>
        <v>A+</v>
      </c>
      <c r="P38" s="12">
        <v>70</v>
      </c>
      <c r="Q38" s="88" t="str">
        <f>IF(AND(P38&gt;=90),"A+",IF(AND(P38&gt;=80),"A",IF(AND(P38&gt;=70),"B+",IF(AND(P38&gt;=60),"B",IF(AND(P38&gt;=50),"C+",IF(AND(P38&gt;=40),"C",IF(AND(P38&gt;=30),"D+",IF(AND(P38&gt;=20),"D","E"))))))))</f>
        <v>B+</v>
      </c>
      <c r="R38" s="8">
        <v>44</v>
      </c>
      <c r="S38" s="8" t="str">
        <f>IF(AND(R38*2&gt;=90),"A+",IF(AND(R38*2&gt;=80),"A",IF(AND(R38*2&gt;=70),"B+",IF(AND(R38*2&gt;=60),"B",IF(AND(R38*2&gt;=50),"C+",IF(AND(R38*2&gt;=40),"C",IF(AND(R38*2&gt;=30),"D+",IF(AND(R38*2&gt;=20),"D","E"))))))))</f>
        <v>A</v>
      </c>
      <c r="T38" s="7">
        <v>35</v>
      </c>
      <c r="U38" s="7" t="str">
        <f>IF(AND(T38*2&gt;=90),"A+",IF(AND(T38*2&gt;=80),"A",IF(AND(T38*2&gt;=70),"B+",IF(AND(T38*2&gt;=60),"B",IF(AND(T38*2&gt;=50),"C+",IF(AND(T38*2&gt;=40),"C",IF(AND(T38*2&gt;=30),"D+",IF(AND(T38*2&gt;=20),"D","E"))))))))</f>
        <v>B+</v>
      </c>
      <c r="V38" s="42">
        <v>43</v>
      </c>
      <c r="W38" s="42" t="str">
        <f>IF(AND(V38*2&gt;=90),"A+",IF(AND(V38*2&gt;=80),"A",IF(AND(V38*2&gt;=70),"B+",IF(AND(V38*2&gt;=60),"B",IF(AND(V38*2&gt;=50),"C+",IF(AND(V38*2&gt;=40),"C",IF(AND(V38*2&gt;=30),"D+",IF(AND(V38*2&gt;=20),"D","E"))))))))</f>
        <v>A</v>
      </c>
      <c r="X38" s="93">
        <v>47</v>
      </c>
      <c r="Y38" s="45" t="str">
        <f>IF(AND(X38*2&gt;=90),"A+",IF(AND(X38*2&gt;=80),"A",IF(AND(X38*2&gt;=70),"B+",IF(AND(X38*2&gt;=60),"B",IF(AND(X38*2&gt;=50),"C+",IF(AND(X38*2&gt;=40),"C",IF(AND(X38*2&gt;=30),"D+",IF(AND(X38*2&gt;=20),"D","E"))))))))</f>
        <v>A+</v>
      </c>
      <c r="Z38" s="92">
        <v>47</v>
      </c>
      <c r="AA38" s="48" t="str">
        <f>IF(AND(Z38*2&gt;=90),"A+",IF(AND(Z38*2&gt;=80),"A",IF(AND(Z38*2&gt;=70),"B+",IF(AND(Z38*2&gt;=60),"B",IF(AND(Z38*2&gt;=50),"C+",IF(AND(Z38*2&gt;=40),"C",IF(AND(Z38*2&gt;=30),"D+",IF(AND(Z38*2&gt;=20),"D","E"))))))))</f>
        <v>A+</v>
      </c>
      <c r="AB38" s="102">
        <f>SUM(D38:AA38)</f>
        <v>747</v>
      </c>
      <c r="AC38" s="50">
        <f>ROUND(AB38/9.5,2 )</f>
        <v>78.63</v>
      </c>
      <c r="AD38" s="53" t="str">
        <f>TEXT(AC38,"0.00")</f>
        <v>78.63</v>
      </c>
      <c r="AE38" s="58" t="str">
        <f>IF(AND(AC38&gt;=90),"A+",IF(AND(AC38&gt;=80),"A",IF(AND(AC38&gt;=70),"B+",IF(AND(AC38&gt;=60),"B",IF(AND(AC38&gt;=50),"C+",IF(AND(AC38&gt;=40),"C",IF(AND(AC38&gt;=30),"D+",IF(AND(AC38&gt;=20),"D","E"))))))))</f>
        <v>B+</v>
      </c>
      <c r="AF38" s="90" t="str">
        <f>IF(AND((D38&gt;=40),(F38&gt;=40),(H38&gt;=40),(J38&gt;=40),(L38&gt;=40),(N38&gt;=40),(P38&gt;=40),(R38&gt;=20),(T38&gt;=20),(V38&gt;=20),(X38&gt;=20),(Z38&gt;=20)),"Pass","Fail")</f>
        <v>Pass</v>
      </c>
      <c r="AG38" s="8">
        <f>RANK($AB38,$AB$34:$AB$61)</f>
        <v>5</v>
      </c>
      <c r="AH38" s="2" t="str">
        <f>IF(AND(AC38&gt;=90,AF38="Pass"),"Outstanding Result.",IF(AND(AC38&gt;=80,AF38="Pass"),"Excellent result.",IF(AND(AC38&gt;=70,AF38="Pass"),"Very good result.",IF(AND(AC38&gt;=60,AF38="Pass"),"Good result.",IF(AND(AC38&gt;=50,AF38="Pass"),"Satisfactory result but work hard.",IF(AND(AC38&gt;=40,AF38="Pass"),"Satisfactory result.Work very hard.",IF(AND(AC38&gt;=90,AF38="Fail"),"Pay attention in weaker sujects.",IF(AND(AC38&gt;=80,AF38="Fail"),"Pay attention in weaker subjects .",IF(AND(AC38&gt;=70,AF38="Fail"),"Pay attention in weaker subjects.",IF(AND(AC38&gt;=60,AF38="Fail"),"Pay attention in weaker subjects.",IF(AND(AC38&gt;=50,AF38="Fail"),"Pay attention in weaker subjects.",IF(AND(AC38&gt;=40,AF38="Fail"),"Not Satisfactory result.Pay attention in weaker subjects","Very poor result. Pay attention in weaker subjects."))))))))))))</f>
        <v>Very good result.</v>
      </c>
      <c r="AI38" s="3"/>
      <c r="AJ38" s="3"/>
      <c r="AK38" s="3"/>
      <c r="AL38" s="3"/>
      <c r="AM38" s="20">
        <v>66</v>
      </c>
      <c r="AN38" s="25"/>
      <c r="AO38" s="3"/>
      <c r="AP38" s="3"/>
    </row>
    <row r="39" spans="1:42" ht="16.5" x14ac:dyDescent="0.3">
      <c r="A39">
        <v>6</v>
      </c>
      <c r="B39" t="s">
        <v>102</v>
      </c>
      <c r="C39" t="s">
        <v>54</v>
      </c>
      <c r="D39" s="66">
        <v>75</v>
      </c>
      <c r="E39" s="5" t="str">
        <f>IF(AND(D39&gt;=90),"A+",IF(AND(D39&gt;=80),"A",IF(AND(D39&gt;=70),"B+",IF(AND(D39&gt;=60),"B",IF(AND(D39&gt;=50),"C+",IF(AND(D39&gt;=40),"C",IF(AND(D39&gt;=30),"D+",IF(AND(D39&gt;=20),"D","E"))))))))</f>
        <v>B+</v>
      </c>
      <c r="F39" s="36">
        <v>81</v>
      </c>
      <c r="G39" s="6" t="str">
        <f>IF(AND(F39&gt;=90),"A+",IF(AND(F39&gt;=80),"A",IF(AND(F39&gt;=70),"B+",IF(AND(F39&gt;=60),"B",IF(AND(F39&gt;=50),"C+",IF(AND(F39&gt;=40),"C",IF(AND(F39&gt;=30),"D+",IF(AND(F39&gt;=20),"D","E"))))))))</f>
        <v>A</v>
      </c>
      <c r="H39" s="120">
        <v>55</v>
      </c>
      <c r="I39" s="96" t="str">
        <f>IF(AND(H39&gt;=90),"A+",IF(AND(H39&gt;=80),"A",IF(AND(H39&gt;=70),"B+",IF(AND(H39&gt;=60),"B",IF(AND(H39&gt;=50),"C+",IF(AND(H39&gt;=40),"C",IF(AND(H39&gt;=30),"D+",IF(AND(H39&gt;=20),"D","E"))))))))</f>
        <v>C+</v>
      </c>
      <c r="J39" s="8">
        <v>98</v>
      </c>
      <c r="K39" s="9" t="str">
        <f>IF(AND(J39&gt;=90),"A+",IF(AND(J39&gt;=80),"A",IF(AND(J39&gt;=70),"B+",IF(AND(J39&gt;=60),"B",IF(AND(J39&gt;=50),"C+",IF(AND(J39&gt;=40),"C",IF(AND(J39&gt;=30),"D+",IF(AND(J39&gt;=20),"D","E"))))))))</f>
        <v>A+</v>
      </c>
      <c r="L39" s="38">
        <v>74</v>
      </c>
      <c r="M39" s="10" t="str">
        <f>IF(AND(L39&gt;=90),"A+",IF(AND(L39&gt;=80),"A",IF(AND(L39&gt;=70),"B+",IF(AND(L39&gt;=60),"B",IF(AND(L39&gt;=50),"C+",IF(AND(L39&gt;=40),"C",IF(AND(L39&gt;=30),"D+",IF(AND(L39&gt;=20),"D","E"))))))))</f>
        <v>B+</v>
      </c>
      <c r="N39" s="11">
        <v>96</v>
      </c>
      <c r="O39" s="5" t="str">
        <f>IF(AND(N39&gt;=90),"A+",IF(AND(N39&gt;=80),"A",IF(AND(N39&gt;=70),"B+",IF(AND(N39&gt;=60),"B",IF(AND(N39&gt;=50),"C+",IF(AND(N39&gt;=40),"C",IF(AND(N39&gt;=30),"D+",IF(AND(N39&gt;=20),"D","E"))))))))</f>
        <v>A+</v>
      </c>
      <c r="P39" s="12">
        <v>76</v>
      </c>
      <c r="Q39" s="88" t="str">
        <f>IF(AND(P39&gt;=90),"A+",IF(AND(P39&gt;=80),"A",IF(AND(P39&gt;=70),"B+",IF(AND(P39&gt;=60),"B",IF(AND(P39&gt;=50),"C+",IF(AND(P39&gt;=40),"C",IF(AND(P39&gt;=30),"D+",IF(AND(P39&gt;=20),"D","E"))))))))</f>
        <v>B+</v>
      </c>
      <c r="R39" s="8">
        <v>44</v>
      </c>
      <c r="S39" s="8" t="str">
        <f>IF(AND(R39*2&gt;=90),"A+",IF(AND(R39*2&gt;=80),"A",IF(AND(R39*2&gt;=70),"B+",IF(AND(R39*2&gt;=60),"B",IF(AND(R39*2&gt;=50),"C+",IF(AND(R39*2&gt;=40),"C",IF(AND(R39*2&gt;=30),"D+",IF(AND(R39*2&gt;=20),"D","E"))))))))</f>
        <v>A</v>
      </c>
      <c r="T39" s="7">
        <v>32</v>
      </c>
      <c r="U39" s="7" t="str">
        <f>IF(AND(T39*2&gt;=90),"A+",IF(AND(T39*2&gt;=80),"A",IF(AND(T39*2&gt;=70),"B+",IF(AND(T39*2&gt;=60),"B",IF(AND(T39*2&gt;=50),"C+",IF(AND(T39*2&gt;=40),"C",IF(AND(T39*2&gt;=30),"D+",IF(AND(T39*2&gt;=20),"D","E"))))))))</f>
        <v>B</v>
      </c>
      <c r="V39" s="42">
        <v>36</v>
      </c>
      <c r="W39" s="42" t="str">
        <f>IF(AND(V39*2&gt;=90),"A+",IF(AND(V39*2&gt;=80),"A",IF(AND(V39*2&gt;=70),"B+",IF(AND(V39*2&gt;=60),"B",IF(AND(V39*2&gt;=50),"C+",IF(AND(V39*2&gt;=40),"C",IF(AND(V39*2&gt;=30),"D+",IF(AND(V39*2&gt;=20),"D","E"))))))))</f>
        <v>B+</v>
      </c>
      <c r="X39" s="93">
        <v>49</v>
      </c>
      <c r="Y39" s="45" t="str">
        <f>IF(AND(X39*2&gt;=90),"A+",IF(AND(X39*2&gt;=80),"A",IF(AND(X39*2&gt;=70),"B+",IF(AND(X39*2&gt;=60),"B",IF(AND(X39*2&gt;=50),"C+",IF(AND(X39*2&gt;=40),"C",IF(AND(X39*2&gt;=30),"D+",IF(AND(X39*2&gt;=20),"D","E"))))))))</f>
        <v>A+</v>
      </c>
      <c r="Z39" s="92">
        <v>44</v>
      </c>
      <c r="AA39" s="48" t="str">
        <f>IF(AND(Z39*2&gt;=90),"A+",IF(AND(Z39*2&gt;=80),"A",IF(AND(Z39*2&gt;=70),"B+",IF(AND(Z39*2&gt;=60),"B",IF(AND(Z39*2&gt;=50),"C+",IF(AND(Z39*2&gt;=40),"C",IF(AND(Z39*2&gt;=30),"D+",IF(AND(Z39*2&gt;=20),"D","E"))))))))</f>
        <v>A</v>
      </c>
      <c r="AB39" s="102">
        <f>SUM(D39:AA39)</f>
        <v>760</v>
      </c>
      <c r="AC39" s="50">
        <f>ROUND(AB39/9.5,2 )</f>
        <v>80</v>
      </c>
      <c r="AD39" s="53" t="str">
        <f>TEXT(AC39,"0.00")</f>
        <v>80.00</v>
      </c>
      <c r="AE39" s="58" t="str">
        <f>IF(AND(AC39&gt;=90),"A+",IF(AND(AC39&gt;=80),"A",IF(AND(AC39&gt;=70),"B+",IF(AND(AC39&gt;=60),"B",IF(AND(AC39&gt;=50),"C+",IF(AND(AC39&gt;=40),"C",IF(AND(AC39&gt;=30),"D+",IF(AND(AC39&gt;=20),"D","E"))))))))</f>
        <v>A</v>
      </c>
      <c r="AF39" s="90" t="str">
        <f>IF(AND((D39&gt;=40),(F39&gt;=40),(H39&gt;=40),(J39&gt;=40),(L39&gt;=40),(N39&gt;=40),(P39&gt;=40),(R39&gt;=20),(T39&gt;=20),(V39&gt;=20),(X39&gt;=20),(Z39&gt;=20)),"Pass","Fail")</f>
        <v>Pass</v>
      </c>
      <c r="AG39" s="8">
        <f>RANK($AB39,$AB$34:$AB$61)</f>
        <v>4</v>
      </c>
      <c r="AH39" s="2" t="str">
        <f>IF(AND(AC39&gt;=90,AF39="Pass"),"Outstanding Result.",IF(AND(AC39&gt;=80,AF39="Pass"),"Excellent result.",IF(AND(AC39&gt;=70,AF39="Pass"),"Very good result.",IF(AND(AC39&gt;=60,AF39="Pass"),"Good result.",IF(AND(AC39&gt;=50,AF39="Pass"),"Satisfactory result but work hard.",IF(AND(AC39&gt;=40,AF39="Pass"),"Satisfactory result.Work very hard.",IF(AND(AC39&gt;=90,AF39="Fail"),"Pay attention in weaker sujects.",IF(AND(AC39&gt;=80,AF39="Fail"),"Pay attention in weaker subjects .",IF(AND(AC39&gt;=70,AF39="Fail"),"Pay attention in weaker subjects.",IF(AND(AC39&gt;=60,AF39="Fail"),"Pay attention in weaker subjects.",IF(AND(AC39&gt;=50,AF39="Fail"),"Pay attention in weaker subjects.",IF(AND(AC39&gt;=40,AF39="Fail"),"Not Satisfactory result.Pay attention in weaker subjects","Very poor result. Pay attention in weaker subjects."))))))))))))</f>
        <v>Excellent result.</v>
      </c>
      <c r="AI39" s="3"/>
      <c r="AJ39" s="3"/>
      <c r="AK39" s="3"/>
      <c r="AL39" s="3"/>
      <c r="AM39" s="20">
        <v>66</v>
      </c>
      <c r="AN39" s="25"/>
      <c r="AO39" s="3"/>
      <c r="AP39" s="3"/>
    </row>
    <row r="40" spans="1:42" ht="16.5" x14ac:dyDescent="0.3">
      <c r="A40">
        <v>7</v>
      </c>
      <c r="B40" t="s">
        <v>102</v>
      </c>
      <c r="C40" t="s">
        <v>55</v>
      </c>
      <c r="D40" s="66">
        <v>81</v>
      </c>
      <c r="E40" s="5" t="str">
        <f>IF(AND(D40&gt;=90),"A+",IF(AND(D40&gt;=80),"A",IF(AND(D40&gt;=70),"B+",IF(AND(D40&gt;=60),"B",IF(AND(D40&gt;=50),"C+",IF(AND(D40&gt;=40),"C",IF(AND(D40&gt;=30),"D+",IF(AND(D40&gt;=20),"D","E"))))))))</f>
        <v>A</v>
      </c>
      <c r="F40" s="36">
        <v>83</v>
      </c>
      <c r="G40" s="6" t="str">
        <f>IF(AND(F40&gt;=90),"A+",IF(AND(F40&gt;=80),"A",IF(AND(F40&gt;=70),"B+",IF(AND(F40&gt;=60),"B",IF(AND(F40&gt;=50),"C+",IF(AND(F40&gt;=40),"C",IF(AND(F40&gt;=30),"D+",IF(AND(F40&gt;=20),"D","E"))))))))</f>
        <v>A</v>
      </c>
      <c r="H40" s="120">
        <v>59</v>
      </c>
      <c r="I40" s="96" t="str">
        <f>IF(AND(H40&gt;=90),"A+",IF(AND(H40&gt;=80),"A",IF(AND(H40&gt;=70),"B+",IF(AND(H40&gt;=60),"B",IF(AND(H40&gt;=50),"C+",IF(AND(H40&gt;=40),"C",IF(AND(H40&gt;=30),"D+",IF(AND(H40&gt;=20),"D","E"))))))))</f>
        <v>C+</v>
      </c>
      <c r="J40" s="8">
        <v>82</v>
      </c>
      <c r="K40" s="9" t="str">
        <f>IF(AND(J40&gt;=90),"A+",IF(AND(J40&gt;=80),"A",IF(AND(J40&gt;=70),"B+",IF(AND(J40&gt;=60),"B",IF(AND(J40&gt;=50),"C+",IF(AND(J40&gt;=40),"C",IF(AND(J40&gt;=30),"D+",IF(AND(J40&gt;=20),"D","E"))))))))</f>
        <v>A</v>
      </c>
      <c r="L40" s="38">
        <v>58</v>
      </c>
      <c r="M40" s="10" t="str">
        <f>IF(AND(L40&gt;=90),"A+",IF(AND(L40&gt;=80),"A",IF(AND(L40&gt;=70),"B+",IF(AND(L40&gt;=60),"B",IF(AND(L40&gt;=50),"C+",IF(AND(L40&gt;=40),"C",IF(AND(L40&gt;=30),"D+",IF(AND(L40&gt;=20),"D","E"))))))))</f>
        <v>C+</v>
      </c>
      <c r="N40" s="11">
        <v>90</v>
      </c>
      <c r="O40" s="5" t="str">
        <f>IF(AND(N40&gt;=90),"A+",IF(AND(N40&gt;=80),"A",IF(AND(N40&gt;=70),"B+",IF(AND(N40&gt;=60),"B",IF(AND(N40&gt;=50),"C+",IF(AND(N40&gt;=40),"C",IF(AND(N40&gt;=30),"D+",IF(AND(N40&gt;=20),"D","E"))))))))</f>
        <v>A+</v>
      </c>
      <c r="P40" s="12">
        <v>68</v>
      </c>
      <c r="Q40" s="88" t="str">
        <f>IF(AND(P40&gt;=90),"A+",IF(AND(P40&gt;=80),"A",IF(AND(P40&gt;=70),"B+",IF(AND(P40&gt;=60),"B",IF(AND(P40&gt;=50),"C+",IF(AND(P40&gt;=40),"C",IF(AND(P40&gt;=30),"D+",IF(AND(P40&gt;=20),"D","E"))))))))</f>
        <v>B</v>
      </c>
      <c r="R40" s="8">
        <v>41</v>
      </c>
      <c r="S40" s="8" t="str">
        <f>IF(AND(R40*2&gt;=90),"A+",IF(AND(R40*2&gt;=80),"A",IF(AND(R40*2&gt;=70),"B+",IF(AND(R40*2&gt;=60),"B",IF(AND(R40*2&gt;=50),"C+",IF(AND(R40*2&gt;=40),"C",IF(AND(R40*2&gt;=30),"D+",IF(AND(R40*2&gt;=20),"D","E"))))))))</f>
        <v>A</v>
      </c>
      <c r="T40" s="7">
        <v>32</v>
      </c>
      <c r="U40" s="7" t="str">
        <f>IF(AND(T40*2&gt;=90),"A+",IF(AND(T40*2&gt;=80),"A",IF(AND(T40*2&gt;=70),"B+",IF(AND(T40*2&gt;=60),"B",IF(AND(T40*2&gt;=50),"C+",IF(AND(T40*2&gt;=40),"C",IF(AND(T40*2&gt;=30),"D+",IF(AND(T40*2&gt;=20),"D","E"))))))))</f>
        <v>B</v>
      </c>
      <c r="V40" s="42">
        <v>37</v>
      </c>
      <c r="W40" s="42" t="str">
        <f>IF(AND(V40*2&gt;=90),"A+",IF(AND(V40*2&gt;=80),"A",IF(AND(V40*2&gt;=70),"B+",IF(AND(V40*2&gt;=60),"B",IF(AND(V40*2&gt;=50),"C+",IF(AND(V40*2&gt;=40),"C",IF(AND(V40*2&gt;=30),"D+",IF(AND(V40*2&gt;=20),"D","E"))))))))</f>
        <v>B+</v>
      </c>
      <c r="X40" s="93">
        <v>49</v>
      </c>
      <c r="Y40" s="45" t="str">
        <f>IF(AND(X40*2&gt;=90),"A+",IF(AND(X40*2&gt;=80),"A",IF(AND(X40*2&gt;=70),"B+",IF(AND(X40*2&gt;=60),"B",IF(AND(X40*2&gt;=50),"C+",IF(AND(X40*2&gt;=40),"C",IF(AND(X40*2&gt;=30),"D+",IF(AND(X40*2&gt;=20),"D","E"))))))))</f>
        <v>A+</v>
      </c>
      <c r="Z40" s="92">
        <v>42</v>
      </c>
      <c r="AA40" s="48" t="str">
        <f>IF(AND(Z40*2&gt;=90),"A+",IF(AND(Z40*2&gt;=80),"A",IF(AND(Z40*2&gt;=70),"B+",IF(AND(Z40*2&gt;=60),"B",IF(AND(Z40*2&gt;=50),"C+",IF(AND(Z40*2&gt;=40),"C",IF(AND(Z40*2&gt;=30),"D+",IF(AND(Z40*2&gt;=20),"D","E"))))))))</f>
        <v>A</v>
      </c>
      <c r="AB40" s="102">
        <f>SUM(D40:AA40)</f>
        <v>722</v>
      </c>
      <c r="AC40" s="50">
        <f>ROUND(AB40/9.5,2 )</f>
        <v>76</v>
      </c>
      <c r="AD40" s="53" t="str">
        <f>TEXT(AC40,"0.00")</f>
        <v>76.00</v>
      </c>
      <c r="AE40" s="58" t="str">
        <f>IF(AND(AC40&gt;=90),"A+",IF(AND(AC40&gt;=80),"A",IF(AND(AC40&gt;=70),"B+",IF(AND(AC40&gt;=60),"B",IF(AND(AC40&gt;=50),"C+",IF(AND(AC40&gt;=40),"C",IF(AND(AC40&gt;=30),"D+",IF(AND(AC40&gt;=20),"D","E"))))))))</f>
        <v>B+</v>
      </c>
      <c r="AF40" s="90" t="str">
        <f>IF(AND((D40&gt;=40),(F40&gt;=40),(H40&gt;=40),(J40&gt;=40),(L40&gt;=40),(N40&gt;=40),(P40&gt;=40),(R40&gt;=20),(T40&gt;=20),(V40&gt;=20),(X40&gt;=20),(Z40&gt;=20)),"Pass","Fail")</f>
        <v>Pass</v>
      </c>
      <c r="AG40" s="8">
        <f>RANK($AB40,$AB$34:$AB$61)</f>
        <v>7</v>
      </c>
      <c r="AH40" s="2" t="str">
        <f>IF(AND(AC40&gt;=90,AF40="Pass"),"Outstanding Result.",IF(AND(AC40&gt;=80,AF40="Pass"),"Excellent result.",IF(AND(AC40&gt;=70,AF40="Pass"),"Very good result.",IF(AND(AC40&gt;=60,AF40="Pass"),"Good result.",IF(AND(AC40&gt;=50,AF40="Pass"),"Satisfactory result but work hard.",IF(AND(AC40&gt;=40,AF40="Pass"),"Satisfactory result.Work very hard.",IF(AND(AC40&gt;=90,AF40="Fail"),"Pay attention in weaker sujects.",IF(AND(AC40&gt;=80,AF40="Fail"),"Pay attention in weaker subjects .",IF(AND(AC40&gt;=70,AF40="Fail"),"Pay attention in weaker subjects.",IF(AND(AC40&gt;=60,AF40="Fail"),"Pay attention in weaker subjects.",IF(AND(AC40&gt;=50,AF40="Fail"),"Pay attention in weaker subjects.",IF(AND(AC40&gt;=40,AF40="Fail"),"Not Satisfactory result.Pay attention in weaker subjects","Very poor result. Pay attention in weaker subjects."))))))))))))</f>
        <v>Very good result.</v>
      </c>
      <c r="AI40" s="3"/>
      <c r="AJ40" s="3"/>
      <c r="AK40" s="3"/>
      <c r="AL40" s="3"/>
      <c r="AM40" s="20">
        <v>63</v>
      </c>
      <c r="AN40" s="25"/>
      <c r="AO40" s="3"/>
      <c r="AP40" s="3"/>
    </row>
    <row r="41" spans="1:42" ht="16.5" x14ac:dyDescent="0.3">
      <c r="A41">
        <v>8</v>
      </c>
      <c r="B41" t="s">
        <v>102</v>
      </c>
      <c r="C41" t="s">
        <v>77</v>
      </c>
      <c r="D41" s="66">
        <v>77</v>
      </c>
      <c r="E41" s="5" t="str">
        <f>IF(AND(D41&gt;=90),"A+",IF(AND(D41&gt;=80),"A",IF(AND(D41&gt;=70),"B+",IF(AND(D41&gt;=60),"B",IF(AND(D41&gt;=50),"C+",IF(AND(D41&gt;=40),"C",IF(AND(D41&gt;=30),"D+",IF(AND(D41&gt;=20),"D","E"))))))))</f>
        <v>B+</v>
      </c>
      <c r="F41" s="36">
        <v>82</v>
      </c>
      <c r="G41" s="6" t="str">
        <f>IF(AND(F41&gt;=90),"A+",IF(AND(F41&gt;=80),"A",IF(AND(F41&gt;=70),"B+",IF(AND(F41&gt;=60),"B",IF(AND(F41&gt;=50),"C+",IF(AND(F41&gt;=40),"C",IF(AND(F41&gt;=30),"D+",IF(AND(F41&gt;=20),"D","E"))))))))</f>
        <v>A</v>
      </c>
      <c r="H41" s="120">
        <v>54</v>
      </c>
      <c r="I41" s="96" t="str">
        <f>IF(AND(H41&gt;=90),"A+",IF(AND(H41&gt;=80),"A",IF(AND(H41&gt;=70),"B+",IF(AND(H41&gt;=60),"B",IF(AND(H41&gt;=50),"C+",IF(AND(H41&gt;=40),"C",IF(AND(H41&gt;=30),"D+",IF(AND(H41&gt;=20),"D","E"))))))))</f>
        <v>C+</v>
      </c>
      <c r="J41" s="8">
        <v>70</v>
      </c>
      <c r="K41" s="9" t="str">
        <f>IF(AND(J41&gt;=90),"A+",IF(AND(J41&gt;=80),"A",IF(AND(J41&gt;=70),"B+",IF(AND(J41&gt;=60),"B",IF(AND(J41&gt;=50),"C+",IF(AND(J41&gt;=40),"C",IF(AND(J41&gt;=30),"D+",IF(AND(J41&gt;=20),"D","E"))))))))</f>
        <v>B+</v>
      </c>
      <c r="L41" s="38">
        <v>40</v>
      </c>
      <c r="M41" s="10" t="str">
        <f>IF(AND(L41&gt;=90),"A+",IF(AND(L41&gt;=80),"A",IF(AND(L41&gt;=70),"B+",IF(AND(L41&gt;=60),"B",IF(AND(L41&gt;=50),"C+",IF(AND(L41&gt;=40),"C",IF(AND(L41&gt;=30),"D+",IF(AND(L41&gt;=20),"D","E"))))))))</f>
        <v>C</v>
      </c>
      <c r="N41" s="11">
        <v>78</v>
      </c>
      <c r="O41" s="5" t="str">
        <f>IF(AND(N41&gt;=90),"A+",IF(AND(N41&gt;=80),"A",IF(AND(N41&gt;=70),"B+",IF(AND(N41&gt;=60),"B",IF(AND(N41&gt;=50),"C+",IF(AND(N41&gt;=40),"C",IF(AND(N41&gt;=30),"D+",IF(AND(N41&gt;=20),"D","E"))))))))</f>
        <v>B+</v>
      </c>
      <c r="P41" s="12">
        <v>61</v>
      </c>
      <c r="Q41" s="88" t="str">
        <f>IF(AND(P41&gt;=90),"A+",IF(AND(P41&gt;=80),"A",IF(AND(P41&gt;=70),"B+",IF(AND(P41&gt;=60),"B",IF(AND(P41&gt;=50),"C+",IF(AND(P41&gt;=40),"C",IF(AND(P41&gt;=30),"D+",IF(AND(P41&gt;=20),"D","E"))))))))</f>
        <v>B</v>
      </c>
      <c r="R41" s="8">
        <v>29</v>
      </c>
      <c r="S41" s="8" t="str">
        <f>IF(AND(R41*2&gt;=90),"A+",IF(AND(R41*2&gt;=80),"A",IF(AND(R41*2&gt;=70),"B+",IF(AND(R41*2&gt;=60),"B",IF(AND(R41*2&gt;=50),"C+",IF(AND(R41*2&gt;=40),"C",IF(AND(R41*2&gt;=30),"D+",IF(AND(R41*2&gt;=20),"D","E"))))))))</f>
        <v>C+</v>
      </c>
      <c r="T41" s="7">
        <v>27</v>
      </c>
      <c r="U41" s="7" t="str">
        <f>IF(AND(T41*2&gt;=90),"A+",IF(AND(T41*2&gt;=80),"A",IF(AND(T41*2&gt;=70),"B+",IF(AND(T41*2&gt;=60),"B",IF(AND(T41*2&gt;=50),"C+",IF(AND(T41*2&gt;=40),"C",IF(AND(T41*2&gt;=30),"D+",IF(AND(T41*2&gt;=20),"D","E"))))))))</f>
        <v>C+</v>
      </c>
      <c r="V41" s="42">
        <v>26</v>
      </c>
      <c r="W41" s="42" t="str">
        <f>IF(AND(V41*2&gt;=90),"A+",IF(AND(V41*2&gt;=80),"A",IF(AND(V41*2&gt;=70),"B+",IF(AND(V41*2&gt;=60),"B",IF(AND(V41*2&gt;=50),"C+",IF(AND(V41*2&gt;=40),"C",IF(AND(V41*2&gt;=30),"D+",IF(AND(V41*2&gt;=20),"D","E"))))))))</f>
        <v>C+</v>
      </c>
      <c r="X41" s="93">
        <v>45</v>
      </c>
      <c r="Y41" s="45" t="str">
        <f>IF(AND(X41*2&gt;=90),"A+",IF(AND(X41*2&gt;=80),"A",IF(AND(X41*2&gt;=70),"B+",IF(AND(X41*2&gt;=60),"B",IF(AND(X41*2&gt;=50),"C+",IF(AND(X41*2&gt;=40),"C",IF(AND(X41*2&gt;=30),"D+",IF(AND(X41*2&gt;=20),"D","E"))))))))</f>
        <v>A+</v>
      </c>
      <c r="Z41" s="92">
        <v>38</v>
      </c>
      <c r="AA41" s="48" t="str">
        <f>IF(AND(Z41*2&gt;=90),"A+",IF(AND(Z41*2&gt;=80),"A",IF(AND(Z41*2&gt;=70),"B+",IF(AND(Z41*2&gt;=60),"B",IF(AND(Z41*2&gt;=50),"C+",IF(AND(Z41*2&gt;=40),"C",IF(AND(Z41*2&gt;=30),"D+",IF(AND(Z41*2&gt;=20),"D","E"))))))))</f>
        <v>B+</v>
      </c>
      <c r="AB41" s="102">
        <f>SUM(D41:AA41)</f>
        <v>627</v>
      </c>
      <c r="AC41" s="50">
        <f>ROUND(AB41/9.5,2 )</f>
        <v>66</v>
      </c>
      <c r="AD41" s="53" t="str">
        <f>TEXT(AC41,"0.00")</f>
        <v>66.00</v>
      </c>
      <c r="AE41" s="58" t="str">
        <f>IF(AND(AC41&gt;=90),"A+",IF(AND(AC41&gt;=80),"A",IF(AND(AC41&gt;=70),"B+",IF(AND(AC41&gt;=60),"B",IF(AND(AC41&gt;=50),"C+",IF(AND(AC41&gt;=40),"C",IF(AND(AC41&gt;=30),"D+",IF(AND(AC41&gt;=20),"D","E"))))))))</f>
        <v>B</v>
      </c>
      <c r="AF41" s="90" t="str">
        <f>IF(AND((D41&gt;=40),(F41&gt;=40),(H41&gt;=40),(J41&gt;=40),(L41&gt;=40),(N41&gt;=40),(P41&gt;=40),(R41&gt;=20),(T41&gt;=20),(V41&gt;=20),(X41&gt;=20),(Z41&gt;=20)),"Pass","Fail")</f>
        <v>Pass</v>
      </c>
      <c r="AG41" s="8">
        <f>RANK($AB41,$AB$34:$AB$61)</f>
        <v>9</v>
      </c>
      <c r="AH41" s="2" t="str">
        <f>IF(AND(AC41&gt;=90,AF41="Pass"),"Outstanding Result.",IF(AND(AC41&gt;=80,AF41="Pass"),"Excellent result.",IF(AND(AC41&gt;=70,AF41="Pass"),"Very good result.",IF(AND(AC41&gt;=60,AF41="Pass"),"Good result.",IF(AND(AC41&gt;=50,AF41="Pass"),"Satisfactory result but work hard.",IF(AND(AC41&gt;=40,AF41="Pass"),"Satisfactory result.Work very hard.",IF(AND(AC41&gt;=90,AF41="Fail"),"Pay attention in weaker sujects.",IF(AND(AC41&gt;=80,AF41="Fail"),"Pay attention in weaker subjects .",IF(AND(AC41&gt;=70,AF41="Fail"),"Pay attention in weaker subjects.",IF(AND(AC41&gt;=60,AF41="Fail"),"Pay attention in weaker subjects.",IF(AND(AC41&gt;=50,AF41="Fail"),"Pay attention in weaker subjects.",IF(AND(AC41&gt;=40,AF41="Fail"),"Not Satisfactory result.Pay attention in weaker subjects","Very poor result. Pay attention in weaker subjects."))))))))))))</f>
        <v>Good result.</v>
      </c>
      <c r="AI41" s="3"/>
      <c r="AJ41" s="3"/>
      <c r="AK41" s="3"/>
      <c r="AL41" s="3"/>
      <c r="AM41" s="20">
        <v>64</v>
      </c>
      <c r="AN41" s="25"/>
      <c r="AO41" s="3"/>
      <c r="AP41" s="3"/>
    </row>
    <row r="42" spans="1:42" ht="16.5" x14ac:dyDescent="0.3">
      <c r="A42">
        <v>9</v>
      </c>
      <c r="B42" t="s">
        <v>102</v>
      </c>
      <c r="C42" t="s">
        <v>56</v>
      </c>
      <c r="D42" s="66">
        <v>66</v>
      </c>
      <c r="E42" s="5" t="str">
        <f>IF(AND(D42&gt;=90),"A+",IF(AND(D42&gt;=80),"A",IF(AND(D42&gt;=70),"B+",IF(AND(D42&gt;=60),"B",IF(AND(D42&gt;=50),"C+",IF(AND(D42&gt;=40),"C",IF(AND(D42&gt;=30),"D+",IF(AND(D42&gt;=20),"D","E"))))))))</f>
        <v>B</v>
      </c>
      <c r="F42" s="36">
        <v>71</v>
      </c>
      <c r="G42" s="6" t="str">
        <f>IF(AND(F42&gt;=90),"A+",IF(AND(F42&gt;=80),"A",IF(AND(F42&gt;=70),"B+",IF(AND(F42&gt;=60),"B",IF(AND(F42&gt;=50),"C+",IF(AND(F42&gt;=40),"C",IF(AND(F42&gt;=30),"D+",IF(AND(F42&gt;=20),"D","E"))))))))</f>
        <v>B+</v>
      </c>
      <c r="H42" s="120">
        <v>44</v>
      </c>
      <c r="I42" s="96" t="str">
        <f>IF(AND(H42&gt;=90),"A+",IF(AND(H42&gt;=80),"A",IF(AND(H42&gt;=70),"B+",IF(AND(H42&gt;=60),"B",IF(AND(H42&gt;=50),"C+",IF(AND(H42&gt;=40),"C",IF(AND(H42&gt;=30),"D+",IF(AND(H42&gt;=20),"D","E"))))))))</f>
        <v>C</v>
      </c>
      <c r="J42" s="8">
        <v>95</v>
      </c>
      <c r="K42" s="9" t="str">
        <f>IF(AND(J42&gt;=90),"A+",IF(AND(J42&gt;=80),"A",IF(AND(J42&gt;=70),"B+",IF(AND(J42&gt;=60),"B",IF(AND(J42&gt;=50),"C+",IF(AND(J42&gt;=40),"C",IF(AND(J42&gt;=30),"D+",IF(AND(J42&gt;=20),"D","E"))))))))</f>
        <v>A+</v>
      </c>
      <c r="L42" s="38">
        <v>86</v>
      </c>
      <c r="M42" s="10" t="str">
        <f>IF(AND(L42&gt;=90),"A+",IF(AND(L42&gt;=80),"A",IF(AND(L42&gt;=70),"B+",IF(AND(L42&gt;=60),"B",IF(AND(L42&gt;=50),"C+",IF(AND(L42&gt;=40),"C",IF(AND(L42&gt;=30),"D+",IF(AND(L42&gt;=20),"D","E"))))))))</f>
        <v>A</v>
      </c>
      <c r="N42" s="11">
        <v>96</v>
      </c>
      <c r="O42" s="5" t="str">
        <f>IF(AND(N42&gt;=90),"A+",IF(AND(N42&gt;=80),"A",IF(AND(N42&gt;=70),"B+",IF(AND(N42&gt;=60),"B",IF(AND(N42&gt;=50),"C+",IF(AND(N42&gt;=40),"C",IF(AND(N42&gt;=30),"D+",IF(AND(N42&gt;=20),"D","E"))))))))</f>
        <v>A+</v>
      </c>
      <c r="P42" s="12">
        <v>53</v>
      </c>
      <c r="Q42" s="88" t="str">
        <f>IF(AND(P42&gt;=90),"A+",IF(AND(P42&gt;=80),"A",IF(AND(P42&gt;=70),"B+",IF(AND(P42&gt;=60),"B",IF(AND(P42&gt;=50),"C+",IF(AND(P42&gt;=40),"C",IF(AND(P42&gt;=30),"D+",IF(AND(P42&gt;=20),"D","E"))))))))</f>
        <v>C+</v>
      </c>
      <c r="R42" s="8">
        <v>37</v>
      </c>
      <c r="S42" s="8" t="str">
        <f>IF(AND(R42*2&gt;=90),"A+",IF(AND(R42*2&gt;=80),"A",IF(AND(R42*2&gt;=70),"B+",IF(AND(R42*2&gt;=60),"B",IF(AND(R42*2&gt;=50),"C+",IF(AND(R42*2&gt;=40),"C",IF(AND(R42*2&gt;=30),"D+",IF(AND(R42*2&gt;=20),"D","E"))))))))</f>
        <v>B+</v>
      </c>
      <c r="T42" s="7">
        <v>23</v>
      </c>
      <c r="U42" s="7" t="str">
        <f>IF(AND(T42*2&gt;=90),"A+",IF(AND(T42*2&gt;=80),"A",IF(AND(T42*2&gt;=70),"B+",IF(AND(T42*2&gt;=60),"B",IF(AND(T42*2&gt;=50),"C+",IF(AND(T42*2&gt;=40),"C",IF(AND(T42*2&gt;=30),"D+",IF(AND(T42*2&gt;=20),"D","E"))))))))</f>
        <v>C</v>
      </c>
      <c r="V42" s="42">
        <v>27</v>
      </c>
      <c r="W42" s="42" t="str">
        <f>IF(AND(V42*2&gt;=90),"A+",IF(AND(V42*2&gt;=80),"A",IF(AND(V42*2&gt;=70),"B+",IF(AND(V42*2&gt;=60),"B",IF(AND(V42*2&gt;=50),"C+",IF(AND(V42*2&gt;=40),"C",IF(AND(V42*2&gt;=30),"D+",IF(AND(V42*2&gt;=20),"D","E"))))))))</f>
        <v>C+</v>
      </c>
      <c r="X42" s="93">
        <v>49</v>
      </c>
      <c r="Y42" s="45" t="str">
        <f>IF(AND(X42*2&gt;=90),"A+",IF(AND(X42*2&gt;=80),"A",IF(AND(X42*2&gt;=70),"B+",IF(AND(X42*2&gt;=60),"B",IF(AND(X42*2&gt;=50),"C+",IF(AND(X42*2&gt;=40),"C",IF(AND(X42*2&gt;=30),"D+",IF(AND(X42*2&gt;=20),"D","E"))))))))</f>
        <v>A+</v>
      </c>
      <c r="Z42" s="92">
        <v>40</v>
      </c>
      <c r="AA42" s="48" t="str">
        <f>IF(AND(Z42*2&gt;=90),"A+",IF(AND(Z42*2&gt;=80),"A",IF(AND(Z42*2&gt;=70),"B+",IF(AND(Z42*2&gt;=60),"B",IF(AND(Z42*2&gt;=50),"C+",IF(AND(Z42*2&gt;=40),"C",IF(AND(Z42*2&gt;=30),"D+",IF(AND(Z42*2&gt;=20),"D","E"))))))))</f>
        <v>A</v>
      </c>
      <c r="AB42" s="102">
        <f>SUM(D42:AA42)</f>
        <v>687</v>
      </c>
      <c r="AC42" s="50">
        <f>ROUND(AB42/9.5,2 )</f>
        <v>72.319999999999993</v>
      </c>
      <c r="AD42" s="53" t="str">
        <f>TEXT(AC42,"0.00")</f>
        <v>72.32</v>
      </c>
      <c r="AE42" s="58" t="str">
        <f>IF(AND(AC42&gt;=90),"A+",IF(AND(AC42&gt;=80),"A",IF(AND(AC42&gt;=70),"B+",IF(AND(AC42&gt;=60),"B",IF(AND(AC42&gt;=50),"C+",IF(AND(AC42&gt;=40),"C",IF(AND(AC42&gt;=30),"D+",IF(AND(AC42&gt;=20),"D","E"))))))))</f>
        <v>B+</v>
      </c>
      <c r="AF42" s="90" t="str">
        <f>IF(AND((D42&gt;=40),(F42&gt;=40),(H42&gt;=40),(J42&gt;=40),(L42&gt;=40),(N42&gt;=40),(P42&gt;=40),(R42&gt;=20),(T42&gt;=20),(V42&gt;=20),(X42&gt;=20),(Z42&gt;=20)),"Pass","Fail")</f>
        <v>Pass</v>
      </c>
      <c r="AG42" s="8">
        <f>RANK($AB42,$AB$34:$AB$61)</f>
        <v>8</v>
      </c>
      <c r="AH42" s="2" t="str">
        <f>IF(AND(AC42&gt;=90,AF42="Pass"),"Outstanding Result.",IF(AND(AC42&gt;=80,AF42="Pass"),"Excellent result.",IF(AND(AC42&gt;=70,AF42="Pass"),"Very good result.",IF(AND(AC42&gt;=60,AF42="Pass"),"Good result.",IF(AND(AC42&gt;=50,AF42="Pass"),"Satisfactory result but work hard.",IF(AND(AC42&gt;=40,AF42="Pass"),"Satisfactory result.Work very hard.",IF(AND(AC42&gt;=90,AF42="Fail"),"Pay attention in weaker sujects.",IF(AND(AC42&gt;=80,AF42="Fail"),"Pay attention in weaker subjects .",IF(AND(AC42&gt;=70,AF42="Fail"),"Pay attention in weaker subjects.",IF(AND(AC42&gt;=60,AF42="Fail"),"Pay attention in weaker subjects.",IF(AND(AC42&gt;=50,AF42="Fail"),"Pay attention in weaker subjects.",IF(AND(AC42&gt;=40,AF42="Fail"),"Not Satisfactory result.Pay attention in weaker subjects","Very poor result. Pay attention in weaker subjects."))))))))))))</f>
        <v>Very good result.</v>
      </c>
      <c r="AI42" s="3"/>
      <c r="AJ42" s="3"/>
      <c r="AK42" s="3"/>
      <c r="AL42" s="3"/>
      <c r="AM42" s="20">
        <v>65</v>
      </c>
      <c r="AN42" s="25"/>
      <c r="AO42" s="3"/>
      <c r="AP42" s="3"/>
    </row>
    <row r="43" spans="1:42" ht="16.5" x14ac:dyDescent="0.3">
      <c r="A43">
        <v>10</v>
      </c>
      <c r="B43" t="s">
        <v>102</v>
      </c>
      <c r="C43" t="s">
        <v>57</v>
      </c>
      <c r="D43" s="66">
        <v>57</v>
      </c>
      <c r="E43" s="5" t="str">
        <f>IF(AND(D43&gt;=90),"A+",IF(AND(D43&gt;=80),"A",IF(AND(D43&gt;=70),"B+",IF(AND(D43&gt;=60),"B",IF(AND(D43&gt;=50),"C+",IF(AND(D43&gt;=40),"C",IF(AND(D43&gt;=30),"D+",IF(AND(D43&gt;=20),"D","E"))))))))</f>
        <v>C+</v>
      </c>
      <c r="F43" s="36">
        <v>69</v>
      </c>
      <c r="G43" s="6" t="str">
        <f>IF(AND(F43&gt;=90),"A+",IF(AND(F43&gt;=80),"A",IF(AND(F43&gt;=70),"B+",IF(AND(F43&gt;=60),"B",IF(AND(F43&gt;=50),"C+",IF(AND(F43&gt;=40),"C",IF(AND(F43&gt;=30),"D+",IF(AND(F43&gt;=20),"D","E"))))))))</f>
        <v>B</v>
      </c>
      <c r="H43" s="68">
        <v>43</v>
      </c>
      <c r="I43" s="96" t="str">
        <f>IF(AND(H43&gt;=90),"A+",IF(AND(H43&gt;=80),"A",IF(AND(H43&gt;=70),"B+",IF(AND(H43&gt;=60),"B",IF(AND(H43&gt;=50),"C+",IF(AND(H43&gt;=40),"C",IF(AND(H43&gt;=30),"D+",IF(AND(H43&gt;=20),"D","E"))))))))</f>
        <v>C</v>
      </c>
      <c r="J43" s="8">
        <v>32</v>
      </c>
      <c r="K43" s="9" t="str">
        <f>IF(AND(J43&gt;=90),"A+",IF(AND(J43&gt;=80),"A",IF(AND(J43&gt;=70),"B+",IF(AND(J43&gt;=60),"B",IF(AND(J43&gt;=50),"C+",IF(AND(J43&gt;=40),"C",IF(AND(J43&gt;=30),"D+",IF(AND(J43&gt;=20),"D","E"))))))))</f>
        <v>D+</v>
      </c>
      <c r="L43" s="38">
        <v>22</v>
      </c>
      <c r="M43" s="10" t="str">
        <f>IF(AND(L43&gt;=90),"A+",IF(AND(L43&gt;=80),"A",IF(AND(L43&gt;=70),"B+",IF(AND(L43&gt;=60),"B",IF(AND(L43&gt;=50),"C+",IF(AND(L43&gt;=40),"C",IF(AND(L43&gt;=30),"D+",IF(AND(L43&gt;=20),"D","E"))))))))</f>
        <v>D</v>
      </c>
      <c r="N43" s="11">
        <v>61</v>
      </c>
      <c r="O43" s="5" t="str">
        <f>IF(AND(N43&gt;=90),"A+",IF(AND(N43&gt;=80),"A",IF(AND(N43&gt;=70),"B+",IF(AND(N43&gt;=60),"B",IF(AND(N43&gt;=50),"C+",IF(AND(N43&gt;=40),"C",IF(AND(N43&gt;=30),"D+",IF(AND(N43&gt;=20),"D","E"))))))))</f>
        <v>B</v>
      </c>
      <c r="P43" s="12">
        <v>31</v>
      </c>
      <c r="Q43" s="88" t="str">
        <f>IF(AND(P43&gt;=90),"A+",IF(AND(P43&gt;=80),"A",IF(AND(P43&gt;=70),"B+",IF(AND(P43&gt;=60),"B",IF(AND(P43&gt;=50),"C+",IF(AND(P43&gt;=40),"C",IF(AND(P43&gt;=30),"D+",IF(AND(P43&gt;=20),"D","E"))))))))</f>
        <v>D+</v>
      </c>
      <c r="R43" s="8">
        <v>28</v>
      </c>
      <c r="S43" s="8" t="str">
        <f>IF(AND(R43*2&gt;=90),"A+",IF(AND(R43*2&gt;=80),"A",IF(AND(R43*2&gt;=70),"B+",IF(AND(R43*2&gt;=60),"B",IF(AND(R43*2&gt;=50),"C+",IF(AND(R43*2&gt;=40),"C",IF(AND(R43*2&gt;=30),"D+",IF(AND(R43*2&gt;=20),"D","E"))))))))</f>
        <v>C+</v>
      </c>
      <c r="T43" s="7">
        <v>13</v>
      </c>
      <c r="U43" s="7" t="str">
        <f>IF(AND(T43*2&gt;=90),"A+",IF(AND(T43*2&gt;=80),"A",IF(AND(T43*2&gt;=70),"B+",IF(AND(T43*2&gt;=60),"B",IF(AND(T43*2&gt;=50),"C+",IF(AND(T43*2&gt;=40),"C",IF(AND(T43*2&gt;=30),"D+",IF(AND(T43*2&gt;=20),"D","E"))))))))</f>
        <v>D</v>
      </c>
      <c r="V43" s="42">
        <v>26</v>
      </c>
      <c r="W43" s="42"/>
      <c r="X43" s="93">
        <v>24</v>
      </c>
      <c r="Y43" s="45" t="str">
        <f>IF(AND(X43*2&gt;=90),"A+",IF(AND(X43*2&gt;=80),"A",IF(AND(X43*2&gt;=70),"B+",IF(AND(X43*2&gt;=60),"B",IF(AND(X43*2&gt;=50),"C+",IF(AND(X43*2&gt;=40),"C",IF(AND(X43*2&gt;=30),"D+",IF(AND(X43*2&gt;=20),"D","E"))))))))</f>
        <v>C</v>
      </c>
      <c r="Z43" s="92">
        <v>47</v>
      </c>
      <c r="AA43" s="48" t="str">
        <f>IF(AND(Z43*2&gt;=90),"A+",IF(AND(Z43*2&gt;=80),"A",IF(AND(Z43*2&gt;=70),"B+",IF(AND(Z43*2&gt;=60),"B",IF(AND(Z43*2&gt;=50),"C+",IF(AND(Z43*2&gt;=40),"C",IF(AND(Z43*2&gt;=30),"D+",IF(AND(Z43*2&gt;=20),"D","E"))))))))</f>
        <v>A+</v>
      </c>
      <c r="AB43" s="102">
        <f>SUM(D43:AA43)</f>
        <v>453</v>
      </c>
      <c r="AC43" s="50">
        <f>ROUND(AB43/9.5,2 )</f>
        <v>47.68</v>
      </c>
      <c r="AD43" s="53" t="str">
        <f>TEXT(AC43,"0.00")</f>
        <v>47.68</v>
      </c>
      <c r="AE43" s="58" t="str">
        <f>IF(AND(AC43&gt;=90),"A+",IF(AND(AC43&gt;=80),"A",IF(AND(AC43&gt;=70),"B+",IF(AND(AC43&gt;=60),"B",IF(AND(AC43&gt;=50),"C+",IF(AND(AC43&gt;=40),"C",IF(AND(AC43&gt;=30),"D+",IF(AND(AC43&gt;=20),"D","E"))))))))</f>
        <v>C</v>
      </c>
      <c r="AF43" s="90" t="str">
        <f>IF(AND((D43&gt;=40),(F43&gt;=40),(H43&gt;=40),(J43&gt;=40),(L43&gt;=40),(N43&gt;=40),(P43&gt;=40),(R43&gt;=20),(T43&gt;=20),(V43&gt;=20),(X43&gt;=20),(Z43&gt;=20)),"Pass","Fail")</f>
        <v>Fail</v>
      </c>
      <c r="AG43" s="8">
        <f>RANK($AB43,$AB$34:$AB$61)</f>
        <v>16</v>
      </c>
      <c r="AH43" s="2" t="str">
        <f>IF(AND(AC43&gt;=90,AF43="Pass"),"Outstanding Result.",IF(AND(AC43&gt;=80,AF43="Pass"),"Excellent result.",IF(AND(AC43&gt;=70,AF43="Pass"),"Very good result.",IF(AND(AC43&gt;=60,AF43="Pass"),"Good result.",IF(AND(AC43&gt;=50,AF43="Pass"),"Satisfactory result but work hard.",IF(AND(AC43&gt;=40,AF43="Pass"),"Satisfactory result.Work very hard.",IF(AND(AC43&gt;=90,AF43="Fail"),"Pay attention in weaker sujects.",IF(AND(AC43&gt;=80,AF43="Fail"),"Pay attention in weaker subjects .",IF(AND(AC43&gt;=70,AF43="Fail"),"Pay attention in weaker subjects.",IF(AND(AC43&gt;=60,AF43="Fail"),"Pay attention in weaker subjects.",IF(AND(AC43&gt;=50,AF43="Fail"),"Pay attention in weaker subjects.",IF(AND(AC43&gt;=40,AF43="Fail"),"Not Satisfactory result.Pay attention in weaker subjects","Very poor result. Pay attention in weaker subjects."))))))))))))</f>
        <v>Not Satisfactory result.Pay attention in weaker subjects</v>
      </c>
      <c r="AI43" s="3"/>
      <c r="AJ43" s="3"/>
      <c r="AK43" s="3"/>
      <c r="AL43" s="3"/>
      <c r="AM43" s="20">
        <v>64</v>
      </c>
      <c r="AN43" s="25"/>
      <c r="AO43" s="3"/>
      <c r="AP43" s="3"/>
    </row>
    <row r="44" spans="1:42" ht="16.5" x14ac:dyDescent="0.3">
      <c r="A44">
        <v>11</v>
      </c>
      <c r="B44" t="s">
        <v>102</v>
      </c>
      <c r="C44" t="s">
        <v>58</v>
      </c>
      <c r="D44" s="66">
        <v>70</v>
      </c>
      <c r="E44" s="5" t="str">
        <f>IF(AND(D44&gt;=90),"A+",IF(AND(D44&gt;=80),"A",IF(AND(D44&gt;=70),"B+",IF(AND(D44&gt;=60),"B",IF(AND(D44&gt;=50),"C+",IF(AND(D44&gt;=40),"C",IF(AND(D44&gt;=30),"D+",IF(AND(D44&gt;=20),"D","E"))))))))</f>
        <v>B+</v>
      </c>
      <c r="F44" s="36">
        <v>75</v>
      </c>
      <c r="G44" s="6" t="str">
        <f>IF(AND(F44&gt;=90),"A+",IF(AND(F44&gt;=80),"A",IF(AND(F44&gt;=70),"B+",IF(AND(F44&gt;=60),"B",IF(AND(F44&gt;=50),"C+",IF(AND(F44&gt;=40),"C",IF(AND(F44&gt;=30),"D+",IF(AND(F44&gt;=20),"D","E"))))))))</f>
        <v>B+</v>
      </c>
      <c r="H44" s="120">
        <v>50</v>
      </c>
      <c r="I44" s="96" t="str">
        <f>IF(AND(H44&gt;=90),"A+",IF(AND(H44&gt;=80),"A",IF(AND(H44&gt;=70),"B+",IF(AND(H44&gt;=60),"B",IF(AND(H44&gt;=50),"C+",IF(AND(H44&gt;=40),"C",IF(AND(H44&gt;=30),"D+",IF(AND(H44&gt;=20),"D","E"))))))))</f>
        <v>C+</v>
      </c>
      <c r="J44" s="8">
        <v>55</v>
      </c>
      <c r="K44" s="9" t="str">
        <f>IF(AND(J44&gt;=90),"A+",IF(AND(J44&gt;=80),"A",IF(AND(J44&gt;=70),"B+",IF(AND(J44&gt;=60),"B",IF(AND(J44&gt;=50),"C+",IF(AND(J44&gt;=40),"C",IF(AND(J44&gt;=30),"D+",IF(AND(J44&gt;=20),"D","E"))))))))</f>
        <v>C+</v>
      </c>
      <c r="L44" s="38">
        <v>57</v>
      </c>
      <c r="M44" s="10" t="str">
        <f>IF(AND(L44&gt;=90),"A+",IF(AND(L44&gt;=80),"A",IF(AND(L44&gt;=70),"B+",IF(AND(L44&gt;=60),"B",IF(AND(L44&gt;=50),"C+",IF(AND(L44&gt;=40),"C",IF(AND(L44&gt;=30),"D+",IF(AND(L44&gt;=20),"D","E"))))))))</f>
        <v>C+</v>
      </c>
      <c r="N44" s="11">
        <v>70</v>
      </c>
      <c r="O44" s="5" t="str">
        <f>IF(AND(N44&gt;=90),"A+",IF(AND(N44&gt;=80),"A",IF(AND(N44&gt;=70),"B+",IF(AND(N44&gt;=60),"B",IF(AND(N44&gt;=50),"C+",IF(AND(N44&gt;=40),"C",IF(AND(N44&gt;=30),"D+",IF(AND(N44&gt;=20),"D","E"))))))))</f>
        <v>B+</v>
      </c>
      <c r="P44" s="12">
        <v>55</v>
      </c>
      <c r="Q44" s="88" t="str">
        <f>IF(AND(P44&gt;=90),"A+",IF(AND(P44&gt;=80),"A",IF(AND(P44&gt;=70),"B+",IF(AND(P44&gt;=60),"B",IF(AND(P44&gt;=50),"C+",IF(AND(P44&gt;=40),"C",IF(AND(P44&gt;=30),"D+",IF(AND(P44&gt;=20),"D","E"))))))))</f>
        <v>C+</v>
      </c>
      <c r="R44" s="8">
        <v>38</v>
      </c>
      <c r="S44" s="8" t="str">
        <f>IF(AND(R44*2&gt;=90),"A+",IF(AND(R44*2&gt;=80),"A",IF(AND(R44*2&gt;=70),"B+",IF(AND(R44*2&gt;=60),"B",IF(AND(R44*2&gt;=50),"C+",IF(AND(R44*2&gt;=40),"C",IF(AND(R44*2&gt;=30),"D+",IF(AND(R44*2&gt;=20),"D","E"))))))))</f>
        <v>B+</v>
      </c>
      <c r="T44" s="7">
        <v>20</v>
      </c>
      <c r="U44" s="7" t="str">
        <f>IF(AND(T44*2&gt;=90),"A+",IF(AND(T44*2&gt;=80),"A",IF(AND(T44*2&gt;=70),"B+",IF(AND(T44*2&gt;=60),"B",IF(AND(T44*2&gt;=50),"C+",IF(AND(T44*2&gt;=40),"C",IF(AND(T44*2&gt;=30),"D+",IF(AND(T44*2&gt;=20),"D","E"))))))))</f>
        <v>C</v>
      </c>
      <c r="V44" s="42">
        <v>36</v>
      </c>
      <c r="W44" s="42" t="str">
        <f>IF(AND(V44*2&gt;=90),"A+",IF(AND(V44*2&gt;=80),"A",IF(AND(V44*2&gt;=70),"B+",IF(AND(V44*2&gt;=60),"B",IF(AND(V44*2&gt;=50),"C+",IF(AND(V44*2&gt;=40),"C",IF(AND(V44*2&gt;=30),"D+",IF(AND(V44*2&gt;=20),"D","E"))))))))</f>
        <v>B+</v>
      </c>
      <c r="X44" s="93">
        <v>39</v>
      </c>
      <c r="Y44" s="45" t="str">
        <f>IF(AND(X44*2&gt;=90),"A+",IF(AND(X44*2&gt;=80),"A",IF(AND(X44*2&gt;=70),"B+",IF(AND(X44*2&gt;=60),"B",IF(AND(X44*2&gt;=50),"C+",IF(AND(X44*2&gt;=40),"C",IF(AND(X44*2&gt;=30),"D+",IF(AND(X44*2&gt;=20),"D","E"))))))))</f>
        <v>B+</v>
      </c>
      <c r="Z44" s="92">
        <v>40</v>
      </c>
      <c r="AA44" s="48" t="str">
        <f>IF(AND(Z44*2&gt;=90),"A+",IF(AND(Z44*2&gt;=80),"A",IF(AND(Z44*2&gt;=70),"B+",IF(AND(Z44*2&gt;=60),"B",IF(AND(Z44*2&gt;=50),"C+",IF(AND(Z44*2&gt;=40),"C",IF(AND(Z44*2&gt;=30),"D+",IF(AND(Z44*2&gt;=20),"D","E"))))))))</f>
        <v>A</v>
      </c>
      <c r="AB44" s="102">
        <f>SUM(D44:AA44)</f>
        <v>605</v>
      </c>
      <c r="AC44" s="50">
        <f>ROUND(AB44/9.5,2 )</f>
        <v>63.68</v>
      </c>
      <c r="AD44" s="53" t="str">
        <f>TEXT(AC44,"0.00")</f>
        <v>63.68</v>
      </c>
      <c r="AE44" s="58" t="str">
        <f>IF(AND(AC44&gt;=90),"A+",IF(AND(AC44&gt;=80),"A",IF(AND(AC44&gt;=70),"B+",IF(AND(AC44&gt;=60),"B",IF(AND(AC44&gt;=50),"C+",IF(AND(AC44&gt;=40),"C",IF(AND(AC44&gt;=30),"D+",IF(AND(AC44&gt;=20),"D","E"))))))))</f>
        <v>B</v>
      </c>
      <c r="AF44" s="90" t="str">
        <f>IF(AND((D44&gt;=40),(F44&gt;=40),(H44&gt;=40),(J44&gt;=40),(L44&gt;=40),(N44&gt;=40),(P44&gt;=40),(R44&gt;=20),(T44&gt;=20),(V44&gt;=20),(X44&gt;=20),(Z44&gt;=20)),"Pass","Fail")</f>
        <v>Pass</v>
      </c>
      <c r="AG44" s="8">
        <f>RANK($AB44,$AB$34:$AB$61)</f>
        <v>10</v>
      </c>
      <c r="AH44" s="2" t="str">
        <f>IF(AND(AC44&gt;=90,AF44="Pass"),"Outstanding Result.",IF(AND(AC44&gt;=80,AF44="Pass"),"Excellent result.",IF(AND(AC44&gt;=70,AF44="Pass"),"Very good result.",IF(AND(AC44&gt;=60,AF44="Pass"),"Good result.",IF(AND(AC44&gt;=50,AF44="Pass"),"Satisfactory result but work hard.",IF(AND(AC44&gt;=40,AF44="Pass"),"Satisfactory result.Work very hard.",IF(AND(AC44&gt;=90,AF44="Fail"),"Pay attention in weaker sujects.",IF(AND(AC44&gt;=80,AF44="Fail"),"Pay attention in weaker subjects .",IF(AND(AC44&gt;=70,AF44="Fail"),"Pay attention in weaker subjects.",IF(AND(AC44&gt;=60,AF44="Fail"),"Pay attention in weaker subjects.",IF(AND(AC44&gt;=50,AF44="Fail"),"Pay attention in weaker subjects.",IF(AND(AC44&gt;=40,AF44="Fail"),"Not Satisfactory result.Pay attention in weaker subjects","Very poor result. Pay attention in weaker subjects."))))))))))))</f>
        <v>Good result.</v>
      </c>
      <c r="AI44" s="3"/>
      <c r="AJ44" s="3"/>
      <c r="AK44" s="3"/>
      <c r="AL44" s="3"/>
      <c r="AM44" s="20">
        <v>65</v>
      </c>
      <c r="AN44" s="25"/>
      <c r="AO44" s="3"/>
      <c r="AP44" s="3"/>
    </row>
    <row r="45" spans="1:42" ht="16.5" x14ac:dyDescent="0.3">
      <c r="A45">
        <v>12</v>
      </c>
      <c r="B45" t="s">
        <v>102</v>
      </c>
      <c r="C45" t="s">
        <v>59</v>
      </c>
      <c r="D45" s="66">
        <v>69</v>
      </c>
      <c r="E45" s="5" t="str">
        <f>IF(AND(D45&gt;=90),"A+",IF(AND(D45&gt;=80),"A",IF(AND(D45&gt;=70),"B+",IF(AND(D45&gt;=60),"B",IF(AND(D45&gt;=50),"C+",IF(AND(D45&gt;=40),"C",IF(AND(D45&gt;=30),"D+",IF(AND(D45&gt;=20),"D","E"))))))))</f>
        <v>B</v>
      </c>
      <c r="F45" s="36">
        <v>80</v>
      </c>
      <c r="G45" s="6" t="str">
        <f>IF(AND(F45&gt;=90),"A+",IF(AND(F45&gt;=80),"A",IF(AND(F45&gt;=70),"B+",IF(AND(F45&gt;=60),"B",IF(AND(F45&gt;=50),"C+",IF(AND(F45&gt;=40),"C",IF(AND(F45&gt;=30),"D+",IF(AND(F45&gt;=20),"D","E"))))))))</f>
        <v>A</v>
      </c>
      <c r="H45" s="120">
        <v>43</v>
      </c>
      <c r="I45" s="96" t="str">
        <f>IF(AND(H45&gt;=90),"A+",IF(AND(H45&gt;=80),"A",IF(AND(H45&gt;=70),"B+",IF(AND(H45&gt;=60),"B",IF(AND(H45&gt;=50),"C+",IF(AND(H45&gt;=40),"C",IF(AND(H45&gt;=30),"D+",IF(AND(H45&gt;=20),"D","E"))))))))</f>
        <v>C</v>
      </c>
      <c r="J45" s="8">
        <v>45</v>
      </c>
      <c r="K45" s="9" t="str">
        <f>IF(AND(J45&gt;=90),"A+",IF(AND(J45&gt;=80),"A",IF(AND(J45&gt;=70),"B+",IF(AND(J45&gt;=60),"B",IF(AND(J45&gt;=50),"C+",IF(AND(J45&gt;=40),"C",IF(AND(J45&gt;=30),"D+",IF(AND(J45&gt;=20),"D","E"))))))))</f>
        <v>C</v>
      </c>
      <c r="L45" s="38">
        <v>44</v>
      </c>
      <c r="M45" s="10" t="str">
        <f>IF(AND(L45&gt;=90),"A+",IF(AND(L45&gt;=80),"A",IF(AND(L45&gt;=70),"B+",IF(AND(L45&gt;=60),"B",IF(AND(L45&gt;=50),"C+",IF(AND(L45&gt;=40),"C",IF(AND(L45&gt;=30),"D+",IF(AND(L45&gt;=20),"D","E"))))))))</f>
        <v>C</v>
      </c>
      <c r="N45" s="11">
        <v>49</v>
      </c>
      <c r="O45" s="5" t="str">
        <f>IF(AND(N45&gt;=90),"A+",IF(AND(N45&gt;=80),"A",IF(AND(N45&gt;=70),"B+",IF(AND(N45&gt;=60),"B",IF(AND(N45&gt;=50),"C+",IF(AND(N45&gt;=40),"C",IF(AND(N45&gt;=30),"D+",IF(AND(N45&gt;=20),"D","E"))))))))</f>
        <v>C</v>
      </c>
      <c r="P45" s="12">
        <v>49</v>
      </c>
      <c r="Q45" s="88" t="str">
        <f>IF(AND(P45&gt;=90),"A+",IF(AND(P45&gt;=80),"A",IF(AND(P45&gt;=70),"B+",IF(AND(P45&gt;=60),"B",IF(AND(P45&gt;=50),"C+",IF(AND(P45&gt;=40),"C",IF(AND(P45&gt;=30),"D+",IF(AND(P45&gt;=20),"D","E"))))))))</f>
        <v>C</v>
      </c>
      <c r="R45" s="8">
        <v>29</v>
      </c>
      <c r="S45" s="8" t="str">
        <f>IF(AND(R45*2&gt;=90),"A+",IF(AND(R45*2&gt;=80),"A",IF(AND(R45*2&gt;=70),"B+",IF(AND(R45*2&gt;=60),"B",IF(AND(R45*2&gt;=50),"C+",IF(AND(R45*2&gt;=40),"C",IF(AND(R45*2&gt;=30),"D+",IF(AND(R45*2&gt;=20),"D","E"))))))))</f>
        <v>C+</v>
      </c>
      <c r="T45" s="7">
        <v>20</v>
      </c>
      <c r="U45" s="7" t="str">
        <f>IF(AND(T45*2&gt;=90),"A+",IF(AND(T45*2&gt;=80),"A",IF(AND(T45*2&gt;=70),"B+",IF(AND(T45*2&gt;=60),"B",IF(AND(T45*2&gt;=50),"C+",IF(AND(T45*2&gt;=40),"C",IF(AND(T45*2&gt;=30),"D+",IF(AND(T45*2&gt;=20),"D","E"))))))))</f>
        <v>C</v>
      </c>
      <c r="V45" s="42">
        <v>30</v>
      </c>
      <c r="W45" s="42" t="str">
        <f>IF(AND(V45*2&gt;=90),"A+",IF(AND(V45*2&gt;=80),"A",IF(AND(V45*2&gt;=70),"B+",IF(AND(V45*2&gt;=60),"B",IF(AND(V45*2&gt;=50),"C+",IF(AND(V45*2&gt;=40),"C",IF(AND(V45*2&gt;=30),"D+",IF(AND(V45*2&gt;=20),"D","E"))))))))</f>
        <v>B</v>
      </c>
      <c r="X45" s="93">
        <v>35</v>
      </c>
      <c r="Y45" s="45" t="str">
        <f>IF(AND(X45*2&gt;=90),"A+",IF(AND(X45*2&gt;=80),"A",IF(AND(X45*2&gt;=70),"B+",IF(AND(X45*2&gt;=60),"B",IF(AND(X45*2&gt;=50),"C+",IF(AND(X45*2&gt;=40),"C",IF(AND(X45*2&gt;=30),"D+",IF(AND(X45*2&gt;=20),"D","E"))))))))</f>
        <v>B+</v>
      </c>
      <c r="Z45" s="92">
        <v>38</v>
      </c>
      <c r="AA45" s="48" t="str">
        <f>IF(AND(Z45*2&gt;=90),"A+",IF(AND(Z45*2&gt;=80),"A",IF(AND(Z45*2&gt;=70),"B+",IF(AND(Z45*2&gt;=60),"B",IF(AND(Z45*2&gt;=50),"C+",IF(AND(Z45*2&gt;=40),"C",IF(AND(Z45*2&gt;=30),"D+",IF(AND(Z45*2&gt;=20),"D","E"))))))))</f>
        <v>B+</v>
      </c>
      <c r="AB45" s="102">
        <f>SUM(D45:AA45)</f>
        <v>531</v>
      </c>
      <c r="AC45" s="50">
        <f>ROUND(AB45/9.5,2 )</f>
        <v>55.89</v>
      </c>
      <c r="AD45" s="53" t="str">
        <f>TEXT(AC45,"0.00")</f>
        <v>55.89</v>
      </c>
      <c r="AE45" s="58" t="str">
        <f>IF(AND(AC45&gt;=90),"A+",IF(AND(AC45&gt;=80),"A",IF(AND(AC45&gt;=70),"B+",IF(AND(AC45&gt;=60),"B",IF(AND(AC45&gt;=50),"C+",IF(AND(AC45&gt;=40),"C",IF(AND(AC45&gt;=30),"D+",IF(AND(AC45&gt;=20),"D","E"))))))))</f>
        <v>C+</v>
      </c>
      <c r="AF45" s="90" t="str">
        <f>IF(AND((D45&gt;=40),(F45&gt;=40),(H45&gt;=40),(J45&gt;=40),(L45&gt;=40),(N45&gt;=40),(P45&gt;=40),(R45&gt;=20),(T45&gt;=20),(V45&gt;=20),(X45&gt;=20),(Z45&gt;=20)),"Pass","Fail")</f>
        <v>Pass</v>
      </c>
      <c r="AG45" s="8">
        <f>RANK($AB45,$AB$34:$AB$61)</f>
        <v>13</v>
      </c>
      <c r="AH45" s="2" t="str">
        <f>IF(AND(AC45&gt;=90,AF45="Pass"),"Outstanding Result.",IF(AND(AC45&gt;=80,AF45="Pass"),"Excellent result.",IF(AND(AC45&gt;=70,AF45="Pass"),"Very good result.",IF(AND(AC45&gt;=60,AF45="Pass"),"Good result.",IF(AND(AC45&gt;=50,AF45="Pass"),"Satisfactory result but work hard.",IF(AND(AC45&gt;=40,AF45="Pass"),"Satisfactory result.Work very hard.",IF(AND(AC45&gt;=90,AF45="Fail"),"Pay attention in weaker sujects.",IF(AND(AC45&gt;=80,AF45="Fail"),"Pay attention in weaker subjects .",IF(AND(AC45&gt;=70,AF45="Fail"),"Pay attention in weaker subjects.",IF(AND(AC45&gt;=60,AF45="Fail"),"Pay attention in weaker subjects.",IF(AND(AC45&gt;=50,AF45="Fail"),"Pay attention in weaker subjects.",IF(AND(AC45&gt;=40,AF45="Fail"),"Not Satisfactory result.Pay attention in weaker subjects","Very poor result. Pay attention in weaker subjects."))))))))))))</f>
        <v>Satisfactory result but work hard.</v>
      </c>
      <c r="AI45" s="3"/>
      <c r="AJ45" s="3"/>
      <c r="AK45" s="3"/>
      <c r="AL45" s="3"/>
      <c r="AM45" s="20">
        <v>57</v>
      </c>
      <c r="AN45" s="25"/>
      <c r="AO45" s="3"/>
      <c r="AP45" s="3"/>
    </row>
    <row r="46" spans="1:42" ht="16.5" x14ac:dyDescent="0.3">
      <c r="A46">
        <v>13</v>
      </c>
      <c r="B46" t="s">
        <v>102</v>
      </c>
      <c r="C46" t="s">
        <v>60</v>
      </c>
      <c r="D46" s="66">
        <v>59</v>
      </c>
      <c r="E46" s="5" t="str">
        <f>IF(AND(D46&gt;=90),"A+",IF(AND(D46&gt;=80),"A",IF(AND(D46&gt;=70),"B+",IF(AND(D46&gt;=60),"B",IF(AND(D46&gt;=50),"C+",IF(AND(D46&gt;=40),"C",IF(AND(D46&gt;=30),"D+",IF(AND(D46&gt;=20),"D","E"))))))))</f>
        <v>C+</v>
      </c>
      <c r="F46" s="36">
        <v>78</v>
      </c>
      <c r="G46" s="6" t="str">
        <f>IF(AND(F46&gt;=90),"A+",IF(AND(F46&gt;=80),"A",IF(AND(F46&gt;=70),"B+",IF(AND(F46&gt;=60),"B",IF(AND(F46&gt;=50),"C+",IF(AND(F46&gt;=40),"C",IF(AND(F46&gt;=30),"D+",IF(AND(F46&gt;=20),"D","E"))))))))</f>
        <v>B+</v>
      </c>
      <c r="H46" s="120">
        <v>55</v>
      </c>
      <c r="I46" s="96" t="str">
        <f>IF(AND(H46&gt;=90),"A+",IF(AND(H46&gt;=80),"A",IF(AND(H46&gt;=70),"B+",IF(AND(H46&gt;=60),"B",IF(AND(H46&gt;=50),"C+",IF(AND(H46&gt;=40),"C",IF(AND(H46&gt;=30),"D+",IF(AND(H46&gt;=20),"D","E"))))))))</f>
        <v>C+</v>
      </c>
      <c r="J46" s="8">
        <v>57</v>
      </c>
      <c r="K46" s="9" t="str">
        <f>IF(AND(J46&gt;=90),"A+",IF(AND(J46&gt;=80),"A",IF(AND(J46&gt;=70),"B+",IF(AND(J46&gt;=60),"B",IF(AND(J46&gt;=50),"C+",IF(AND(J46&gt;=40),"C",IF(AND(J46&gt;=30),"D+",IF(AND(J46&gt;=20),"D","E"))))))))</f>
        <v>C+</v>
      </c>
      <c r="L46" s="38">
        <v>50</v>
      </c>
      <c r="M46" s="10" t="str">
        <f>IF(AND(L46&gt;=90),"A+",IF(AND(L46&gt;=80),"A",IF(AND(L46&gt;=70),"B+",IF(AND(L46&gt;=60),"B",IF(AND(L46&gt;=50),"C+",IF(AND(L46&gt;=40),"C",IF(AND(L46&gt;=30),"D+",IF(AND(L46&gt;=20),"D","E"))))))))</f>
        <v>C+</v>
      </c>
      <c r="N46" s="11">
        <v>55</v>
      </c>
      <c r="O46" s="5" t="str">
        <f>IF(AND(N46&gt;=90),"A+",IF(AND(N46&gt;=80),"A",IF(AND(N46&gt;=70),"B+",IF(AND(N46&gt;=60),"B",IF(AND(N46&gt;=50),"C+",IF(AND(N46&gt;=40),"C",IF(AND(N46&gt;=30),"D+",IF(AND(N46&gt;=20),"D","E"))))))))</f>
        <v>C+</v>
      </c>
      <c r="P46" s="12">
        <v>53</v>
      </c>
      <c r="Q46" s="88" t="str">
        <f>IF(AND(P46&gt;=90),"A+",IF(AND(P46&gt;=80),"A",IF(AND(P46&gt;=70),"B+",IF(AND(P46&gt;=60),"B",IF(AND(P46&gt;=50),"C+",IF(AND(P46&gt;=40),"C",IF(AND(P46&gt;=30),"D+",IF(AND(P46&gt;=20),"D","E"))))))))</f>
        <v>C+</v>
      </c>
      <c r="R46" s="8">
        <v>37</v>
      </c>
      <c r="S46" s="8" t="str">
        <f>IF(AND(R46*2&gt;=90),"A+",IF(AND(R46*2&gt;=80),"A",IF(AND(R46*2&gt;=70),"B+",IF(AND(R46*2&gt;=60),"B",IF(AND(R46*2&gt;=50),"C+",IF(AND(R46*2&gt;=40),"C",IF(AND(R46*2&gt;=30),"D+",IF(AND(R46*2&gt;=20),"D","E"))))))))</f>
        <v>B+</v>
      </c>
      <c r="T46" s="7">
        <v>31</v>
      </c>
      <c r="U46" s="7" t="str">
        <f>IF(AND(T46*2&gt;=90),"A+",IF(AND(T46*2&gt;=80),"A",IF(AND(T46*2&gt;=70),"B+",IF(AND(T46*2&gt;=60),"B",IF(AND(T46*2&gt;=50),"C+",IF(AND(T46*2&gt;=40),"C",IF(AND(T46*2&gt;=30),"D+",IF(AND(T46*2&gt;=20),"D","E"))))))))</f>
        <v>B</v>
      </c>
      <c r="V46" s="42">
        <v>21</v>
      </c>
      <c r="W46" s="42" t="str">
        <f>IF(AND(V46*2&gt;=90),"A+",IF(AND(V46*2&gt;=80),"A",IF(AND(V46*2&gt;=70),"B+",IF(AND(V46*2&gt;=60),"B",IF(AND(V46*2&gt;=50),"C+",IF(AND(V46*2&gt;=40),"C",IF(AND(V46*2&gt;=30),"D+",IF(AND(V46*2&gt;=20),"D","E"))))))))</f>
        <v>C</v>
      </c>
      <c r="X46" s="93">
        <v>35</v>
      </c>
      <c r="Y46" s="45" t="str">
        <f>IF(AND(X46*2&gt;=90),"A+",IF(AND(X46*2&gt;=80),"A",IF(AND(X46*2&gt;=70),"B+",IF(AND(X46*2&gt;=60),"B",IF(AND(X46*2&gt;=50),"C+",IF(AND(X46*2&gt;=40),"C",IF(AND(X46*2&gt;=30),"D+",IF(AND(X46*2&gt;=20),"D","E"))))))))</f>
        <v>B+</v>
      </c>
      <c r="Z46" s="92">
        <v>36</v>
      </c>
      <c r="AA46" s="48" t="str">
        <f>IF(AND(Z46*2&gt;=90),"A+",IF(AND(Z46*2&gt;=80),"A",IF(AND(Z46*2&gt;=70),"B+",IF(AND(Z46*2&gt;=60),"B",IF(AND(Z46*2&gt;=50),"C+",IF(AND(Z46*2&gt;=40),"C",IF(AND(Z46*2&gt;=30),"D+",IF(AND(Z46*2&gt;=20),"D","E"))))))))</f>
        <v>B+</v>
      </c>
      <c r="AB46" s="102">
        <f>SUM(D46:AA46)</f>
        <v>567</v>
      </c>
      <c r="AC46" s="50">
        <f>ROUND(AB46/9.5,2 )</f>
        <v>59.68</v>
      </c>
      <c r="AD46" s="53" t="str">
        <f>TEXT(AC46,"0.00")</f>
        <v>59.68</v>
      </c>
      <c r="AE46" s="58" t="str">
        <f>IF(AND(AC46&gt;=90),"A+",IF(AND(AC46&gt;=80),"A",IF(AND(AC46&gt;=70),"B+",IF(AND(AC46&gt;=60),"B",IF(AND(AC46&gt;=50),"C+",IF(AND(AC46&gt;=40),"C",IF(AND(AC46&gt;=30),"D+",IF(AND(AC46&gt;=20),"D","E"))))))))</f>
        <v>C+</v>
      </c>
      <c r="AF46" s="90" t="str">
        <f>IF(AND((D46&gt;=40),(F46&gt;=40),(H46&gt;=40),(J46&gt;=40),(L46&gt;=40),(N46&gt;=40),(P46&gt;=40),(R46&gt;=20),(T46&gt;=20),(V46&gt;=20),(X46&gt;=20),(Z46&gt;=20)),"Pass","Fail")</f>
        <v>Pass</v>
      </c>
      <c r="AG46" s="8">
        <f>RANK($AB46,$AB$34:$AB$61)</f>
        <v>11</v>
      </c>
      <c r="AH46" s="2" t="str">
        <f>IF(AND(AC46&gt;=90,AF46="Pass"),"Outstanding Result.",IF(AND(AC46&gt;=80,AF46="Pass"),"Excellent result.",IF(AND(AC46&gt;=70,AF46="Pass"),"Very good result.",IF(AND(AC46&gt;=60,AF46="Pass"),"Good result.",IF(AND(AC46&gt;=50,AF46="Pass"),"Satisfactory result but work hard.",IF(AND(AC46&gt;=40,AF46="Pass"),"Satisfactory result.Work very hard.",IF(AND(AC46&gt;=90,AF46="Fail"),"Pay attention in weaker sujects.",IF(AND(AC46&gt;=80,AF46="Fail"),"Pay attention in weaker subjects .",IF(AND(AC46&gt;=70,AF46="Fail"),"Pay attention in weaker subjects.",IF(AND(AC46&gt;=60,AF46="Fail"),"Pay attention in weaker subjects.",IF(AND(AC46&gt;=50,AF46="Fail"),"Pay attention in weaker subjects.",IF(AND(AC46&gt;=40,AF46="Fail"),"Not Satisfactory result.Pay attention in weaker subjects","Very poor result. Pay attention in weaker subjects."))))))))))))</f>
        <v>Satisfactory result but work hard.</v>
      </c>
      <c r="AI46" s="3"/>
      <c r="AJ46" s="3"/>
      <c r="AK46" s="3"/>
      <c r="AL46" s="3"/>
      <c r="AM46" s="20">
        <v>60</v>
      </c>
      <c r="AN46" s="25"/>
      <c r="AO46" s="3"/>
      <c r="AP46" s="3"/>
    </row>
    <row r="47" spans="1:42" ht="16.5" x14ac:dyDescent="0.3">
      <c r="A47">
        <v>14</v>
      </c>
      <c r="B47" t="s">
        <v>102</v>
      </c>
      <c r="C47" t="s">
        <v>61</v>
      </c>
      <c r="D47" s="66">
        <v>63</v>
      </c>
      <c r="E47" s="5" t="str">
        <f>IF(AND(D47&gt;=90),"A+",IF(AND(D47&gt;=80),"A",IF(AND(D47&gt;=70),"B+",IF(AND(D47&gt;=60),"B",IF(AND(D47&gt;=50),"C+",IF(AND(D47&gt;=40),"C",IF(AND(D47&gt;=30),"D+",IF(AND(D47&gt;=20),"D","E"))))))))</f>
        <v>B</v>
      </c>
      <c r="F47" s="36">
        <v>67</v>
      </c>
      <c r="G47" s="6" t="str">
        <f>IF(AND(F47&gt;=90),"A+",IF(AND(F47&gt;=80),"A",IF(AND(F47&gt;=70),"B+",IF(AND(F47&gt;=60),"B",IF(AND(F47&gt;=50),"C+",IF(AND(F47&gt;=40),"C",IF(AND(F47&gt;=30),"D+",IF(AND(F47&gt;=20),"D","E"))))))))</f>
        <v>B</v>
      </c>
      <c r="H47" s="120">
        <v>53</v>
      </c>
      <c r="I47" s="96" t="str">
        <f>IF(AND(H47&gt;=90),"A+",IF(AND(H47&gt;=80),"A",IF(AND(H47&gt;=70),"B+",IF(AND(H47&gt;=60),"B",IF(AND(H47&gt;=50),"C+",IF(AND(H47&gt;=40),"C",IF(AND(H47&gt;=30),"D+",IF(AND(H47&gt;=20),"D","E"))))))))</f>
        <v>C+</v>
      </c>
      <c r="J47" s="8">
        <v>40</v>
      </c>
      <c r="K47" s="9" t="str">
        <f>IF(AND(J47&gt;=90),"A+",IF(AND(J47&gt;=80),"A",IF(AND(J47&gt;=70),"B+",IF(AND(J47&gt;=60),"B",IF(AND(J47&gt;=50),"C+",IF(AND(J47&gt;=40),"C",IF(AND(J47&gt;=30),"D+",IF(AND(J47&gt;=20),"D","E"))))))))</f>
        <v>C</v>
      </c>
      <c r="L47" s="38">
        <v>40</v>
      </c>
      <c r="M47" s="10" t="str">
        <f>IF(AND(L47&gt;=90),"A+",IF(AND(L47&gt;=80),"A",IF(AND(L47&gt;=70),"B+",IF(AND(L47&gt;=60),"B",IF(AND(L47&gt;=50),"C+",IF(AND(L47&gt;=40),"C",IF(AND(L47&gt;=30),"D+",IF(AND(L47&gt;=20),"D","E"))))))))</f>
        <v>C</v>
      </c>
      <c r="N47" s="11">
        <v>36</v>
      </c>
      <c r="O47" s="5" t="str">
        <f>IF(AND(N47&gt;=90),"A+",IF(AND(N47&gt;=80),"A",IF(AND(N47&gt;=70),"B+",IF(AND(N47&gt;=60),"B",IF(AND(N47&gt;=50),"C+",IF(AND(N47&gt;=40),"C",IF(AND(N47&gt;=30),"D+",IF(AND(N47&gt;=20),"D","E"))))))))</f>
        <v>D+</v>
      </c>
      <c r="P47" s="12">
        <v>33</v>
      </c>
      <c r="Q47" s="88" t="str">
        <f>IF(AND(P47&gt;=90),"A+",IF(AND(P47&gt;=80),"A",IF(AND(P47&gt;=70),"B+",IF(AND(P47&gt;=60),"B",IF(AND(P47&gt;=50),"C+",IF(AND(P47&gt;=40),"C",IF(AND(P47&gt;=30),"D+",IF(AND(P47&gt;=20),"D","E"))))))))</f>
        <v>D+</v>
      </c>
      <c r="R47" s="8">
        <v>20</v>
      </c>
      <c r="S47" s="8" t="str">
        <f>IF(AND(R47*2&gt;=90),"A+",IF(AND(R47*2&gt;=80),"A",IF(AND(R47*2&gt;=70),"B+",IF(AND(R47*2&gt;=60),"B",IF(AND(R47*2&gt;=50),"C+",IF(AND(R47*2&gt;=40),"C",IF(AND(R47*2&gt;=30),"D+",IF(AND(R47*2&gt;=20),"D","E"))))))))</f>
        <v>C</v>
      </c>
      <c r="T47" s="7">
        <v>22</v>
      </c>
      <c r="U47" s="7" t="str">
        <f>IF(AND(T47*2&gt;=90),"A+",IF(AND(T47*2&gt;=80),"A",IF(AND(T47*2&gt;=70),"B+",IF(AND(T47*2&gt;=60),"B",IF(AND(T47*2&gt;=50),"C+",IF(AND(T47*2&gt;=40),"C",IF(AND(T47*2&gt;=30),"D+",IF(AND(T47*2&gt;=20),"D","E"))))))))</f>
        <v>C</v>
      </c>
      <c r="V47" s="42">
        <v>21</v>
      </c>
      <c r="W47" s="42" t="str">
        <f>IF(AND(V47*2&gt;=90),"A+",IF(AND(V47*2&gt;=80),"A",IF(AND(V47*2&gt;=70),"B+",IF(AND(V47*2&gt;=60),"B",IF(AND(V47*2&gt;=50),"C+",IF(AND(V47*2&gt;=40),"C",IF(AND(V47*2&gt;=30),"D+",IF(AND(V47*2&gt;=20),"D","E"))))))))</f>
        <v>C</v>
      </c>
      <c r="X47" s="93">
        <v>40</v>
      </c>
      <c r="Y47" s="45" t="str">
        <f>IF(AND(X47*2&gt;=90),"A+",IF(AND(X47*2&gt;=80),"A",IF(AND(X47*2&gt;=70),"B+",IF(AND(X47*2&gt;=60),"B",IF(AND(X47*2&gt;=50),"C+",IF(AND(X47*2&gt;=40),"C",IF(AND(X47*2&gt;=30),"D+",IF(AND(X47*2&gt;=20),"D","E"))))))))</f>
        <v>A</v>
      </c>
      <c r="Z47" s="92">
        <v>31</v>
      </c>
      <c r="AA47" s="48" t="str">
        <f>IF(AND(Z47*2&gt;=90),"A+",IF(AND(Z47*2&gt;=80),"A",IF(AND(Z47*2&gt;=70),"B+",IF(AND(Z47*2&gt;=60),"B",IF(AND(Z47*2&gt;=50),"C+",IF(AND(Z47*2&gt;=40),"C",IF(AND(Z47*2&gt;=30),"D+",IF(AND(Z47*2&gt;=20),"D","E"))))))))</f>
        <v>B</v>
      </c>
      <c r="AB47" s="102">
        <f>SUM(D47:AA47)</f>
        <v>466</v>
      </c>
      <c r="AC47" s="50">
        <f>ROUND(AB47/9.5,2 )</f>
        <v>49.05</v>
      </c>
      <c r="AD47" s="53" t="str">
        <f>TEXT(AC47,"0.00")</f>
        <v>49.05</v>
      </c>
      <c r="AE47" s="58" t="str">
        <f>IF(AND(AC47&gt;=90),"A+",IF(AND(AC47&gt;=80),"A",IF(AND(AC47&gt;=70),"B+",IF(AND(AC47&gt;=60),"B",IF(AND(AC47&gt;=50),"C+",IF(AND(AC47&gt;=40),"C",IF(AND(AC47&gt;=30),"D+",IF(AND(AC47&gt;=20),"D","E"))))))))</f>
        <v>C</v>
      </c>
      <c r="AF47" s="90" t="str">
        <f>IF(AND((D47&gt;=40),(F47&gt;=40),(H47&gt;=40),(J47&gt;=40),(L47&gt;=40),(N47&gt;=40),(P47&gt;=40),(R47&gt;=20),(T47&gt;=20),(V47&gt;=20),(X47&gt;=20),(Z47&gt;=20)),"Pass","Fail")</f>
        <v>Fail</v>
      </c>
      <c r="AG47" s="8">
        <f>RANK($AB47,$AB$34:$AB$61)</f>
        <v>15</v>
      </c>
      <c r="AH47" s="2" t="str">
        <f>IF(AND(AC47&gt;=90,AF47="Pass"),"Outstanding Result.",IF(AND(AC47&gt;=80,AF47="Pass"),"Excellent result.",IF(AND(AC47&gt;=70,AF47="Pass"),"Very good result.",IF(AND(AC47&gt;=60,AF47="Pass"),"Good result.",IF(AND(AC47&gt;=50,AF47="Pass"),"Satisfactory result but work hard.",IF(AND(AC47&gt;=40,AF47="Pass"),"Satisfactory result.Work very hard.",IF(AND(AC47&gt;=90,AF47="Fail"),"Pay attention in weaker sujects.",IF(AND(AC47&gt;=80,AF47="Fail"),"Pay attention in weaker subjects .",IF(AND(AC47&gt;=70,AF47="Fail"),"Pay attention in weaker subjects.",IF(AND(AC47&gt;=60,AF47="Fail"),"Pay attention in weaker subjects.",IF(AND(AC47&gt;=50,AF47="Fail"),"Pay attention in weaker subjects.",IF(AND(AC47&gt;=40,AF47="Fail"),"Not Satisfactory result.Pay attention in weaker subjects","Very poor result. Pay attention in weaker subjects."))))))))))))</f>
        <v>Not Satisfactory result.Pay attention in weaker subjects</v>
      </c>
      <c r="AI47" s="3"/>
      <c r="AJ47" s="3"/>
      <c r="AK47" s="3"/>
      <c r="AL47" s="3"/>
      <c r="AM47" s="20">
        <v>66</v>
      </c>
      <c r="AN47" s="25"/>
      <c r="AO47" s="3"/>
      <c r="AP47" s="3"/>
    </row>
    <row r="48" spans="1:42" ht="16.5" x14ac:dyDescent="0.3">
      <c r="A48">
        <v>15</v>
      </c>
      <c r="B48" t="s">
        <v>102</v>
      </c>
      <c r="C48" t="s">
        <v>62</v>
      </c>
      <c r="D48" s="66">
        <v>53</v>
      </c>
      <c r="E48" s="5" t="str">
        <f>IF(AND(D48&gt;=90),"A+",IF(AND(D48&gt;=80),"A",IF(AND(D48&gt;=70),"B+",IF(AND(D48&gt;=60),"B",IF(AND(D48&gt;=50),"C+",IF(AND(D48&gt;=40),"C",IF(AND(D48&gt;=30),"D+",IF(AND(D48&gt;=20),"D","E"))))))))</f>
        <v>C+</v>
      </c>
      <c r="F48" s="36">
        <v>57</v>
      </c>
      <c r="G48" s="6" t="str">
        <f>IF(AND(F48&gt;=90),"A+",IF(AND(F48&gt;=80),"A",IF(AND(F48&gt;=70),"B+",IF(AND(F48&gt;=60),"B",IF(AND(F48&gt;=50),"C+",IF(AND(F48&gt;=40),"C",IF(AND(F48&gt;=30),"D+",IF(AND(F48&gt;=20),"D","E"))))))))</f>
        <v>C+</v>
      </c>
      <c r="H48" s="120">
        <v>34</v>
      </c>
      <c r="I48" s="96" t="str">
        <f>IF(AND(H48&gt;=90),"A+",IF(AND(H48&gt;=80),"A",IF(AND(H48&gt;=70),"B+",IF(AND(H48&gt;=60),"B",IF(AND(H48&gt;=50),"C+",IF(AND(H48&gt;=40),"C",IF(AND(H48&gt;=30),"D+",IF(AND(H48&gt;=20),"D","E"))))))))</f>
        <v>D+</v>
      </c>
      <c r="J48" s="8">
        <v>71</v>
      </c>
      <c r="K48" s="9" t="str">
        <f>IF(AND(J48&gt;=90),"A+",IF(AND(J48&gt;=80),"A",IF(AND(J48&gt;=70),"B+",IF(AND(J48&gt;=60),"B",IF(AND(J48&gt;=50),"C+",IF(AND(J48&gt;=40),"C",IF(AND(J48&gt;=30),"D+",IF(AND(J48&gt;=20),"D","E"))))))))</f>
        <v>B+</v>
      </c>
      <c r="L48" s="38">
        <v>63</v>
      </c>
      <c r="M48" s="10" t="str">
        <f>IF(AND(L48&gt;=90),"A+",IF(AND(L48&gt;=80),"A",IF(AND(L48&gt;=70),"B+",IF(AND(L48&gt;=60),"B",IF(AND(L48&gt;=50),"C+",IF(AND(L48&gt;=40),"C",IF(AND(L48&gt;=30),"D+",IF(AND(L48&gt;=20),"D","E"))))))))</f>
        <v>B</v>
      </c>
      <c r="N48" s="11">
        <v>88</v>
      </c>
      <c r="O48" s="5" t="str">
        <f>IF(AND(N48&gt;=90),"A+",IF(AND(N48&gt;=80),"A",IF(AND(N48&gt;=70),"B+",IF(AND(N48&gt;=60),"B",IF(AND(N48&gt;=50),"C+",IF(AND(N48&gt;=40),"C",IF(AND(N48&gt;=30),"D+",IF(AND(N48&gt;=20),"D","E"))))))))</f>
        <v>A</v>
      </c>
      <c r="P48" s="12">
        <v>43</v>
      </c>
      <c r="Q48" s="88" t="str">
        <f>IF(AND(P48&gt;=90),"A+",IF(AND(P48&gt;=80),"A",IF(AND(P48&gt;=70),"B+",IF(AND(P48&gt;=60),"B",IF(AND(P48&gt;=50),"C+",IF(AND(P48&gt;=40),"C",IF(AND(P48&gt;=30),"D+",IF(AND(P48&gt;=20),"D","E"))))))))</f>
        <v>C</v>
      </c>
      <c r="R48" s="8">
        <v>29</v>
      </c>
      <c r="S48" s="8" t="str">
        <f>IF(AND(R48*2&gt;=90),"A+",IF(AND(R48*2&gt;=80),"A",IF(AND(R48*2&gt;=70),"B+",IF(AND(R48*2&gt;=60),"B",IF(AND(R48*2&gt;=50),"C+",IF(AND(R48*2&gt;=40),"C",IF(AND(R48*2&gt;=30),"D+",IF(AND(R48*2&gt;=20),"D","E"))))))))</f>
        <v>C+</v>
      </c>
      <c r="T48" s="88">
        <v>20</v>
      </c>
      <c r="U48" s="7" t="str">
        <f>IF(AND(T48*2&gt;=90),"A+",IF(AND(T48*2&gt;=80),"A",IF(AND(T48*2&gt;=70),"B+",IF(AND(T48*2&gt;=60),"B",IF(AND(T48*2&gt;=50),"C+",IF(AND(T48*2&gt;=40),"C",IF(AND(T48*2&gt;=30),"D+",IF(AND(T48*2&gt;=20),"D","E"))))))))</f>
        <v>C</v>
      </c>
      <c r="V48" s="42">
        <v>29</v>
      </c>
      <c r="W48" s="42" t="str">
        <f>IF(AND(V48*2&gt;=90),"A+",IF(AND(V48*2&gt;=80),"A",IF(AND(V48*2&gt;=70),"B+",IF(AND(V48*2&gt;=60),"B",IF(AND(V48*2&gt;=50),"C+",IF(AND(V48*2&gt;=40),"C",IF(AND(V48*2&gt;=30),"D+",IF(AND(V48*2&gt;=20),"D","E"))))))))</f>
        <v>C+</v>
      </c>
      <c r="X48" s="93">
        <v>35</v>
      </c>
      <c r="Y48" s="45" t="str">
        <f>IF(AND(X48*2&gt;=90),"A+",IF(AND(X48*2&gt;=80),"A",IF(AND(X48*2&gt;=70),"B+",IF(AND(X48*2&gt;=60),"B",IF(AND(X48*2&gt;=50),"C+",IF(AND(X48*2&gt;=40),"C",IF(AND(X48*2&gt;=30),"D+",IF(AND(X48*2&gt;=20),"D","E"))))))))</f>
        <v>B+</v>
      </c>
      <c r="Z48" s="92">
        <v>41</v>
      </c>
      <c r="AA48" s="48" t="str">
        <f>IF(AND(Z48*2&gt;=90),"A+",IF(AND(Z48*2&gt;=80),"A",IF(AND(Z48*2&gt;=70),"B+",IF(AND(Z48*2&gt;=60),"B",IF(AND(Z48*2&gt;=50),"C+",IF(AND(Z48*2&gt;=40),"C",IF(AND(Z48*2&gt;=30),"D+",IF(AND(Z48*2&gt;=20),"D","E"))))))))</f>
        <v>A</v>
      </c>
      <c r="AB48" s="102">
        <f>SUM(D48:AA48)</f>
        <v>563</v>
      </c>
      <c r="AC48" s="50">
        <f>ROUND(AB48/9.5,2 )</f>
        <v>59.26</v>
      </c>
      <c r="AD48" s="53" t="str">
        <f>TEXT(AC48,"0.00")</f>
        <v>59.26</v>
      </c>
      <c r="AE48" s="58" t="str">
        <f>IF(AND(AC48&gt;=90),"A+",IF(AND(AC48&gt;=80),"A",IF(AND(AC48&gt;=70),"B+",IF(AND(AC48&gt;=60),"B",IF(AND(AC48&gt;=50),"C+",IF(AND(AC48&gt;=40),"C",IF(AND(AC48&gt;=30),"D+",IF(AND(AC48&gt;=20),"D","E"))))))))</f>
        <v>C+</v>
      </c>
      <c r="AF48" s="90" t="str">
        <f>IF(AND((D48&gt;=40),(F48&gt;=40),(H48&gt;=40),(J48&gt;=40),(L48&gt;=40),(N48&gt;=40),(P48&gt;=40),(R48&gt;=20),(T48&gt;=20),(V48&gt;=20),(X48&gt;=20),(Z48&gt;=20)),"Pass","Fail")</f>
        <v>Fail</v>
      </c>
      <c r="AG48" s="8">
        <f>RANK($AB48,$AB$34:$AB$61)</f>
        <v>12</v>
      </c>
      <c r="AH48" s="2" t="str">
        <f>IF(AND(AC48&gt;=90,AF48="Pass"),"Outstanding Result.",IF(AND(AC48&gt;=80,AF48="Pass"),"Excellent result.",IF(AND(AC48&gt;=70,AF48="Pass"),"Very good result.",IF(AND(AC48&gt;=60,AF48="Pass"),"Good result.",IF(AND(AC48&gt;=50,AF48="Pass"),"Satisfactory result but work hard.",IF(AND(AC48&gt;=40,AF48="Pass"),"Satisfactory result.Work very hard.",IF(AND(AC48&gt;=90,AF48="Fail"),"Pay attention in weaker sujects.",IF(AND(AC48&gt;=80,AF48="Fail"),"Pay attention in weaker subjects .",IF(AND(AC48&gt;=70,AF48="Fail"),"Pay attention in weaker subjects.",IF(AND(AC48&gt;=60,AF48="Fail"),"Pay attention in weaker subjects.",IF(AND(AC48&gt;=50,AF48="Fail"),"Pay attention in weaker subjects.",IF(AND(AC48&gt;=40,AF48="Fail"),"Not Satisfactory result.Pay attention in weaker subjects","Very poor result. Pay attention in weaker subjects."))))))))))))</f>
        <v>Pay attention in weaker subjects.</v>
      </c>
      <c r="AI48" s="3"/>
      <c r="AJ48" s="3"/>
      <c r="AK48" s="3"/>
      <c r="AL48" s="3"/>
      <c r="AM48" s="20">
        <v>64</v>
      </c>
      <c r="AN48" s="25"/>
      <c r="AO48" s="3"/>
      <c r="AP48" s="3"/>
    </row>
    <row r="49" spans="1:42" ht="16.5" x14ac:dyDescent="0.3">
      <c r="A49">
        <v>16</v>
      </c>
      <c r="B49" t="s">
        <v>102</v>
      </c>
      <c r="C49" t="s">
        <v>63</v>
      </c>
      <c r="D49" s="66">
        <v>51</v>
      </c>
      <c r="E49" s="5" t="str">
        <f>IF(AND(D49&gt;=90),"A+",IF(AND(D49&gt;=80),"A",IF(AND(D49&gt;=70),"B+",IF(AND(D49&gt;=60),"B",IF(AND(D49&gt;=50),"C+",IF(AND(D49&gt;=40),"C",IF(AND(D49&gt;=30),"D+",IF(AND(D49&gt;=20),"D","E"))))))))</f>
        <v>C+</v>
      </c>
      <c r="F49" s="36">
        <v>65</v>
      </c>
      <c r="G49" s="6" t="str">
        <f>IF(AND(F49&gt;=90),"A+",IF(AND(F49&gt;=80),"A",IF(AND(F49&gt;=70),"B+",IF(AND(F49&gt;=60),"B",IF(AND(F49&gt;=50),"C+",IF(AND(F49&gt;=40),"C",IF(AND(F49&gt;=30),"D+",IF(AND(F49&gt;=20),"D","E"))))))))</f>
        <v>B</v>
      </c>
      <c r="H49" s="68">
        <v>43</v>
      </c>
      <c r="I49" s="96" t="str">
        <f>IF(AND(H49&gt;=90),"A+",IF(AND(H49&gt;=80),"A",IF(AND(H49&gt;=70),"B+",IF(AND(H49&gt;=60),"B",IF(AND(H49&gt;=50),"C+",IF(AND(H49&gt;=40),"C",IF(AND(H49&gt;=30),"D+",IF(AND(H49&gt;=20),"D","E"))))))))</f>
        <v>C</v>
      </c>
      <c r="J49" s="8">
        <v>40</v>
      </c>
      <c r="K49" s="9" t="str">
        <f>IF(AND(J49&gt;=90),"A+",IF(AND(J49&gt;=80),"A",IF(AND(J49&gt;=70),"B+",IF(AND(J49&gt;=60),"B",IF(AND(J49&gt;=50),"C+",IF(AND(J49&gt;=40),"C",IF(AND(J49&gt;=30),"D+",IF(AND(J49&gt;=20),"D","E"))))))))</f>
        <v>C</v>
      </c>
      <c r="L49" s="38">
        <v>18</v>
      </c>
      <c r="M49" s="10" t="str">
        <f>IF(AND(L49&gt;=90),"A+",IF(AND(L49&gt;=80),"A",IF(AND(L49&gt;=70),"B+",IF(AND(L49&gt;=60),"B",IF(AND(L49&gt;=50),"C+",IF(AND(L49&gt;=40),"C",IF(AND(L49&gt;=30),"D+",IF(AND(L49&gt;=20),"D","E"))))))))</f>
        <v>E</v>
      </c>
      <c r="N49" s="11">
        <v>39</v>
      </c>
      <c r="O49" s="5" t="str">
        <f>IF(AND(N49&gt;=90),"A+",IF(AND(N49&gt;=80),"A",IF(AND(N49&gt;=70),"B+",IF(AND(N49&gt;=60),"B",IF(AND(N49&gt;=50),"C+",IF(AND(N49&gt;=40),"C",IF(AND(N49&gt;=30),"D+",IF(AND(N49&gt;=20),"D","E"))))))))</f>
        <v>D+</v>
      </c>
      <c r="P49" s="12">
        <v>41</v>
      </c>
      <c r="Q49" s="88" t="str">
        <f>IF(AND(P49&gt;=90),"A+",IF(AND(P49&gt;=80),"A",IF(AND(P49&gt;=70),"B+",IF(AND(P49&gt;=60),"B",IF(AND(P49&gt;=50),"C+",IF(AND(P49&gt;=40),"C",IF(AND(P49&gt;=30),"D+",IF(AND(P49&gt;=20),"D","E"))))))))</f>
        <v>C</v>
      </c>
      <c r="R49" s="8">
        <v>20</v>
      </c>
      <c r="S49" s="8" t="str">
        <f>IF(AND(R49*2&gt;=90),"A+",IF(AND(R49*2&gt;=80),"A",IF(AND(R49*2&gt;=70),"B+",IF(AND(R49*2&gt;=60),"B",IF(AND(R49*2&gt;=50),"C+",IF(AND(R49*2&gt;=40),"C",IF(AND(R49*2&gt;=30),"D+",IF(AND(R49*2&gt;=20),"D","E"))))))))</f>
        <v>C</v>
      </c>
      <c r="T49" s="88">
        <v>20</v>
      </c>
      <c r="U49" s="7" t="str">
        <f>IF(AND(T49*2&gt;=90),"A+",IF(AND(T49*2&gt;=80),"A",IF(AND(T49*2&gt;=70),"B+",IF(AND(T49*2&gt;=60),"B",IF(AND(T49*2&gt;=50),"C+",IF(AND(T49*2&gt;=40),"C",IF(AND(T49*2&gt;=30),"D+",IF(AND(T49*2&gt;=20),"D","E"))))))))</f>
        <v>C</v>
      </c>
      <c r="V49" s="42">
        <v>12</v>
      </c>
      <c r="W49" s="42" t="str">
        <f>IF(AND(V49*2&gt;=90),"A+",IF(AND(V49*2&gt;=80),"A",IF(AND(V49*2&gt;=70),"B+",IF(AND(V49*2&gt;=60),"B",IF(AND(V49*2&gt;=50),"C+",IF(AND(V49*2&gt;=40),"C",IF(AND(V49*2&gt;=30),"D+",IF(AND(V49*2&gt;=20),"D","E"))))))))</f>
        <v>D</v>
      </c>
      <c r="X49" s="93">
        <v>24</v>
      </c>
      <c r="Y49" s="45" t="str">
        <f>IF(AND(X49*2&gt;=90),"A+",IF(AND(X49*2&gt;=80),"A",IF(AND(X49*2&gt;=70),"B+",IF(AND(X49*2&gt;=60),"B",IF(AND(X49*2&gt;=50),"C+",IF(AND(X49*2&gt;=40),"C",IF(AND(X49*2&gt;=30),"D+",IF(AND(X49*2&gt;=20),"D","E"))))))))</f>
        <v>C</v>
      </c>
      <c r="Z49" s="92">
        <v>31</v>
      </c>
      <c r="AA49" s="48" t="str">
        <f>IF(AND(Z49*2&gt;=90),"A+",IF(AND(Z49*2&gt;=80),"A",IF(AND(Z49*2&gt;=70),"B+",IF(AND(Z49*2&gt;=60),"B",IF(AND(Z49*2&gt;=50),"C+",IF(AND(Z49*2&gt;=40),"C",IF(AND(Z49*2&gt;=30),"D+",IF(AND(Z49*2&gt;=20),"D","E"))))))))</f>
        <v>B</v>
      </c>
      <c r="AB49" s="102">
        <f>SUM(D49:AA49)</f>
        <v>404</v>
      </c>
      <c r="AC49" s="50">
        <f>ROUND(AB49/9.5,2 )</f>
        <v>42.53</v>
      </c>
      <c r="AD49" s="53" t="str">
        <f>TEXT(AC49,"0.00")</f>
        <v>42.53</v>
      </c>
      <c r="AE49" s="58" t="str">
        <f>IF(AND(AC49&gt;=90),"A+",IF(AND(AC49&gt;=80),"A",IF(AND(AC49&gt;=70),"B+",IF(AND(AC49&gt;=60),"B",IF(AND(AC49&gt;=50),"C+",IF(AND(AC49&gt;=40),"C",IF(AND(AC49&gt;=30),"D+",IF(AND(AC49&gt;=20),"D","E"))))))))</f>
        <v>C</v>
      </c>
      <c r="AF49" s="90" t="str">
        <f>IF(AND((D49&gt;=40),(F49&gt;=40),(H49&gt;=40),(J49&gt;=40),(L49&gt;=40),(N49&gt;=40),(P49&gt;=40),(R49&gt;=20),(T49&gt;=20),(V49&gt;=20),(X49&gt;=20),(Z49&gt;=20)),"Pass","Fail")</f>
        <v>Fail</v>
      </c>
      <c r="AG49" s="8">
        <f>RANK($AB49,$AB$34:$AB$61)</f>
        <v>20</v>
      </c>
      <c r="AH49" s="2" t="str">
        <f>IF(AND(AC49&gt;=90,AF49="Pass"),"Outstanding Result.",IF(AND(AC49&gt;=80,AF49="Pass"),"Excellent result.",IF(AND(AC49&gt;=70,AF49="Pass"),"Very good result.",IF(AND(AC49&gt;=60,AF49="Pass"),"Good result.",IF(AND(AC49&gt;=50,AF49="Pass"),"Satisfactory result but work hard.",IF(AND(AC49&gt;=40,AF49="Pass"),"Satisfactory result.Work very hard.",IF(AND(AC49&gt;=90,AF49="Fail"),"Pay attention in weaker sujects.",IF(AND(AC49&gt;=80,AF49="Fail"),"Pay attention in weaker subjects .",IF(AND(AC49&gt;=70,AF49="Fail"),"Pay attention in weaker subjects.",IF(AND(AC49&gt;=60,AF49="Fail"),"Pay attention in weaker subjects.",IF(AND(AC49&gt;=50,AF49="Fail"),"Pay attention in weaker subjects.",IF(AND(AC49&gt;=40,AF49="Fail"),"Not Satisfactory result.Pay attention in weaker subjects","Very poor result. Pay attention in weaker subjects."))))))))))))</f>
        <v>Not Satisfactory result.Pay attention in weaker subjects</v>
      </c>
      <c r="AI49" s="3"/>
      <c r="AJ49" s="3"/>
      <c r="AK49" s="3"/>
      <c r="AL49" s="3"/>
      <c r="AM49" s="20">
        <v>65</v>
      </c>
      <c r="AN49" s="25"/>
      <c r="AO49" s="3"/>
      <c r="AP49" s="3"/>
    </row>
    <row r="50" spans="1:42" ht="16.5" x14ac:dyDescent="0.3">
      <c r="A50">
        <v>17</v>
      </c>
      <c r="B50" t="s">
        <v>102</v>
      </c>
      <c r="C50" t="s">
        <v>64</v>
      </c>
      <c r="D50" s="66">
        <v>65</v>
      </c>
      <c r="E50" s="5" t="str">
        <f>IF(AND(D50&gt;=90),"A+",IF(AND(D50&gt;=80),"A",IF(AND(D50&gt;=70),"B+",IF(AND(D50&gt;=60),"B",IF(AND(D50&gt;=50),"C+",IF(AND(D50&gt;=40),"C",IF(AND(D50&gt;=30),"D+",IF(AND(D50&gt;=20),"D","E"))))))))</f>
        <v>B</v>
      </c>
      <c r="F50" s="36">
        <v>62</v>
      </c>
      <c r="G50" s="6" t="str">
        <f>IF(AND(F50&gt;=90),"A+",IF(AND(F50&gt;=80),"A",IF(AND(F50&gt;=70),"B+",IF(AND(F50&gt;=60),"B",IF(AND(F50&gt;=50),"C+",IF(AND(F50&gt;=40),"C",IF(AND(F50&gt;=30),"D+",IF(AND(F50&gt;=20),"D","E"))))))))</f>
        <v>B</v>
      </c>
      <c r="H50" s="68">
        <v>44</v>
      </c>
      <c r="I50" s="96" t="str">
        <f>IF(AND(H50&gt;=90),"A+",IF(AND(H50&gt;=80),"A",IF(AND(H50&gt;=70),"B+",IF(AND(H50&gt;=60),"B",IF(AND(H50&gt;=50),"C+",IF(AND(H50&gt;=40),"C",IF(AND(H50&gt;=30),"D+",IF(AND(H50&gt;=20),"D","E"))))))))</f>
        <v>C</v>
      </c>
      <c r="J50" s="8">
        <v>61</v>
      </c>
      <c r="K50" s="9" t="str">
        <f>IF(AND(J50&gt;=90),"A+",IF(AND(J50&gt;=80),"A",IF(AND(J50&gt;=70),"B+",IF(AND(J50&gt;=60),"B",IF(AND(J50&gt;=50),"C+",IF(AND(J50&gt;=40),"C",IF(AND(J50&gt;=30),"D+",IF(AND(J50&gt;=20),"D","E"))))))))</f>
        <v>B</v>
      </c>
      <c r="L50" s="38">
        <v>22</v>
      </c>
      <c r="M50" s="10" t="str">
        <f>IF(AND(L50&gt;=90),"A+",IF(AND(L50&gt;=80),"A",IF(AND(L50&gt;=70),"B+",IF(AND(L50&gt;=60),"B",IF(AND(L50&gt;=50),"C+",IF(AND(L50&gt;=40),"C",IF(AND(L50&gt;=30),"D+",IF(AND(L50&gt;=20),"D","E"))))))))</f>
        <v>D</v>
      </c>
      <c r="N50" s="11">
        <v>57</v>
      </c>
      <c r="O50" s="5" t="str">
        <f>IF(AND(N50&gt;=90),"A+",IF(AND(N50&gt;=80),"A",IF(AND(N50&gt;=70),"B+",IF(AND(N50&gt;=60),"B",IF(AND(N50&gt;=50),"C+",IF(AND(N50&gt;=40),"C",IF(AND(N50&gt;=30),"D+",IF(AND(N50&gt;=20),"D","E"))))))))</f>
        <v>C+</v>
      </c>
      <c r="P50" s="12">
        <v>44</v>
      </c>
      <c r="Q50" s="88" t="str">
        <f>IF(AND(P50&gt;=90),"A+",IF(AND(P50&gt;=80),"A",IF(AND(P50&gt;=70),"B+",IF(AND(P50&gt;=60),"B",IF(AND(P50&gt;=50),"C+",IF(AND(P50&gt;=40),"C",IF(AND(P50&gt;=30),"D+",IF(AND(P50&gt;=20),"D","E"))))))))</f>
        <v>C</v>
      </c>
      <c r="R50" s="8">
        <v>37</v>
      </c>
      <c r="S50" s="8" t="str">
        <f>IF(AND(R50*2&gt;=90),"A+",IF(AND(R50*2&gt;=80),"A",IF(AND(R50*2&gt;=70),"B+",IF(AND(R50*2&gt;=60),"B",IF(AND(R50*2&gt;=50),"C+",IF(AND(R50*2&gt;=40),"C",IF(AND(R50*2&gt;=30),"D+",IF(AND(R50*2&gt;=20),"D","E"))))))))</f>
        <v>B+</v>
      </c>
      <c r="T50" s="7">
        <v>14</v>
      </c>
      <c r="U50" s="7" t="str">
        <f>IF(AND(T50*2&gt;=90),"A+",IF(AND(T50*2&gt;=80),"A",IF(AND(T50*2&gt;=70),"B+",IF(AND(T50*2&gt;=60),"B",IF(AND(T50*2&gt;=50),"C+",IF(AND(T50*2&gt;=40),"C",IF(AND(T50*2&gt;=30),"D+",IF(AND(T50*2&gt;=20),"D","E"))))))))</f>
        <v>D</v>
      </c>
      <c r="V50" s="42">
        <v>26</v>
      </c>
      <c r="W50" s="42" t="str">
        <f>IF(AND(V50*2&gt;=90),"A+",IF(AND(V50*2&gt;=80),"A",IF(AND(V50*2&gt;=70),"B+",IF(AND(V50*2&gt;=60),"B",IF(AND(V50*2&gt;=50),"C+",IF(AND(V50*2&gt;=40),"C",IF(AND(V50*2&gt;=30),"D+",IF(AND(V50*2&gt;=20),"D","E"))))))))</f>
        <v>C+</v>
      </c>
      <c r="X50" s="93">
        <v>39</v>
      </c>
      <c r="Y50" s="45" t="str">
        <f>IF(AND(X50*2&gt;=90),"A+",IF(AND(X50*2&gt;=80),"A",IF(AND(X50*2&gt;=70),"B+",IF(AND(X50*2&gt;=60),"B",IF(AND(X50*2&gt;=50),"C+",IF(AND(X50*2&gt;=40),"C",IF(AND(X50*2&gt;=30),"D+",IF(AND(X50*2&gt;=20),"D","E"))))))))</f>
        <v>B+</v>
      </c>
      <c r="Z50" s="92">
        <v>39</v>
      </c>
      <c r="AA50" s="48" t="str">
        <f>IF(AND(Z50*2&gt;=90),"A+",IF(AND(Z50*2&gt;=80),"A",IF(AND(Z50*2&gt;=70),"B+",IF(AND(Z50*2&gt;=60),"B",IF(AND(Z50*2&gt;=50),"C+",IF(AND(Z50*2&gt;=40),"C",IF(AND(Z50*2&gt;=30),"D+",IF(AND(Z50*2&gt;=20),"D","E"))))))))</f>
        <v>B+</v>
      </c>
      <c r="AB50" s="102">
        <f>SUM(D50:AA50)</f>
        <v>510</v>
      </c>
      <c r="AC50" s="50">
        <f>ROUND(AB50/9.5,2 )</f>
        <v>53.68</v>
      </c>
      <c r="AD50" s="53" t="str">
        <f>TEXT(AC50,"0.00")</f>
        <v>53.68</v>
      </c>
      <c r="AE50" s="58" t="str">
        <f>IF(AND(AC50&gt;=90),"A+",IF(AND(AC50&gt;=80),"A",IF(AND(AC50&gt;=70),"B+",IF(AND(AC50&gt;=60),"B",IF(AND(AC50&gt;=50),"C+",IF(AND(AC50&gt;=40),"C",IF(AND(AC50&gt;=30),"D+",IF(AND(AC50&gt;=20),"D","E"))))))))</f>
        <v>C+</v>
      </c>
      <c r="AF50" s="90" t="str">
        <f>IF(AND((D50&gt;=40),(F50&gt;=40),(H50&gt;=40),(J50&gt;=40),(L50&gt;=40),(N50&gt;=40),(P50&gt;=40),(R50&gt;=20),(T50&gt;=20),(V50&gt;=20),(X50&gt;=20),(Z50&gt;=20)),"Pass","Fail")</f>
        <v>Fail</v>
      </c>
      <c r="AG50" s="8">
        <f>RANK($AB50,$AB$34:$AB$61)</f>
        <v>14</v>
      </c>
      <c r="AH50" s="2" t="str">
        <f>IF(AND(AC50&gt;=90,AF50="Pass"),"Outstanding Result.",IF(AND(AC50&gt;=80,AF50="Pass"),"Excellent result.",IF(AND(AC50&gt;=70,AF50="Pass"),"Very good result.",IF(AND(AC50&gt;=60,AF50="Pass"),"Good result.",IF(AND(AC50&gt;=50,AF50="Pass"),"Satisfactory result but work hard.",IF(AND(AC50&gt;=40,AF50="Pass"),"Satisfactory result.Work very hard.",IF(AND(AC50&gt;=90,AF50="Fail"),"Pay attention in weaker sujects.",IF(AND(AC50&gt;=80,AF50="Fail"),"Pay attention in weaker subjects .",IF(AND(AC50&gt;=70,AF50="Fail"),"Pay attention in weaker subjects.",IF(AND(AC50&gt;=60,AF50="Fail"),"Pay attention in weaker subjects.",IF(AND(AC50&gt;=50,AF50="Fail"),"Pay attention in weaker subjects.",IF(AND(AC50&gt;=40,AF50="Fail"),"Not Satisfactory result.Pay attention in weaker subjects","Very poor result. Pay attention in weaker subjects."))))))))))))</f>
        <v>Pay attention in weaker subjects.</v>
      </c>
      <c r="AI50" s="3"/>
      <c r="AJ50" s="3"/>
      <c r="AK50" s="3"/>
      <c r="AL50" s="3"/>
      <c r="AM50" s="20">
        <v>64</v>
      </c>
      <c r="AN50" s="25"/>
      <c r="AO50" s="3"/>
      <c r="AP50" s="3"/>
    </row>
    <row r="51" spans="1:42" ht="16.5" x14ac:dyDescent="0.3">
      <c r="A51">
        <v>18</v>
      </c>
      <c r="B51" t="s">
        <v>102</v>
      </c>
      <c r="C51" t="s">
        <v>65</v>
      </c>
      <c r="D51" s="66">
        <v>46</v>
      </c>
      <c r="E51" s="5" t="str">
        <f>IF(AND(D51&gt;=90),"A+",IF(AND(D51&gt;=80),"A",IF(AND(D51&gt;=70),"B+",IF(AND(D51&gt;=60),"B",IF(AND(D51&gt;=50),"C+",IF(AND(D51&gt;=40),"C",IF(AND(D51&gt;=30),"D+",IF(AND(D51&gt;=20),"D","E"))))))))</f>
        <v>C</v>
      </c>
      <c r="F51" s="36">
        <v>61</v>
      </c>
      <c r="G51" s="6" t="str">
        <f>IF(AND(F51&gt;=90),"A+",IF(AND(F51&gt;=80),"A",IF(AND(F51&gt;=70),"B+",IF(AND(F51&gt;=60),"B",IF(AND(F51&gt;=50),"C+",IF(AND(F51&gt;=40),"C",IF(AND(F51&gt;=30),"D+",IF(AND(F51&gt;=20),"D","E"))))))))</f>
        <v>B</v>
      </c>
      <c r="H51" s="68">
        <v>36</v>
      </c>
      <c r="I51" s="96" t="str">
        <f>IF(AND(H51&gt;=90),"A+",IF(AND(H51&gt;=80),"A",IF(AND(H51&gt;=70),"B+",IF(AND(H51&gt;=60),"B",IF(AND(H51&gt;=50),"C+",IF(AND(H51&gt;=40),"C",IF(AND(H51&gt;=30),"D+",IF(AND(H51&gt;=20),"D","E"))))))))</f>
        <v>D+</v>
      </c>
      <c r="J51" s="8">
        <v>40</v>
      </c>
      <c r="K51" s="9" t="str">
        <f>IF(AND(J51&gt;=90),"A+",IF(AND(J51&gt;=80),"A",IF(AND(J51&gt;=70),"B+",IF(AND(J51&gt;=60),"B",IF(AND(J51&gt;=50),"C+",IF(AND(J51&gt;=40),"C",IF(AND(J51&gt;=30),"D+",IF(AND(J51&gt;=20),"D","E"))))))))</f>
        <v>C</v>
      </c>
      <c r="L51" s="38">
        <v>33</v>
      </c>
      <c r="M51" s="10" t="str">
        <f>IF(AND(L51&gt;=90),"A+",IF(AND(L51&gt;=80),"A",IF(AND(L51&gt;=70),"B+",IF(AND(L51&gt;=60),"B",IF(AND(L51&gt;=50),"C+",IF(AND(L51&gt;=40),"C",IF(AND(L51&gt;=30),"D+",IF(AND(L51&gt;=20),"D","E"))))))))</f>
        <v>D+</v>
      </c>
      <c r="N51" s="11">
        <v>51</v>
      </c>
      <c r="O51" s="5" t="str">
        <f>IF(AND(N51&gt;=90),"A+",IF(AND(N51&gt;=80),"A",IF(AND(N51&gt;=70),"B+",IF(AND(N51&gt;=60),"B",IF(AND(N51&gt;=50),"C+",IF(AND(N51&gt;=40),"C",IF(AND(N51&gt;=30),"D+",IF(AND(N51&gt;=20),"D","E"))))))))</f>
        <v>C+</v>
      </c>
      <c r="P51" s="12">
        <v>36</v>
      </c>
      <c r="Q51" s="88" t="str">
        <f>IF(AND(P51&gt;=90),"A+",IF(AND(P51&gt;=80),"A",IF(AND(P51&gt;=70),"B+",IF(AND(P51&gt;=60),"B",IF(AND(P51&gt;=50),"C+",IF(AND(P51&gt;=40),"C",IF(AND(P51&gt;=30),"D+",IF(AND(P51&gt;=20),"D","E"))))))))</f>
        <v>D+</v>
      </c>
      <c r="R51" s="8">
        <v>27</v>
      </c>
      <c r="S51" s="8" t="str">
        <f>IF(AND(R51*2&gt;=90),"A+",IF(AND(R51*2&gt;=80),"A",IF(AND(R51*2&gt;=70),"B+",IF(AND(R51*2&gt;=60),"B",IF(AND(R51*2&gt;=50),"C+",IF(AND(R51*2&gt;=40),"C",IF(AND(R51*2&gt;=30),"D+",IF(AND(R51*2&gt;=20),"D","E"))))))))</f>
        <v>C+</v>
      </c>
      <c r="T51" s="7">
        <v>15</v>
      </c>
      <c r="U51" s="7" t="str">
        <f>IF(AND(T51*2&gt;=90),"A+",IF(AND(T51*2&gt;=80),"A",IF(AND(T51*2&gt;=70),"B+",IF(AND(T51*2&gt;=60),"B",IF(AND(T51*2&gt;=50),"C+",IF(AND(T51*2&gt;=40),"C",IF(AND(T51*2&gt;=30),"D+",IF(AND(T51*2&gt;=20),"D","E"))))))))</f>
        <v>D+</v>
      </c>
      <c r="V51" s="42">
        <v>14</v>
      </c>
      <c r="W51" s="42" t="str">
        <f>IF(AND(V51*2&gt;=90),"A+",IF(AND(V51*2&gt;=80),"A",IF(AND(V51*2&gt;=70),"B+",IF(AND(V51*2&gt;=60),"B",IF(AND(V51*2&gt;=50),"C+",IF(AND(V51*2&gt;=40),"C",IF(AND(V51*2&gt;=30),"D+",IF(AND(V51*2&gt;=20),"D","E"))))))))</f>
        <v>D</v>
      </c>
      <c r="X51" s="93">
        <v>22</v>
      </c>
      <c r="Y51" s="45" t="str">
        <f>IF(AND(X51*2&gt;=90),"A+",IF(AND(X51*2&gt;=80),"A",IF(AND(X51*2&gt;=70),"B+",IF(AND(X51*2&gt;=60),"B",IF(AND(X51*2&gt;=50),"C+",IF(AND(X51*2&gt;=40),"C",IF(AND(X51*2&gt;=30),"D+",IF(AND(X51*2&gt;=20),"D","E"))))))))</f>
        <v>C</v>
      </c>
      <c r="Z51" s="92">
        <v>36</v>
      </c>
      <c r="AA51" s="48" t="str">
        <f>IF(AND(Z51*2&gt;=90),"A+",IF(AND(Z51*2&gt;=80),"A",IF(AND(Z51*2&gt;=70),"B+",IF(AND(Z51*2&gt;=60),"B",IF(AND(Z51*2&gt;=50),"C+",IF(AND(Z51*2&gt;=40),"C",IF(AND(Z51*2&gt;=30),"D+",IF(AND(Z51*2&gt;=20),"D","E"))))))))</f>
        <v>B+</v>
      </c>
      <c r="AB51" s="102">
        <f>SUM(D51:AA51)</f>
        <v>417</v>
      </c>
      <c r="AC51" s="50">
        <f>ROUND(AB51/9.5,2 )</f>
        <v>43.89</v>
      </c>
      <c r="AD51" s="53" t="str">
        <f>TEXT(AC51,"0.00")</f>
        <v>43.89</v>
      </c>
      <c r="AE51" s="58" t="str">
        <f>IF(AND(AC51&gt;=90),"A+",IF(AND(AC51&gt;=80),"A",IF(AND(AC51&gt;=70),"B+",IF(AND(AC51&gt;=60),"B",IF(AND(AC51&gt;=50),"C+",IF(AND(AC51&gt;=40),"C",IF(AND(AC51&gt;=30),"D+",IF(AND(AC51&gt;=20),"D","E"))))))))</f>
        <v>C</v>
      </c>
      <c r="AF51" s="90" t="str">
        <f>IF(AND((D51&gt;=40),(F51&gt;=40),(H51&gt;=40),(J51&gt;=40),(L51&gt;=40),(N51&gt;=40),(P51&gt;=40),(R51&gt;=20),(T51&gt;=20),(V51&gt;=20),(X51&gt;=20),(Z51&gt;=20)),"Pass","Fail")</f>
        <v>Fail</v>
      </c>
      <c r="AG51" s="8">
        <f>RANK($AB51,$AB$34:$AB$61)</f>
        <v>19</v>
      </c>
      <c r="AH51" s="2" t="str">
        <f>IF(AND(AC51&gt;=90,AF51="Pass"),"Outstanding Result.",IF(AND(AC51&gt;=80,AF51="Pass"),"Excellent result.",IF(AND(AC51&gt;=70,AF51="Pass"),"Very good result.",IF(AND(AC51&gt;=60,AF51="Pass"),"Good result.",IF(AND(AC51&gt;=50,AF51="Pass"),"Satisfactory result but work hard.",IF(AND(AC51&gt;=40,AF51="Pass"),"Satisfactory result.Work very hard.",IF(AND(AC51&gt;=90,AF51="Fail"),"Pay attention in weaker sujects.",IF(AND(AC51&gt;=80,AF51="Fail"),"Pay attention in weaker subjects .",IF(AND(AC51&gt;=70,AF51="Fail"),"Pay attention in weaker subjects.",IF(AND(AC51&gt;=60,AF51="Fail"),"Pay attention in weaker subjects.",IF(AND(AC51&gt;=50,AF51="Fail"),"Pay attention in weaker subjects.",IF(AND(AC51&gt;=40,AF51="Fail"),"Not Satisfactory result.Pay attention in weaker subjects","Very poor result. Pay attention in weaker subjects."))))))))))))</f>
        <v>Not Satisfactory result.Pay attention in weaker subjects</v>
      </c>
      <c r="AI51" s="3"/>
      <c r="AJ51" s="3"/>
      <c r="AK51" s="3"/>
      <c r="AL51" s="3"/>
      <c r="AM51" s="20">
        <v>59</v>
      </c>
      <c r="AN51" s="25"/>
      <c r="AO51" s="3"/>
      <c r="AP51" s="3"/>
    </row>
    <row r="52" spans="1:42" ht="16.5" x14ac:dyDescent="0.3">
      <c r="A52">
        <v>19</v>
      </c>
      <c r="B52" t="s">
        <v>102</v>
      </c>
      <c r="C52" t="s">
        <v>66</v>
      </c>
      <c r="D52" s="66">
        <v>52</v>
      </c>
      <c r="E52" s="5" t="str">
        <f>IF(AND(D52&gt;=90),"A+",IF(AND(D52&gt;=80),"A",IF(AND(D52&gt;=70),"B+",IF(AND(D52&gt;=60),"B",IF(AND(D52&gt;=50),"C+",IF(AND(D52&gt;=40),"C",IF(AND(D52&gt;=30),"D+",IF(AND(D52&gt;=20),"D","E"))))))))</f>
        <v>C+</v>
      </c>
      <c r="F52" s="36">
        <v>65</v>
      </c>
      <c r="G52" s="6" t="str">
        <f>IF(AND(F52&gt;=90),"A+",IF(AND(F52&gt;=80),"A",IF(AND(F52&gt;=70),"B+",IF(AND(F52&gt;=60),"B",IF(AND(F52&gt;=50),"C+",IF(AND(F52&gt;=40),"C",IF(AND(F52&gt;=30),"D+",IF(AND(F52&gt;=20),"D","E"))))))))</f>
        <v>B</v>
      </c>
      <c r="H52" s="68">
        <v>40</v>
      </c>
      <c r="I52" s="96" t="str">
        <f>IF(AND(H52&gt;=90),"A+",IF(AND(H52&gt;=80),"A",IF(AND(H52&gt;=70),"B+",IF(AND(H52&gt;=60),"B",IF(AND(H52&gt;=50),"C+",IF(AND(H52&gt;=40),"C",IF(AND(H52&gt;=30),"D+",IF(AND(H52&gt;=20),"D","E"))))))))</f>
        <v>C</v>
      </c>
      <c r="J52" s="8">
        <v>30</v>
      </c>
      <c r="K52" s="9" t="str">
        <f>IF(AND(J52&gt;=90),"A+",IF(AND(J52&gt;=80),"A",IF(AND(J52&gt;=70),"B+",IF(AND(J52&gt;=60),"B",IF(AND(J52&gt;=50),"C+",IF(AND(J52&gt;=40),"C",IF(AND(J52&gt;=30),"D+",IF(AND(J52&gt;=20),"D","E"))))))))</f>
        <v>D+</v>
      </c>
      <c r="L52" s="38">
        <v>28</v>
      </c>
      <c r="M52" s="10" t="str">
        <f>IF(AND(L52&gt;=90),"A+",IF(AND(L52&gt;=80),"A",IF(AND(L52&gt;=70),"B+",IF(AND(L52&gt;=60),"B",IF(AND(L52&gt;=50),"C+",IF(AND(L52&gt;=40),"C",IF(AND(L52&gt;=30),"D+",IF(AND(L52&gt;=20),"D","E"))))))))</f>
        <v>D</v>
      </c>
      <c r="N52" s="11">
        <v>51</v>
      </c>
      <c r="O52" s="5" t="str">
        <f>IF(AND(N52&gt;=90),"A+",IF(AND(N52&gt;=80),"A",IF(AND(N52&gt;=70),"B+",IF(AND(N52&gt;=60),"B",IF(AND(N52&gt;=50),"C+",IF(AND(N52&gt;=40),"C",IF(AND(N52&gt;=30),"D+",IF(AND(N52&gt;=20),"D","E"))))))))</f>
        <v>C+</v>
      </c>
      <c r="P52" s="12">
        <v>39</v>
      </c>
      <c r="Q52" s="88" t="str">
        <f>IF(AND(P52&gt;=90),"A+",IF(AND(P52&gt;=80),"A",IF(AND(P52&gt;=70),"B+",IF(AND(P52&gt;=60),"B",IF(AND(P52&gt;=50),"C+",IF(AND(P52&gt;=40),"C",IF(AND(P52&gt;=30),"D+",IF(AND(P52&gt;=20),"D","E"))))))))</f>
        <v>D+</v>
      </c>
      <c r="R52" s="8">
        <v>27</v>
      </c>
      <c r="S52" s="8" t="str">
        <f>IF(AND(R52*2&gt;=90),"A+",IF(AND(R52*2&gt;=80),"A",IF(AND(R52*2&gt;=70),"B+",IF(AND(R52*2&gt;=60),"B",IF(AND(R52*2&gt;=50),"C+",IF(AND(R52*2&gt;=40),"C",IF(AND(R52*2&gt;=30),"D+",IF(AND(R52*2&gt;=20),"D","E"))))))))</f>
        <v>C+</v>
      </c>
      <c r="T52" s="7">
        <v>9</v>
      </c>
      <c r="U52" s="7" t="str">
        <f>IF(AND(T52*2&gt;=90),"A+",IF(AND(T52*2&gt;=80),"A",IF(AND(T52*2&gt;=70),"B+",IF(AND(T52*2&gt;=60),"B",IF(AND(T52*2&gt;=50),"C+",IF(AND(T52*2&gt;=40),"C",IF(AND(T52*2&gt;=30),"D+",IF(AND(T52*2&gt;=20),"D","E"))))))))</f>
        <v>E</v>
      </c>
      <c r="V52" s="42">
        <v>22</v>
      </c>
      <c r="W52" s="42" t="str">
        <f>IF(AND(V52*2&gt;=90),"A+",IF(AND(V52*2&gt;=80),"A",IF(AND(V52*2&gt;=70),"B+",IF(AND(V52*2&gt;=60),"B",IF(AND(V52*2&gt;=50),"C+",IF(AND(V52*2&gt;=40),"C",IF(AND(V52*2&gt;=30),"D+",IF(AND(V52*2&gt;=20),"D","E"))))))))</f>
        <v>C</v>
      </c>
      <c r="X52" s="93">
        <v>25</v>
      </c>
      <c r="Y52" s="45" t="str">
        <f>IF(AND(X52*2&gt;=90),"A+",IF(AND(X52*2&gt;=80),"A",IF(AND(X52*2&gt;=70),"B+",IF(AND(X52*2&gt;=60),"B",IF(AND(X52*2&gt;=50),"C+",IF(AND(X52*2&gt;=40),"C",IF(AND(X52*2&gt;=30),"D+",IF(AND(X52*2&gt;=20),"D","E"))))))))</f>
        <v>C+</v>
      </c>
      <c r="Z52" s="92">
        <v>34</v>
      </c>
      <c r="AA52" s="48" t="str">
        <f>IF(AND(Z52*2&gt;=90),"A+",IF(AND(Z52*2&gt;=80),"A",IF(AND(Z52*2&gt;=70),"B+",IF(AND(Z52*2&gt;=60),"B",IF(AND(Z52*2&gt;=50),"C+",IF(AND(Z52*2&gt;=40),"C",IF(AND(Z52*2&gt;=30),"D+",IF(AND(Z52*2&gt;=20),"D","E"))))))))</f>
        <v>B</v>
      </c>
      <c r="AB52" s="102">
        <f>SUM(D52:AA52)</f>
        <v>422</v>
      </c>
      <c r="AC52" s="50">
        <f>ROUND(AB52/9.5,2 )</f>
        <v>44.42</v>
      </c>
      <c r="AD52" s="53" t="str">
        <f>TEXT(AC52,"0.00")</f>
        <v>44.42</v>
      </c>
      <c r="AE52" s="58" t="str">
        <f>IF(AND(AC52&gt;=90),"A+",IF(AND(AC52&gt;=80),"A",IF(AND(AC52&gt;=70),"B+",IF(AND(AC52&gt;=60),"B",IF(AND(AC52&gt;=50),"C+",IF(AND(AC52&gt;=40),"C",IF(AND(AC52&gt;=30),"D+",IF(AND(AC52&gt;=20),"D","E"))))))))</f>
        <v>C</v>
      </c>
      <c r="AF52" s="90" t="str">
        <f>IF(AND((D52&gt;=40),(F52&gt;=40),(H52&gt;=40),(J52&gt;=40),(L52&gt;=40),(N52&gt;=40),(P52&gt;=40),(R52&gt;=20),(T52&gt;=20),(V52&gt;=20),(X52&gt;=20),(Z52&gt;=20)),"Pass","Fail")</f>
        <v>Fail</v>
      </c>
      <c r="AG52" s="8">
        <f>RANK($AB52,$AB$34:$AB$61)</f>
        <v>17</v>
      </c>
      <c r="AH52" s="2" t="str">
        <f>IF(AND(AC52&gt;=90,AF52="Pass"),"Outstanding Result.",IF(AND(AC52&gt;=80,AF52="Pass"),"Excellent result.",IF(AND(AC52&gt;=70,AF52="Pass"),"Very good result.",IF(AND(AC52&gt;=60,AF52="Pass"),"Good result.",IF(AND(AC52&gt;=50,AF52="Pass"),"Satisfactory result but work hard.",IF(AND(AC52&gt;=40,AF52="Pass"),"Satisfactory result.Work very hard.",IF(AND(AC52&gt;=90,AF52="Fail"),"Pay attention in weaker sujects.",IF(AND(AC52&gt;=80,AF52="Fail"),"Pay attention in weaker subjects .",IF(AND(AC52&gt;=70,AF52="Fail"),"Pay attention in weaker subjects.",IF(AND(AC52&gt;=60,AF52="Fail"),"Pay attention in weaker subjects.",IF(AND(AC52&gt;=50,AF52="Fail"),"Pay attention in weaker subjects.",IF(AND(AC52&gt;=40,AF52="Fail"),"Not Satisfactory result.Pay attention in weaker subjects","Very poor result. Pay attention in weaker subjects."))))))))))))</f>
        <v>Not Satisfactory result.Pay attention in weaker subjects</v>
      </c>
      <c r="AI52" s="3"/>
      <c r="AJ52" s="3"/>
      <c r="AK52" s="3"/>
      <c r="AL52" s="3"/>
      <c r="AM52" s="20">
        <v>63</v>
      </c>
      <c r="AN52" s="25"/>
      <c r="AO52" s="3"/>
      <c r="AP52" s="3"/>
    </row>
    <row r="53" spans="1:42" ht="16.5" x14ac:dyDescent="0.3">
      <c r="A53">
        <v>20</v>
      </c>
      <c r="B53" t="s">
        <v>102</v>
      </c>
      <c r="C53" t="s">
        <v>67</v>
      </c>
      <c r="D53" s="66">
        <v>50</v>
      </c>
      <c r="E53" s="5" t="str">
        <f>IF(AND(D53&gt;=90),"A+",IF(AND(D53&gt;=80),"A",IF(AND(D53&gt;=70),"B+",IF(AND(D53&gt;=60),"B",IF(AND(D53&gt;=50),"C+",IF(AND(D53&gt;=40),"C",IF(AND(D53&gt;=30),"D+",IF(AND(D53&gt;=20),"D","E"))))))))</f>
        <v>C+</v>
      </c>
      <c r="F53" s="36">
        <v>67</v>
      </c>
      <c r="G53" s="6" t="str">
        <f>IF(AND(F53&gt;=90),"A+",IF(AND(F53&gt;=80),"A",IF(AND(F53&gt;=70),"B+",IF(AND(F53&gt;=60),"B",IF(AND(F53&gt;=50),"C+",IF(AND(F53&gt;=40),"C",IF(AND(F53&gt;=30),"D+",IF(AND(F53&gt;=20),"D","E"))))))))</f>
        <v>B</v>
      </c>
      <c r="H53" s="68">
        <v>41</v>
      </c>
      <c r="I53" s="96" t="str">
        <f>IF(AND(H53&gt;=90),"A+",IF(AND(H53&gt;=80),"A",IF(AND(H53&gt;=70),"B+",IF(AND(H53&gt;=60),"B",IF(AND(H53&gt;=50),"C+",IF(AND(H53&gt;=40),"C",IF(AND(H53&gt;=30),"D+",IF(AND(H53&gt;=20),"D","E"))))))))</f>
        <v>C</v>
      </c>
      <c r="J53" s="8">
        <v>26</v>
      </c>
      <c r="K53" s="9" t="str">
        <f>IF(AND(J53&gt;=90),"A+",IF(AND(J53&gt;=80),"A",IF(AND(J53&gt;=70),"B+",IF(AND(J53&gt;=60),"B",IF(AND(J53&gt;=50),"C+",IF(AND(J53&gt;=40),"C",IF(AND(J53&gt;=30),"D+",IF(AND(J53&gt;=20),"D","E"))))))))</f>
        <v>D</v>
      </c>
      <c r="L53" s="38">
        <v>18</v>
      </c>
      <c r="M53" s="10" t="str">
        <f>IF(AND(L53&gt;=90),"A+",IF(AND(L53&gt;=80),"A",IF(AND(L53&gt;=70),"B+",IF(AND(L53&gt;=60),"B",IF(AND(L53&gt;=50),"C+",IF(AND(L53&gt;=40),"C",IF(AND(L53&gt;=30),"D+",IF(AND(L53&gt;=20),"D","E"))))))))</f>
        <v>E</v>
      </c>
      <c r="N53" s="11">
        <v>21</v>
      </c>
      <c r="O53" s="5" t="str">
        <f>IF(AND(N53&gt;=90),"A+",IF(AND(N53&gt;=80),"A",IF(AND(N53&gt;=70),"B+",IF(AND(N53&gt;=60),"B",IF(AND(N53&gt;=50),"C+",IF(AND(N53&gt;=40),"C",IF(AND(N53&gt;=30),"D+",IF(AND(N53&gt;=20),"D","E"))))))))</f>
        <v>D</v>
      </c>
      <c r="P53" s="12">
        <v>27</v>
      </c>
      <c r="Q53" s="88" t="str">
        <f>IF(AND(P53&gt;=90),"A+",IF(AND(P53&gt;=80),"A",IF(AND(P53&gt;=70),"B+",IF(AND(P53&gt;=60),"B",IF(AND(P53&gt;=50),"C+",IF(AND(P53&gt;=40),"C",IF(AND(P53&gt;=30),"D+",IF(AND(P53&gt;=20),"D","E"))))))))</f>
        <v>D</v>
      </c>
      <c r="R53" s="8">
        <v>22</v>
      </c>
      <c r="S53" s="8" t="str">
        <f>IF(AND(R53*2&gt;=90),"A+",IF(AND(R53*2&gt;=80),"A",IF(AND(R53*2&gt;=70),"B+",IF(AND(R53*2&gt;=60),"B",IF(AND(R53*2&gt;=50),"C+",IF(AND(R53*2&gt;=40),"C",IF(AND(R53*2&gt;=30),"D+",IF(AND(R53*2&gt;=20),"D","E"))))))))</f>
        <v>C</v>
      </c>
      <c r="T53" s="7">
        <v>22</v>
      </c>
      <c r="U53" s="7" t="str">
        <f>IF(AND(T53*2&gt;=90),"A+",IF(AND(T53*2&gt;=80),"A",IF(AND(T53*2&gt;=70),"B+",IF(AND(T53*2&gt;=60),"B",IF(AND(T53*2&gt;=50),"C+",IF(AND(T53*2&gt;=40),"C",IF(AND(T53*2&gt;=30),"D+",IF(AND(T53*2&gt;=20),"D","E"))))))))</f>
        <v>C</v>
      </c>
      <c r="V53" s="42">
        <v>15</v>
      </c>
      <c r="W53" s="42" t="str">
        <f>IF(AND(V53*2&gt;=90),"A+",IF(AND(V53*2&gt;=80),"A",IF(AND(V53*2&gt;=70),"B+",IF(AND(V53*2&gt;=60),"B",IF(AND(V53*2&gt;=50),"C+",IF(AND(V53*2&gt;=40),"C",IF(AND(V53*2&gt;=30),"D+",IF(AND(V53*2&gt;=20),"D","E"))))))))</f>
        <v>D+</v>
      </c>
      <c r="X53" s="93">
        <v>34</v>
      </c>
      <c r="Y53" s="45" t="str">
        <f>IF(AND(X53*2&gt;=90),"A+",IF(AND(X53*2&gt;=80),"A",IF(AND(X53*2&gt;=70),"B+",IF(AND(X53*2&gt;=60),"B",IF(AND(X53*2&gt;=50),"C+",IF(AND(X53*2&gt;=40),"C",IF(AND(X53*2&gt;=30),"D+",IF(AND(X53*2&gt;=20),"D","E"))))))))</f>
        <v>B</v>
      </c>
      <c r="Z53" s="92">
        <v>37</v>
      </c>
      <c r="AA53" s="48" t="str">
        <f>IF(AND(Z53*2&gt;=90),"A+",IF(AND(Z53*2&gt;=80),"A",IF(AND(Z53*2&gt;=70),"B+",IF(AND(Z53*2&gt;=60),"B",IF(AND(Z53*2&gt;=50),"C+",IF(AND(Z53*2&gt;=40),"C",IF(AND(Z53*2&gt;=30),"D+",IF(AND(Z53*2&gt;=20),"D","E"))))))))</f>
        <v>B+</v>
      </c>
      <c r="AB53" s="102">
        <f>SUM(D53:AA53)</f>
        <v>380</v>
      </c>
      <c r="AC53" s="50">
        <f>ROUND(AB53/9.5,2 )</f>
        <v>40</v>
      </c>
      <c r="AD53" s="53" t="str">
        <f>TEXT(AC53,"0.00")</f>
        <v>40.00</v>
      </c>
      <c r="AE53" s="58" t="str">
        <f>IF(AND(AC53&gt;=90),"A+",IF(AND(AC53&gt;=80),"A",IF(AND(AC53&gt;=70),"B+",IF(AND(AC53&gt;=60),"B",IF(AND(AC53&gt;=50),"C+",IF(AND(AC53&gt;=40),"C",IF(AND(AC53&gt;=30),"D+",IF(AND(AC53&gt;=20),"D","E"))))))))</f>
        <v>C</v>
      </c>
      <c r="AF53" s="90" t="str">
        <f>IF(AND((D53&gt;=40),(F53&gt;=40),(H53&gt;=40),(J53&gt;=40),(L53&gt;=40),(N53&gt;=40),(P53&gt;=40),(R53&gt;=20),(T53&gt;=20),(V53&gt;=20),(X53&gt;=20),(Z53&gt;=20)),"Pass","Fail")</f>
        <v>Fail</v>
      </c>
      <c r="AG53" s="8">
        <f>RANK($AB53,$AB$34:$AB$61)</f>
        <v>22</v>
      </c>
      <c r="AH53" s="2" t="str">
        <f>IF(AND(AC53&gt;=90,AF53="Pass"),"Outstanding Result.",IF(AND(AC53&gt;=80,AF53="Pass"),"Excellent result.",IF(AND(AC53&gt;=70,AF53="Pass"),"Very good result.",IF(AND(AC53&gt;=60,AF53="Pass"),"Good result.",IF(AND(AC53&gt;=50,AF53="Pass"),"Satisfactory result but work hard.",IF(AND(AC53&gt;=40,AF53="Pass"),"Satisfactory result.Work very hard.",IF(AND(AC53&gt;=90,AF53="Fail"),"Pay attention in weaker sujects.",IF(AND(AC53&gt;=80,AF53="Fail"),"Pay attention in weaker subjects .",IF(AND(AC53&gt;=70,AF53="Fail"),"Pay attention in weaker subjects.",IF(AND(AC53&gt;=60,AF53="Fail"),"Pay attention in weaker subjects.",IF(AND(AC53&gt;=50,AF53="Fail"),"Pay attention in weaker subjects.",IF(AND(AC53&gt;=40,AF53="Fail"),"Not Satisfactory result.Pay attention in weaker subjects","Very poor result. Pay attention in weaker subjects."))))))))))))</f>
        <v>Not Satisfactory result.Pay attention in weaker subjects</v>
      </c>
      <c r="AI53" s="3"/>
      <c r="AJ53" s="3"/>
      <c r="AK53" s="3"/>
      <c r="AL53" s="3"/>
      <c r="AM53" s="20">
        <v>61</v>
      </c>
      <c r="AN53" s="25"/>
      <c r="AO53" s="3"/>
      <c r="AP53" s="3"/>
    </row>
    <row r="54" spans="1:42" ht="16.5" x14ac:dyDescent="0.3">
      <c r="A54">
        <v>21</v>
      </c>
      <c r="B54" t="s">
        <v>102</v>
      </c>
      <c r="C54" t="s">
        <v>68</v>
      </c>
      <c r="D54" s="66">
        <v>47</v>
      </c>
      <c r="E54" s="5" t="str">
        <f>IF(AND(D54&gt;=90),"A+",IF(AND(D54&gt;=80),"A",IF(AND(D54&gt;=70),"B+",IF(AND(D54&gt;=60),"B",IF(AND(D54&gt;=50),"C+",IF(AND(D54&gt;=40),"C",IF(AND(D54&gt;=30),"D+",IF(AND(D54&gt;=20),"D","E"))))))))</f>
        <v>C</v>
      </c>
      <c r="F54" s="36">
        <v>65</v>
      </c>
      <c r="G54" s="6" t="str">
        <f>IF(AND(F54&gt;=90),"A+",IF(AND(F54&gt;=80),"A",IF(AND(F54&gt;=70),"B+",IF(AND(F54&gt;=60),"B",IF(AND(F54&gt;=50),"C+",IF(AND(F54&gt;=40),"C",IF(AND(F54&gt;=30),"D+",IF(AND(F54&gt;=20),"D","E"))))))))</f>
        <v>B</v>
      </c>
      <c r="H54" s="68">
        <v>50</v>
      </c>
      <c r="I54" s="96" t="str">
        <f>IF(AND(H54&gt;=90),"A+",IF(AND(H54&gt;=80),"A",IF(AND(H54&gt;=70),"B+",IF(AND(H54&gt;=60),"B",IF(AND(H54&gt;=50),"C+",IF(AND(H54&gt;=40),"C",IF(AND(H54&gt;=30),"D+",IF(AND(H54&gt;=20),"D","E"))))))))</f>
        <v>C+</v>
      </c>
      <c r="J54" s="8">
        <v>43</v>
      </c>
      <c r="K54" s="9" t="str">
        <f>IF(AND(J54&gt;=90),"A+",IF(AND(J54&gt;=80),"A",IF(AND(J54&gt;=70),"B+",IF(AND(J54&gt;=60),"B",IF(AND(J54&gt;=50),"C+",IF(AND(J54&gt;=40),"C",IF(AND(J54&gt;=30),"D+",IF(AND(J54&gt;=20),"D","E"))))))))</f>
        <v>C</v>
      </c>
      <c r="L54" s="38">
        <v>2</v>
      </c>
      <c r="M54" s="10" t="str">
        <f>IF(AND(L54&gt;=90),"A+",IF(AND(L54&gt;=80),"A",IF(AND(L54&gt;=70),"B+",IF(AND(L54&gt;=60),"B",IF(AND(L54&gt;=50),"C+",IF(AND(L54&gt;=40),"C",IF(AND(L54&gt;=30),"D+",IF(AND(L54&gt;=20),"D","E"))))))))</f>
        <v>E</v>
      </c>
      <c r="N54" s="11">
        <v>21</v>
      </c>
      <c r="O54" s="5" t="str">
        <f>IF(AND(N54&gt;=90),"A+",IF(AND(N54&gt;=80),"A",IF(AND(N54&gt;=70),"B+",IF(AND(N54&gt;=60),"B",IF(AND(N54&gt;=50),"C+",IF(AND(N54&gt;=40),"C",IF(AND(N54&gt;=30),"D+",IF(AND(N54&gt;=20),"D","E"))))))))</f>
        <v>D</v>
      </c>
      <c r="P54" s="12">
        <v>40</v>
      </c>
      <c r="Q54" s="88" t="str">
        <f>IF(AND(P54&gt;=90),"A+",IF(AND(P54&gt;=80),"A",IF(AND(P54&gt;=70),"B+",IF(AND(P54&gt;=60),"B",IF(AND(P54&gt;=50),"C+",IF(AND(P54&gt;=40),"C",IF(AND(P54&gt;=30),"D+",IF(AND(P54&gt;=20),"D","E"))))))))</f>
        <v>C</v>
      </c>
      <c r="R54" s="8">
        <v>26</v>
      </c>
      <c r="S54" s="8" t="str">
        <f>IF(AND(R54*2&gt;=90),"A+",IF(AND(R54*2&gt;=80),"A",IF(AND(R54*2&gt;=70),"B+",IF(AND(R54*2&gt;=60),"B",IF(AND(R54*2&gt;=50),"C+",IF(AND(R54*2&gt;=40),"C",IF(AND(R54*2&gt;=30),"D+",IF(AND(R54*2&gt;=20),"D","E"))))))))</f>
        <v>C+</v>
      </c>
      <c r="T54" s="7">
        <v>12</v>
      </c>
      <c r="U54" s="7" t="str">
        <f>IF(AND(T54*2&gt;=90),"A+",IF(AND(T54*2&gt;=80),"A",IF(AND(T54*2&gt;=70),"B+",IF(AND(T54*2&gt;=60),"B",IF(AND(T54*2&gt;=50),"C+",IF(AND(T54*2&gt;=40),"C",IF(AND(T54*2&gt;=30),"D+",IF(AND(T54*2&gt;=20),"D","E"))))))))</f>
        <v>D</v>
      </c>
      <c r="V54" s="42">
        <v>7</v>
      </c>
      <c r="W54" s="42" t="str">
        <f>IF(AND(V54*2&gt;=90),"A+",IF(AND(V54*2&gt;=80),"A",IF(AND(V54*2&gt;=70),"B+",IF(AND(V54*2&gt;=60),"B",IF(AND(V54*2&gt;=50),"C+",IF(AND(V54*2&gt;=40),"C",IF(AND(V54*2&gt;=30),"D+",IF(AND(V54*2&gt;=20),"D","E"))))))))</f>
        <v>E</v>
      </c>
      <c r="X54" s="93">
        <v>35</v>
      </c>
      <c r="Y54" s="45" t="str">
        <f>IF(AND(X54*2&gt;=90),"A+",IF(AND(X54*2&gt;=80),"A",IF(AND(X54*2&gt;=70),"B+",IF(AND(X54*2&gt;=60),"B",IF(AND(X54*2&gt;=50),"C+",IF(AND(X54*2&gt;=40),"C",IF(AND(X54*2&gt;=30),"D+",IF(AND(X54*2&gt;=20),"D","E"))))))))</f>
        <v>B+</v>
      </c>
      <c r="Z54" s="92">
        <v>34</v>
      </c>
      <c r="AA54" s="48" t="str">
        <f>IF(AND(Z54*2&gt;=90),"A+",IF(AND(Z54*2&gt;=80),"A",IF(AND(Z54*2&gt;=70),"B+",IF(AND(Z54*2&gt;=60),"B",IF(AND(Z54*2&gt;=50),"C+",IF(AND(Z54*2&gt;=40),"C",IF(AND(Z54*2&gt;=30),"D+",IF(AND(Z54*2&gt;=20),"D","E"))))))))</f>
        <v>B</v>
      </c>
      <c r="AB54" s="102">
        <f>SUM(D54:AA54)</f>
        <v>382</v>
      </c>
      <c r="AC54" s="50">
        <f>ROUND(AB54/9.5,2 )</f>
        <v>40.21</v>
      </c>
      <c r="AD54" s="53" t="str">
        <f>TEXT(AC54,"0.00")</f>
        <v>40.21</v>
      </c>
      <c r="AE54" s="58" t="str">
        <f>IF(AND(AC54&gt;=90),"A+",IF(AND(AC54&gt;=80),"A",IF(AND(AC54&gt;=70),"B+",IF(AND(AC54&gt;=60),"B",IF(AND(AC54&gt;=50),"C+",IF(AND(AC54&gt;=40),"C",IF(AND(AC54&gt;=30),"D+",IF(AND(AC54&gt;=20),"D","E"))))))))</f>
        <v>C</v>
      </c>
      <c r="AF54" s="90" t="str">
        <f>IF(AND((D54&gt;=40),(F54&gt;=40),(H54&gt;=40),(J54&gt;=40),(L54&gt;=40),(N54&gt;=40),(P54&gt;=40),(R54&gt;=20),(T54&gt;=20),(V54&gt;=20),(X54&gt;=20),(Z54&gt;=20)),"Pass","Fail")</f>
        <v>Fail</v>
      </c>
      <c r="AG54" s="8">
        <f>RANK($AB54,$AB$34:$AB$61)</f>
        <v>21</v>
      </c>
      <c r="AH54" s="2" t="str">
        <f>IF(AND(AC54&gt;=90,AF54="Pass"),"Outstanding Result.",IF(AND(AC54&gt;=80,AF54="Pass"),"Excellent result.",IF(AND(AC54&gt;=70,AF54="Pass"),"Very good result.",IF(AND(AC54&gt;=60,AF54="Pass"),"Good result.",IF(AND(AC54&gt;=50,AF54="Pass"),"Satisfactory result but work hard.",IF(AND(AC54&gt;=40,AF54="Pass"),"Satisfactory result.Work very hard.",IF(AND(AC54&gt;=90,AF54="Fail"),"Pay attention in weaker sujects.",IF(AND(AC54&gt;=80,AF54="Fail"),"Pay attention in weaker subjects .",IF(AND(AC54&gt;=70,AF54="Fail"),"Pay attention in weaker subjects.",IF(AND(AC54&gt;=60,AF54="Fail"),"Pay attention in weaker subjects.",IF(AND(AC54&gt;=50,AF54="Fail"),"Pay attention in weaker subjects.",IF(AND(AC54&gt;=40,AF54="Fail"),"Not Satisfactory result.Pay attention in weaker subjects","Very poor result. Pay attention in weaker subjects."))))))))))))</f>
        <v>Not Satisfactory result.Pay attention in weaker subjects</v>
      </c>
      <c r="AI54" s="3"/>
      <c r="AJ54" s="3"/>
      <c r="AK54" s="3"/>
      <c r="AL54" s="3"/>
      <c r="AM54" s="20">
        <v>57</v>
      </c>
      <c r="AN54" s="25"/>
      <c r="AO54" s="3"/>
      <c r="AP54" s="3"/>
    </row>
    <row r="55" spans="1:42" ht="16.5" x14ac:dyDescent="0.3">
      <c r="A55">
        <v>22</v>
      </c>
      <c r="B55" t="s">
        <v>102</v>
      </c>
      <c r="C55" t="s">
        <v>69</v>
      </c>
      <c r="D55" s="66">
        <v>49</v>
      </c>
      <c r="E55" s="5" t="str">
        <f>IF(AND(D55&gt;=90),"A+",IF(AND(D55&gt;=80),"A",IF(AND(D55&gt;=70),"B+",IF(AND(D55&gt;=60),"B",IF(AND(D55&gt;=50),"C+",IF(AND(D55&gt;=40),"C",IF(AND(D55&gt;=30),"D+",IF(AND(D55&gt;=20),"D","E"))))))))</f>
        <v>C</v>
      </c>
      <c r="F55" s="36">
        <v>56</v>
      </c>
      <c r="G55" s="6" t="str">
        <f>IF(AND(F55&gt;=90),"A+",IF(AND(F55&gt;=80),"A",IF(AND(F55&gt;=70),"B+",IF(AND(F55&gt;=60),"B",IF(AND(F55&gt;=50),"C+",IF(AND(F55&gt;=40),"C",IF(AND(F55&gt;=30),"D+",IF(AND(F55&gt;=20),"D","E"))))))))</f>
        <v>C+</v>
      </c>
      <c r="H55" s="68">
        <v>18</v>
      </c>
      <c r="I55" s="96" t="str">
        <f>IF(AND(H55&gt;=90),"A+",IF(AND(H55&gt;=80),"A",IF(AND(H55&gt;=70),"B+",IF(AND(H55&gt;=60),"B",IF(AND(H55&gt;=50),"C+",IF(AND(H55&gt;=40),"C",IF(AND(H55&gt;=30),"D+",IF(AND(H55&gt;=20),"D","E"))))))))</f>
        <v>E</v>
      </c>
      <c r="J55" s="8">
        <v>30</v>
      </c>
      <c r="K55" s="9" t="str">
        <f>IF(AND(J55&gt;=90),"A+",IF(AND(J55&gt;=80),"A",IF(AND(J55&gt;=70),"B+",IF(AND(J55&gt;=60),"B",IF(AND(J55&gt;=50),"C+",IF(AND(J55&gt;=40),"C",IF(AND(J55&gt;=30),"D+",IF(AND(J55&gt;=20),"D","E"))))))))</f>
        <v>D+</v>
      </c>
      <c r="L55" s="38">
        <v>12</v>
      </c>
      <c r="M55" s="10" t="str">
        <f>IF(AND(L55&gt;=90),"A+",IF(AND(L55&gt;=80),"A",IF(AND(L55&gt;=70),"B+",IF(AND(L55&gt;=60),"B",IF(AND(L55&gt;=50),"C+",IF(AND(L55&gt;=40),"C",IF(AND(L55&gt;=30),"D+",IF(AND(L55&gt;=20),"D","E"))))))))</f>
        <v>E</v>
      </c>
      <c r="N55" s="11">
        <v>53</v>
      </c>
      <c r="O55" s="5" t="str">
        <f>IF(AND(N55&gt;=90),"A+",IF(AND(N55&gt;=80),"A",IF(AND(N55&gt;=70),"B+",IF(AND(N55&gt;=60),"B",IF(AND(N55&gt;=50),"C+",IF(AND(N55&gt;=40),"C",IF(AND(N55&gt;=30),"D+",IF(AND(N55&gt;=20),"D","E"))))))))</f>
        <v>C+</v>
      </c>
      <c r="P55" s="12">
        <v>43</v>
      </c>
      <c r="Q55" s="88" t="str">
        <f>IF(AND(P55&gt;=90),"A+",IF(AND(P55&gt;=80),"A",IF(AND(P55&gt;=70),"B+",IF(AND(P55&gt;=60),"B",IF(AND(P55&gt;=50),"C+",IF(AND(P55&gt;=40),"C",IF(AND(P55&gt;=30),"D+",IF(AND(P55&gt;=20),"D","E"))))))))</f>
        <v>C</v>
      </c>
      <c r="R55" s="8">
        <v>22</v>
      </c>
      <c r="S55" s="8" t="str">
        <f>IF(AND(R55*2&gt;=90),"A+",IF(AND(R55*2&gt;=80),"A",IF(AND(R55*2&gt;=70),"B+",IF(AND(R55*2&gt;=60),"B",IF(AND(R55*2&gt;=50),"C+",IF(AND(R55*2&gt;=40),"C",IF(AND(R55*2&gt;=30),"D+",IF(AND(R55*2&gt;=20),"D","E"))))))))</f>
        <v>C</v>
      </c>
      <c r="T55" s="7">
        <v>9</v>
      </c>
      <c r="U55" s="7" t="str">
        <f>IF(AND(T55*2&gt;=90),"A+",IF(AND(T55*2&gt;=80),"A",IF(AND(T55*2&gt;=70),"B+",IF(AND(T55*2&gt;=60),"B",IF(AND(T55*2&gt;=50),"C+",IF(AND(T55*2&gt;=40),"C",IF(AND(T55*2&gt;=30),"D+",IF(AND(T55*2&gt;=20),"D","E"))))))))</f>
        <v>E</v>
      </c>
      <c r="V55" s="42">
        <v>15</v>
      </c>
      <c r="W55" s="42" t="str">
        <f>IF(AND(V55*2&gt;=90),"A+",IF(AND(V55*2&gt;=80),"A",IF(AND(V55*2&gt;=70),"B+",IF(AND(V55*2&gt;=60),"B",IF(AND(V55*2&gt;=50),"C+",IF(AND(V55*2&gt;=40),"C",IF(AND(V55*2&gt;=30),"D+",IF(AND(V55*2&gt;=20),"D","E"))))))))</f>
        <v>D+</v>
      </c>
      <c r="X55" s="93">
        <v>34</v>
      </c>
      <c r="Y55" s="45" t="str">
        <f>IF(AND(X55*2&gt;=90),"A+",IF(AND(X55*2&gt;=80),"A",IF(AND(X55*2&gt;=70),"B+",IF(AND(X55*2&gt;=60),"B",IF(AND(X55*2&gt;=50),"C+",IF(AND(X55*2&gt;=40),"C",IF(AND(X55*2&gt;=30),"D+",IF(AND(X55*2&gt;=20),"D","E"))))))))</f>
        <v>B</v>
      </c>
      <c r="Z55" s="92">
        <v>25</v>
      </c>
      <c r="AA55" s="48" t="str">
        <f>IF(AND(Z55*2&gt;=90),"A+",IF(AND(Z55*2&gt;=80),"A",IF(AND(Z55*2&gt;=70),"B+",IF(AND(Z55*2&gt;=60),"B",IF(AND(Z55*2&gt;=50),"C+",IF(AND(Z55*2&gt;=40),"C",IF(AND(Z55*2&gt;=30),"D+",IF(AND(Z55*2&gt;=20),"D","E"))))))))</f>
        <v>C+</v>
      </c>
      <c r="AB55" s="102">
        <f>SUM(D55:AA55)</f>
        <v>366</v>
      </c>
      <c r="AC55" s="50">
        <f>ROUND(AB55/9.5,2 )</f>
        <v>38.53</v>
      </c>
      <c r="AD55" s="53" t="str">
        <f>TEXT(AC55,"0.00")</f>
        <v>38.53</v>
      </c>
      <c r="AE55" s="58" t="str">
        <f>IF(AND(AC55&gt;=90),"A+",IF(AND(AC55&gt;=80),"A",IF(AND(AC55&gt;=70),"B+",IF(AND(AC55&gt;=60),"B",IF(AND(AC55&gt;=50),"C+",IF(AND(AC55&gt;=40),"C",IF(AND(AC55&gt;=30),"D+",IF(AND(AC55&gt;=20),"D","E"))))))))</f>
        <v>D+</v>
      </c>
      <c r="AF55" s="90" t="str">
        <f>IF(AND((D55&gt;=40),(F55&gt;=40),(H55&gt;=40),(J55&gt;=40),(L55&gt;=40),(N55&gt;=40),(P55&gt;=40),(R55&gt;=20),(T55&gt;=20),(V55&gt;=20),(X55&gt;=20),(Z55&gt;=20)),"Pass","Fail")</f>
        <v>Fail</v>
      </c>
      <c r="AG55" s="8">
        <f>RANK($AB55,$AB$34:$AB$61)</f>
        <v>23</v>
      </c>
      <c r="AH55" s="2" t="str">
        <f>IF(AND(AC55&gt;=90,AF55="Pass"),"Outstanding Result.",IF(AND(AC55&gt;=80,AF55="Pass"),"Excellent result.",IF(AND(AC55&gt;=70,AF55="Pass"),"Very good result.",IF(AND(AC55&gt;=60,AF55="Pass"),"Good result.",IF(AND(AC55&gt;=50,AF55="Pass"),"Satisfactory result but work hard.",IF(AND(AC55&gt;=40,AF55="Pass"),"Satisfactory result.Work very hard.",IF(AND(AC55&gt;=90,AF55="Fail"),"Pay attention in weaker sujects.",IF(AND(AC55&gt;=80,AF55="Fail"),"Pay attention in weaker subjects .",IF(AND(AC55&gt;=70,AF55="Fail"),"Pay attention in weaker subjects.",IF(AND(AC55&gt;=60,AF55="Fail"),"Pay attention in weaker subjects.",IF(AND(AC55&gt;=50,AF55="Fail"),"Pay attention in weaker subjects.",IF(AND(AC55&gt;=40,AF55="Fail"),"Not Satisfactory result.Pay attention in weaker subjects","Very poor result. Pay attention in weaker subjects."))))))))))))</f>
        <v>Very poor result. Pay attention in weaker subjects.</v>
      </c>
      <c r="AI55" s="3"/>
      <c r="AJ55" s="3"/>
      <c r="AK55" s="3"/>
      <c r="AL55" s="3"/>
      <c r="AM55" s="20">
        <v>62</v>
      </c>
      <c r="AN55" s="25"/>
      <c r="AO55" s="3"/>
      <c r="AP55" s="3"/>
    </row>
    <row r="56" spans="1:42" ht="16.5" x14ac:dyDescent="0.3">
      <c r="A56">
        <v>23</v>
      </c>
      <c r="B56" t="s">
        <v>102</v>
      </c>
      <c r="C56" t="s">
        <v>70</v>
      </c>
      <c r="D56" s="66">
        <v>40</v>
      </c>
      <c r="E56" s="5" t="str">
        <f>IF(AND(D56&gt;=90),"A+",IF(AND(D56&gt;=80),"A",IF(AND(D56&gt;=70),"B+",IF(AND(D56&gt;=60),"B",IF(AND(D56&gt;=50),"C+",IF(AND(D56&gt;=40),"C",IF(AND(D56&gt;=30),"D+",IF(AND(D56&gt;=20),"D","E"))))))))</f>
        <v>C</v>
      </c>
      <c r="F56" s="36">
        <v>67</v>
      </c>
      <c r="G56" s="6" t="str">
        <f>IF(AND(F56&gt;=90),"A+",IF(AND(F56&gt;=80),"A",IF(AND(F56&gt;=70),"B+",IF(AND(F56&gt;=60),"B",IF(AND(F56&gt;=50),"C+",IF(AND(F56&gt;=40),"C",IF(AND(F56&gt;=30),"D+",IF(AND(F56&gt;=20),"D","E"))))))))</f>
        <v>B</v>
      </c>
      <c r="H56" s="68">
        <v>23</v>
      </c>
      <c r="I56" s="96" t="str">
        <f>IF(AND(H56&gt;=90),"A+",IF(AND(H56&gt;=80),"A",IF(AND(H56&gt;=70),"B+",IF(AND(H56&gt;=60),"B",IF(AND(H56&gt;=50),"C+",IF(AND(H56&gt;=40),"C",IF(AND(H56&gt;=30),"D+",IF(AND(H56&gt;=20),"D","E"))))))))</f>
        <v>D</v>
      </c>
      <c r="J56" s="8">
        <v>4</v>
      </c>
      <c r="K56" s="9" t="str">
        <f>IF(AND(J56&gt;=90),"A+",IF(AND(J56&gt;=80),"A",IF(AND(J56&gt;=70),"B+",IF(AND(J56&gt;=60),"B",IF(AND(J56&gt;=50),"C+",IF(AND(J56&gt;=40),"C",IF(AND(J56&gt;=30),"D+",IF(AND(J56&gt;=20),"D","E"))))))))</f>
        <v>E</v>
      </c>
      <c r="L56" s="38">
        <v>16</v>
      </c>
      <c r="M56" s="10" t="str">
        <f>IF(AND(L56&gt;=90),"A+",IF(AND(L56&gt;=80),"A",IF(AND(L56&gt;=70),"B+",IF(AND(L56&gt;=60),"B",IF(AND(L56&gt;=50),"C+",IF(AND(L56&gt;=40),"C",IF(AND(L56&gt;=30),"D+",IF(AND(L56&gt;=20),"D","E"))))))))</f>
        <v>E</v>
      </c>
      <c r="N56" s="11">
        <v>13</v>
      </c>
      <c r="O56" s="5" t="str">
        <f>IF(AND(N56&gt;=90),"A+",IF(AND(N56&gt;=80),"A",IF(AND(N56&gt;=70),"B+",IF(AND(N56&gt;=60),"B",IF(AND(N56&gt;=50),"C+",IF(AND(N56&gt;=40),"C",IF(AND(N56&gt;=30),"D+",IF(AND(N56&gt;=20),"D","E"))))))))</f>
        <v>E</v>
      </c>
      <c r="P56" s="12">
        <v>39</v>
      </c>
      <c r="Q56" s="88" t="str">
        <f>IF(AND(P56&gt;=90),"A+",IF(AND(P56&gt;=80),"A",IF(AND(P56&gt;=70),"B+",IF(AND(P56&gt;=60),"B",IF(AND(P56&gt;=50),"C+",IF(AND(P56&gt;=40),"C",IF(AND(P56&gt;=30),"D+",IF(AND(P56&gt;=20),"D","E"))))))))</f>
        <v>D+</v>
      </c>
      <c r="R56" s="8">
        <v>26</v>
      </c>
      <c r="S56" s="8" t="str">
        <f>IF(AND(R56*2&gt;=90),"A+",IF(AND(R56*2&gt;=80),"A",IF(AND(R56*2&gt;=70),"B+",IF(AND(R56*2&gt;=60),"B",IF(AND(R56*2&gt;=50),"C+",IF(AND(R56*2&gt;=40),"C",IF(AND(R56*2&gt;=30),"D+",IF(AND(R56*2&gt;=20),"D","E"))))))))</f>
        <v>C+</v>
      </c>
      <c r="T56" s="7">
        <v>20</v>
      </c>
      <c r="U56" s="7" t="str">
        <f>IF(AND(T56*2&gt;=90),"A+",IF(AND(T56*2&gt;=80),"A",IF(AND(T56*2&gt;=70),"B+",IF(AND(T56*2&gt;=60),"B",IF(AND(T56*2&gt;=50),"C+",IF(AND(T56*2&gt;=40),"C",IF(AND(T56*2&gt;=30),"D+",IF(AND(T56*2&gt;=20),"D","E"))))))))</f>
        <v>C</v>
      </c>
      <c r="V56" s="42">
        <v>27</v>
      </c>
      <c r="W56" s="42" t="str">
        <f>IF(AND(V56*2&gt;=90),"A+",IF(AND(V56*2&gt;=80),"A",IF(AND(V56*2&gt;=70),"B+",IF(AND(V56*2&gt;=60),"B",IF(AND(V56*2&gt;=50),"C+",IF(AND(V56*2&gt;=40),"C",IF(AND(V56*2&gt;=30),"D+",IF(AND(V56*2&gt;=20),"D","E"))))))))</f>
        <v>C+</v>
      </c>
      <c r="X56" s="93">
        <v>32</v>
      </c>
      <c r="Y56" s="45" t="str">
        <f>IF(AND(X56*2&gt;=90),"A+",IF(AND(X56*2&gt;=80),"A",IF(AND(X56*2&gt;=70),"B+",IF(AND(X56*2&gt;=60),"B",IF(AND(X56*2&gt;=50),"C+",IF(AND(X56*2&gt;=40),"C",IF(AND(X56*2&gt;=30),"D+",IF(AND(X56*2&gt;=20),"D","E"))))))))</f>
        <v>B</v>
      </c>
      <c r="Z56" s="92">
        <v>32</v>
      </c>
      <c r="AA56" s="48" t="str">
        <f>IF(AND(Z56*2&gt;=90),"A+",IF(AND(Z56*2&gt;=80),"A",IF(AND(Z56*2&gt;=70),"B+",IF(AND(Z56*2&gt;=60),"B",IF(AND(Z56*2&gt;=50),"C+",IF(AND(Z56*2&gt;=40),"C",IF(AND(Z56*2&gt;=30),"D+",IF(AND(Z56*2&gt;=20),"D","E"))))))))</f>
        <v>B</v>
      </c>
      <c r="AB56" s="102">
        <f>SUM(D56:AA56)</f>
        <v>339</v>
      </c>
      <c r="AC56" s="50">
        <f>ROUND(AB56/9.5,2 )</f>
        <v>35.68</v>
      </c>
      <c r="AD56" s="53" t="str">
        <f>TEXT(AC56,"0.00")</f>
        <v>35.68</v>
      </c>
      <c r="AE56" s="58" t="str">
        <f>IF(AND(AC56&gt;=90),"A+",IF(AND(AC56&gt;=80),"A",IF(AND(AC56&gt;=70),"B+",IF(AND(AC56&gt;=60),"B",IF(AND(AC56&gt;=50),"C+",IF(AND(AC56&gt;=40),"C",IF(AND(AC56&gt;=30),"D+",IF(AND(AC56&gt;=20),"D","E"))))))))</f>
        <v>D+</v>
      </c>
      <c r="AF56" s="90" t="str">
        <f>IF(AND((D56&gt;=40),(F56&gt;=40),(H56&gt;=40),(J56&gt;=40),(L56&gt;=40),(N56&gt;=40),(P56&gt;=40),(R56&gt;=20),(T56&gt;=20),(V56&gt;=20),(X56&gt;=20),(Z56&gt;=20)),"Pass","Fail")</f>
        <v>Fail</v>
      </c>
      <c r="AG56" s="8">
        <f>RANK($AB56,$AB$34:$AB$61)</f>
        <v>25</v>
      </c>
      <c r="AH56" s="2" t="str">
        <f>IF(AND(AC56&gt;=90,AF56="Pass"),"Outstanding Result.",IF(AND(AC56&gt;=80,AF56="Pass"),"Excellent result.",IF(AND(AC56&gt;=70,AF56="Pass"),"Very good result.",IF(AND(AC56&gt;=60,AF56="Pass"),"Good result.",IF(AND(AC56&gt;=50,AF56="Pass"),"Satisfactory result but work hard.",IF(AND(AC56&gt;=40,AF56="Pass"),"Satisfactory result.Work very hard.",IF(AND(AC56&gt;=90,AF56="Fail"),"Pay attention in weaker sujects.",IF(AND(AC56&gt;=80,AF56="Fail"),"Pay attention in weaker subjects .",IF(AND(AC56&gt;=70,AF56="Fail"),"Pay attention in weaker subjects.",IF(AND(AC56&gt;=60,AF56="Fail"),"Pay attention in weaker subjects.",IF(AND(AC56&gt;=50,AF56="Fail"),"Pay attention in weaker subjects.",IF(AND(AC56&gt;=40,AF56="Fail"),"Not Satisfactory result.Pay attention in weaker subjects","Very poor result. Pay attention in weaker subjects."))))))))))))</f>
        <v>Very poor result. Pay attention in weaker subjects.</v>
      </c>
      <c r="AI56" s="3"/>
      <c r="AJ56" s="3"/>
      <c r="AK56" s="3"/>
      <c r="AL56" s="3"/>
      <c r="AM56" s="20">
        <v>67</v>
      </c>
      <c r="AN56" s="25"/>
      <c r="AO56" s="3"/>
      <c r="AP56" s="3"/>
    </row>
    <row r="57" spans="1:42" ht="16.5" x14ac:dyDescent="0.3">
      <c r="A57">
        <v>24</v>
      </c>
      <c r="B57" t="s">
        <v>102</v>
      </c>
      <c r="C57" t="s">
        <v>71</v>
      </c>
      <c r="D57" s="66">
        <v>32</v>
      </c>
      <c r="E57" s="5" t="str">
        <f>IF(AND(D57&gt;=90),"A+",IF(AND(D57&gt;=80),"A",IF(AND(D57&gt;=70),"B+",IF(AND(D57&gt;=60),"B",IF(AND(D57&gt;=50),"C+",IF(AND(D57&gt;=40),"C",IF(AND(D57&gt;=30),"D+",IF(AND(D57&gt;=20),"D","E"))))))))</f>
        <v>D+</v>
      </c>
      <c r="F57" s="36">
        <v>55</v>
      </c>
      <c r="G57" s="6" t="str">
        <f>IF(AND(F57&gt;=90),"A+",IF(AND(F57&gt;=80),"A",IF(AND(F57&gt;=70),"B+",IF(AND(F57&gt;=60),"B",IF(AND(F57&gt;=50),"C+",IF(AND(F57&gt;=40),"C",IF(AND(F57&gt;=30),"D+",IF(AND(F57&gt;=20),"D","E"))))))))</f>
        <v>C+</v>
      </c>
      <c r="H57" s="68">
        <v>28</v>
      </c>
      <c r="I57" s="96" t="str">
        <f>IF(AND(H57&gt;=90),"A+",IF(AND(H57&gt;=80),"A",IF(AND(H57&gt;=70),"B+",IF(AND(H57&gt;=60),"B",IF(AND(H57&gt;=50),"C+",IF(AND(H57&gt;=40),"C",IF(AND(H57&gt;=30),"D+",IF(AND(H57&gt;=20),"D","E"))))))))</f>
        <v>D</v>
      </c>
      <c r="J57" s="8">
        <v>28</v>
      </c>
      <c r="K57" s="9" t="str">
        <f>IF(AND(J57&gt;=90),"A+",IF(AND(J57&gt;=80),"A",IF(AND(J57&gt;=70),"B+",IF(AND(J57&gt;=60),"B",IF(AND(J57&gt;=50),"C+",IF(AND(J57&gt;=40),"C",IF(AND(J57&gt;=30),"D+",IF(AND(J57&gt;=20),"D","E"))))))))</f>
        <v>D</v>
      </c>
      <c r="L57" s="38">
        <v>3</v>
      </c>
      <c r="M57" s="10" t="str">
        <f>IF(AND(L57&gt;=90),"A+",IF(AND(L57&gt;=80),"A",IF(AND(L57&gt;=70),"B+",IF(AND(L57&gt;=60),"B",IF(AND(L57&gt;=50),"C+",IF(AND(L57&gt;=40),"C",IF(AND(L57&gt;=30),"D+",IF(AND(L57&gt;=20),"D","E"))))))))</f>
        <v>E</v>
      </c>
      <c r="N57" s="11">
        <v>45</v>
      </c>
      <c r="O57" s="5" t="str">
        <f>IF(AND(N57&gt;=90),"A+",IF(AND(N57&gt;=80),"A",IF(AND(N57&gt;=70),"B+",IF(AND(N57&gt;=60),"B",IF(AND(N57&gt;=50),"C+",IF(AND(N57&gt;=40),"C",IF(AND(N57&gt;=30),"D+",IF(AND(N57&gt;=20),"D","E"))))))))</f>
        <v>C</v>
      </c>
      <c r="P57" s="12">
        <v>31</v>
      </c>
      <c r="Q57" s="88" t="str">
        <f>IF(AND(P57&gt;=90),"A+",IF(AND(P57&gt;=80),"A",IF(AND(P57&gt;=70),"B+",IF(AND(P57&gt;=60),"B",IF(AND(P57&gt;=50),"C+",IF(AND(P57&gt;=40),"C",IF(AND(P57&gt;=30),"D+",IF(AND(P57&gt;=20),"D","E"))))))))</f>
        <v>D+</v>
      </c>
      <c r="R57" s="8">
        <v>37</v>
      </c>
      <c r="S57" s="8" t="str">
        <f>IF(AND(R57*2&gt;=90),"A+",IF(AND(R57*2&gt;=80),"A",IF(AND(R57*2&gt;=70),"B+",IF(AND(R57*2&gt;=60),"B",IF(AND(R57*2&gt;=50),"C+",IF(AND(R57*2&gt;=40),"C",IF(AND(R57*2&gt;=30),"D+",IF(AND(R57*2&gt;=20),"D","E"))))))))</f>
        <v>B+</v>
      </c>
      <c r="T57" s="7">
        <v>12</v>
      </c>
      <c r="U57" s="7" t="str">
        <f>IF(AND(T57*2&gt;=90),"A+",IF(AND(T57*2&gt;=80),"A",IF(AND(T57*2&gt;=70),"B+",IF(AND(T57*2&gt;=60),"B",IF(AND(T57*2&gt;=50),"C+",IF(AND(T57*2&gt;=40),"C",IF(AND(T57*2&gt;=30),"D+",IF(AND(T57*2&gt;=20),"D","E"))))))))</f>
        <v>D</v>
      </c>
      <c r="V57" s="42">
        <v>15</v>
      </c>
      <c r="W57" s="42" t="str">
        <f>IF(AND(V57*2&gt;=90),"A+",IF(AND(V57*2&gt;=80),"A",IF(AND(V57*2&gt;=70),"B+",IF(AND(V57*2&gt;=60),"B",IF(AND(V57*2&gt;=50),"C+",IF(AND(V57*2&gt;=40),"C",IF(AND(V57*2&gt;=30),"D+",IF(AND(V57*2&gt;=20),"D","E"))))))))</f>
        <v>D+</v>
      </c>
      <c r="X57" s="93">
        <v>24</v>
      </c>
      <c r="Y57" s="45" t="str">
        <f>IF(AND(X57*2&gt;=90),"A+",IF(AND(X57*2&gt;=80),"A",IF(AND(X57*2&gt;=70),"B+",IF(AND(X57*2&gt;=60),"B",IF(AND(X57*2&gt;=50),"C+",IF(AND(X57*2&gt;=40),"C",IF(AND(X57*2&gt;=30),"D+",IF(AND(X57*2&gt;=20),"D","E"))))))))</f>
        <v>C</v>
      </c>
      <c r="Z57" s="92">
        <v>35</v>
      </c>
      <c r="AA57" s="48" t="str">
        <f>IF(AND(Z57*2&gt;=90),"A+",IF(AND(Z57*2&gt;=80),"A",IF(AND(Z57*2&gt;=70),"B+",IF(AND(Z57*2&gt;=60),"B",IF(AND(Z57*2&gt;=50),"C+",IF(AND(Z57*2&gt;=40),"C",IF(AND(Z57*2&gt;=30),"D+",IF(AND(Z57*2&gt;=20),"D","E"))))))))</f>
        <v>B+</v>
      </c>
      <c r="AB57" s="102">
        <f>SUM(D57:AA57)</f>
        <v>345</v>
      </c>
      <c r="AC57" s="50">
        <f>ROUND(AB57/9.5,2 )</f>
        <v>36.32</v>
      </c>
      <c r="AD57" s="53" t="str">
        <f>TEXT(AC57,"0.00")</f>
        <v>36.32</v>
      </c>
      <c r="AE57" s="58" t="str">
        <f>IF(AND(AC57&gt;=90),"A+",IF(AND(AC57&gt;=80),"A",IF(AND(AC57&gt;=70),"B+",IF(AND(AC57&gt;=60),"B",IF(AND(AC57&gt;=50),"C+",IF(AND(AC57&gt;=40),"C",IF(AND(AC57&gt;=30),"D+",IF(AND(AC57&gt;=20),"D","E"))))))))</f>
        <v>D+</v>
      </c>
      <c r="AF57" s="90" t="str">
        <f>IF(AND((D57&gt;=40),(F57&gt;=40),(H57&gt;=40),(J57&gt;=40),(L57&gt;=40),(N57&gt;=40),(P57&gt;=40),(R57&gt;=20),(T57&gt;=20),(V57&gt;=20),(X57&gt;=20),(Z57&gt;=20)),"Pass","Fail")</f>
        <v>Fail</v>
      </c>
      <c r="AG57" s="8">
        <f>RANK($AB57,$AB$34:$AB$61)</f>
        <v>24</v>
      </c>
      <c r="AH57" s="2" t="str">
        <f>IF(AND(AC57&gt;=90,AF57="Pass"),"Outstanding Result.",IF(AND(AC57&gt;=80,AF57="Pass"),"Excellent result.",IF(AND(AC57&gt;=70,AF57="Pass"),"Very good result.",IF(AND(AC57&gt;=60,AF57="Pass"),"Good result.",IF(AND(AC57&gt;=50,AF57="Pass"),"Satisfactory result but work hard.",IF(AND(AC57&gt;=40,AF57="Pass"),"Satisfactory result.Work very hard.",IF(AND(AC57&gt;=90,AF57="Fail"),"Pay attention in weaker sujects.",IF(AND(AC57&gt;=80,AF57="Fail"),"Pay attention in weaker subjects .",IF(AND(AC57&gt;=70,AF57="Fail"),"Pay attention in weaker subjects.",IF(AND(AC57&gt;=60,AF57="Fail"),"Pay attention in weaker subjects.",IF(AND(AC57&gt;=50,AF57="Fail"),"Pay attention in weaker subjects.",IF(AND(AC57&gt;=40,AF57="Fail"),"Not Satisfactory result.Pay attention in weaker subjects","Very poor result. Pay attention in weaker subjects."))))))))))))</f>
        <v>Very poor result. Pay attention in weaker subjects.</v>
      </c>
      <c r="AI57" s="3"/>
      <c r="AJ57" s="3"/>
      <c r="AK57" s="3"/>
      <c r="AL57" s="3"/>
      <c r="AM57" s="20">
        <v>57</v>
      </c>
      <c r="AN57" s="25"/>
      <c r="AO57" s="3"/>
      <c r="AP57" s="3"/>
    </row>
    <row r="58" spans="1:42" ht="16.5" x14ac:dyDescent="0.3">
      <c r="A58">
        <v>25</v>
      </c>
      <c r="B58" t="s">
        <v>102</v>
      </c>
      <c r="C58" t="s">
        <v>72</v>
      </c>
      <c r="D58" s="66">
        <v>51</v>
      </c>
      <c r="E58" s="5" t="str">
        <f>IF(AND(D58&gt;=90),"A+",IF(AND(D58&gt;=80),"A",IF(AND(D58&gt;=70),"B+",IF(AND(D58&gt;=60),"B",IF(AND(D58&gt;=50),"C+",IF(AND(D58&gt;=40),"C",IF(AND(D58&gt;=30),"D+",IF(AND(D58&gt;=20),"D","E"))))))))</f>
        <v>C+</v>
      </c>
      <c r="F58" s="36">
        <v>43</v>
      </c>
      <c r="G58" s="6" t="str">
        <f>IF(AND(F58&gt;=90),"A+",IF(AND(F58&gt;=80),"A",IF(AND(F58&gt;=70),"B+",IF(AND(F58&gt;=60),"B",IF(AND(F58&gt;=50),"C+",IF(AND(F58&gt;=40),"C",IF(AND(F58&gt;=30),"D+",IF(AND(F58&gt;=20),"D","E"))))))))</f>
        <v>C</v>
      </c>
      <c r="H58" s="68">
        <v>18</v>
      </c>
      <c r="I58" s="96" t="str">
        <f>IF(AND(H58&gt;=90),"A+",IF(AND(H58&gt;=80),"A",IF(AND(H58&gt;=70),"B+",IF(AND(H58&gt;=60),"B",IF(AND(H58&gt;=50),"C+",IF(AND(H58&gt;=40),"C",IF(AND(H58&gt;=30),"D+",IF(AND(H58&gt;=20),"D","E"))))))))</f>
        <v>E</v>
      </c>
      <c r="J58" s="8">
        <v>25</v>
      </c>
      <c r="K58" s="9" t="str">
        <f>IF(AND(J58&gt;=90),"A+",IF(AND(J58&gt;=80),"A",IF(AND(J58&gt;=70),"B+",IF(AND(J58&gt;=60),"B",IF(AND(J58&gt;=50),"C+",IF(AND(J58&gt;=40),"C",IF(AND(J58&gt;=30),"D+",IF(AND(J58&gt;=20),"D","E"))))))))</f>
        <v>D</v>
      </c>
      <c r="L58" s="38">
        <v>7</v>
      </c>
      <c r="M58" s="10" t="str">
        <f>IF(AND(L58&gt;=90),"A+",IF(AND(L58&gt;=80),"A",IF(AND(L58&gt;=70),"B+",IF(AND(L58&gt;=60),"B",IF(AND(L58&gt;=50),"C+",IF(AND(L58&gt;=40),"C",IF(AND(L58&gt;=30),"D+",IF(AND(L58&gt;=20),"D","E"))))))))</f>
        <v>E</v>
      </c>
      <c r="N58" s="11">
        <v>19</v>
      </c>
      <c r="O58" s="5" t="str">
        <f>IF(AND(N58&gt;=90),"A+",IF(AND(N58&gt;=80),"A",IF(AND(N58&gt;=70),"B+",IF(AND(N58&gt;=60),"B",IF(AND(N58&gt;=50),"C+",IF(AND(N58&gt;=40),"C",IF(AND(N58&gt;=30),"D+",IF(AND(N58&gt;=20),"D","E"))))))))</f>
        <v>E</v>
      </c>
      <c r="P58" s="12">
        <v>16</v>
      </c>
      <c r="Q58" s="88" t="str">
        <f>IF(AND(P58&gt;=90),"A+",IF(AND(P58&gt;=80),"A",IF(AND(P58&gt;=70),"B+",IF(AND(P58&gt;=60),"B",IF(AND(P58&gt;=50),"C+",IF(AND(P58&gt;=40),"C",IF(AND(P58&gt;=30),"D+",IF(AND(P58&gt;=20),"D","E"))))))))</f>
        <v>E</v>
      </c>
      <c r="R58" s="8">
        <v>27</v>
      </c>
      <c r="S58" s="8" t="str">
        <f>IF(AND(R58*2&gt;=90),"A+",IF(AND(R58*2&gt;=80),"A",IF(AND(R58*2&gt;=70),"B+",IF(AND(R58*2&gt;=60),"B",IF(AND(R58*2&gt;=50),"C+",IF(AND(R58*2&gt;=40),"C",IF(AND(R58*2&gt;=30),"D+",IF(AND(R58*2&gt;=20),"D","E"))))))))</f>
        <v>C+</v>
      </c>
      <c r="T58" s="7">
        <v>7</v>
      </c>
      <c r="U58" s="7" t="str">
        <f>IF(AND(T58*2&gt;=90),"A+",IF(AND(T58*2&gt;=80),"A",IF(AND(T58*2&gt;=70),"B+",IF(AND(T58*2&gt;=60),"B",IF(AND(T58*2&gt;=50),"C+",IF(AND(T58*2&gt;=40),"C",IF(AND(T58*2&gt;=30),"D+",IF(AND(T58*2&gt;=20),"D","E"))))))))</f>
        <v>E</v>
      </c>
      <c r="V58" s="42">
        <v>2</v>
      </c>
      <c r="W58" s="42" t="str">
        <f>IF(AND(V58*2&gt;=90),"A+",IF(AND(V58*2&gt;=80),"A",IF(AND(V58*2&gt;=70),"B+",IF(AND(V58*2&gt;=60),"B",IF(AND(V58*2&gt;=50),"C+",IF(AND(V58*2&gt;=40),"C",IF(AND(V58*2&gt;=30),"D+",IF(AND(V58*2&gt;=20),"D","E"))))))))</f>
        <v>E</v>
      </c>
      <c r="X58" s="93">
        <v>20</v>
      </c>
      <c r="Y58" s="45" t="str">
        <f>IF(AND(X58*2&gt;=90),"A+",IF(AND(X58*2&gt;=80),"A",IF(AND(X58*2&gt;=70),"B+",IF(AND(X58*2&gt;=60),"B",IF(AND(X58*2&gt;=50),"C+",IF(AND(X58*2&gt;=40),"C",IF(AND(X58*2&gt;=30),"D+",IF(AND(X58*2&gt;=20),"D","E"))))))))</f>
        <v>C</v>
      </c>
      <c r="Z58" s="92">
        <v>35</v>
      </c>
      <c r="AA58" s="48" t="str">
        <f>IF(AND(Z58*2&gt;=90),"A+",IF(AND(Z58*2&gt;=80),"A",IF(AND(Z58*2&gt;=70),"B+",IF(AND(Z58*2&gt;=60),"B",IF(AND(Z58*2&gt;=50),"C+",IF(AND(Z58*2&gt;=40),"C",IF(AND(Z58*2&gt;=30),"D+",IF(AND(Z58*2&gt;=20),"D","E"))))))))</f>
        <v>B+</v>
      </c>
      <c r="AB58" s="102">
        <f>SUM(D58:AA58)</f>
        <v>270</v>
      </c>
      <c r="AC58" s="50">
        <f>ROUND(AB58/9.5,2 )</f>
        <v>28.42</v>
      </c>
      <c r="AD58" s="53" t="str">
        <f>TEXT(AC58,"0.00")</f>
        <v>28.42</v>
      </c>
      <c r="AE58" s="58" t="str">
        <f>IF(AND(AC58&gt;=90),"A+",IF(AND(AC58&gt;=80),"A",IF(AND(AC58&gt;=70),"B+",IF(AND(AC58&gt;=60),"B",IF(AND(AC58&gt;=50),"C+",IF(AND(AC58&gt;=40),"C",IF(AND(AC58&gt;=30),"D+",IF(AND(AC58&gt;=20),"D","E"))))))))</f>
        <v>D</v>
      </c>
      <c r="AF58" s="90" t="str">
        <f>IF(AND((D58&gt;=40),(F58&gt;=40),(H58&gt;=40),(J58&gt;=40),(L58&gt;=40),(N58&gt;=40),(P58&gt;=40),(R58&gt;=20),(T58&gt;=20),(V58&gt;=20),(X58&gt;=20),(Z58&gt;=20)),"Pass","Fail")</f>
        <v>Fail</v>
      </c>
      <c r="AG58" s="8">
        <f>RANK($AB58,$AB$34:$AB$61)</f>
        <v>28</v>
      </c>
      <c r="AH58" s="2" t="str">
        <f>IF(AND(AC58&gt;=90,AF58="Pass"),"Outstanding Result.",IF(AND(AC58&gt;=80,AF58="Pass"),"Excellent result.",IF(AND(AC58&gt;=70,AF58="Pass"),"Very good result.",IF(AND(AC58&gt;=60,AF58="Pass"),"Good result.",IF(AND(AC58&gt;=50,AF58="Pass"),"Satisfactory result but work hard.",IF(AND(AC58&gt;=40,AF58="Pass"),"Satisfactory result.Work very hard.",IF(AND(AC58&gt;=90,AF58="Fail"),"Pay attention in weaker sujects.",IF(AND(AC58&gt;=80,AF58="Fail"),"Pay attention in weaker subjects .",IF(AND(AC58&gt;=70,AF58="Fail"),"Pay attention in weaker subjects.",IF(AND(AC58&gt;=60,AF58="Fail"),"Pay attention in weaker subjects.",IF(AND(AC58&gt;=50,AF58="Fail"),"Pay attention in weaker subjects.",IF(AND(AC58&gt;=40,AF58="Fail"),"Not Satisfactory result.Pay attention in weaker subjects","Very poor result. Pay attention in weaker subjects."))))))))))))</f>
        <v>Very poor result. Pay attention in weaker subjects.</v>
      </c>
      <c r="AI58" s="3"/>
      <c r="AJ58" s="3"/>
      <c r="AK58" s="3"/>
      <c r="AL58" s="3"/>
      <c r="AM58" s="20">
        <v>61</v>
      </c>
      <c r="AN58" s="25"/>
      <c r="AO58" s="3"/>
      <c r="AP58" s="3"/>
    </row>
    <row r="59" spans="1:42" ht="16.5" x14ac:dyDescent="0.3">
      <c r="A59">
        <v>26</v>
      </c>
      <c r="B59" t="s">
        <v>102</v>
      </c>
      <c r="C59" t="s">
        <v>73</v>
      </c>
      <c r="D59" s="66">
        <v>31</v>
      </c>
      <c r="E59" s="5" t="str">
        <f>IF(AND(D59&gt;=90),"A+",IF(AND(D59&gt;=80),"A",IF(AND(D59&gt;=70),"B+",IF(AND(D59&gt;=60),"B",IF(AND(D59&gt;=50),"C+",IF(AND(D59&gt;=40),"C",IF(AND(D59&gt;=30),"D+",IF(AND(D59&gt;=20),"D","E"))))))))</f>
        <v>D+</v>
      </c>
      <c r="F59" s="36">
        <v>49</v>
      </c>
      <c r="G59" s="6" t="str">
        <f>IF(AND(F59&gt;=90),"A+",IF(AND(F59&gt;=80),"A",IF(AND(F59&gt;=70),"B+",IF(AND(F59&gt;=60),"B",IF(AND(F59&gt;=50),"C+",IF(AND(F59&gt;=40),"C",IF(AND(F59&gt;=30),"D+",IF(AND(F59&gt;=20),"D","E"))))))))</f>
        <v>C</v>
      </c>
      <c r="H59" s="68">
        <v>40</v>
      </c>
      <c r="I59" s="96" t="str">
        <f>IF(AND(H59&gt;=90),"A+",IF(AND(H59&gt;=80),"A",IF(AND(H59&gt;=70),"B+",IF(AND(H59&gt;=60),"B",IF(AND(H59&gt;=50),"C+",IF(AND(H59&gt;=40),"C",IF(AND(H59&gt;=30),"D+",IF(AND(H59&gt;=20),"D","E"))))))))</f>
        <v>C</v>
      </c>
      <c r="J59" s="8">
        <v>29</v>
      </c>
      <c r="K59" s="9" t="str">
        <f>IF(AND(J59&gt;=90),"A+",IF(AND(J59&gt;=80),"A",IF(AND(J59&gt;=70),"B+",IF(AND(J59&gt;=60),"B",IF(AND(J59&gt;=50),"C+",IF(AND(J59&gt;=40),"C",IF(AND(J59&gt;=30),"D+",IF(AND(J59&gt;=20),"D","E"))))))))</f>
        <v>D</v>
      </c>
      <c r="L59" s="38">
        <v>8</v>
      </c>
      <c r="M59" s="10" t="str">
        <f>IF(AND(L59&gt;=90),"A+",IF(AND(L59&gt;=80),"A",IF(AND(L59&gt;=70),"B+",IF(AND(L59&gt;=60),"B",IF(AND(L59&gt;=50),"C+",IF(AND(L59&gt;=40),"C",IF(AND(L59&gt;=30),"D+",IF(AND(L59&gt;=20),"D","E"))))))))</f>
        <v>E</v>
      </c>
      <c r="N59" s="11">
        <v>31</v>
      </c>
      <c r="O59" s="5" t="str">
        <f>IF(AND(N59&gt;=90),"A+",IF(AND(N59&gt;=80),"A",IF(AND(N59&gt;=70),"B+",IF(AND(N59&gt;=60),"B",IF(AND(N59&gt;=50),"C+",IF(AND(N59&gt;=40),"C",IF(AND(N59&gt;=30),"D+",IF(AND(N59&gt;=20),"D","E"))))))))</f>
        <v>D+</v>
      </c>
      <c r="P59" s="12">
        <v>21</v>
      </c>
      <c r="Q59" s="88" t="str">
        <f>IF(AND(P59&gt;=90),"A+",IF(AND(P59&gt;=80),"A",IF(AND(P59&gt;=70),"B+",IF(AND(P59&gt;=60),"B",IF(AND(P59&gt;=50),"C+",IF(AND(P59&gt;=40),"C",IF(AND(P59&gt;=30),"D+",IF(AND(P59&gt;=20),"D","E"))))))))</f>
        <v>D</v>
      </c>
      <c r="R59" s="8">
        <v>27</v>
      </c>
      <c r="S59" s="8" t="str">
        <f>IF(AND(R59*2&gt;=90),"A+",IF(AND(R59*2&gt;=80),"A",IF(AND(R59*2&gt;=70),"B+",IF(AND(R59*2&gt;=60),"B",IF(AND(R59*2&gt;=50),"C+",IF(AND(R59*2&gt;=40),"C",IF(AND(R59*2&gt;=30),"D+",IF(AND(R59*2&gt;=20),"D","E"))))))))</f>
        <v>C+</v>
      </c>
      <c r="T59" s="7">
        <v>14</v>
      </c>
      <c r="U59" s="7" t="str">
        <f>IF(AND(T59*2&gt;=90),"A+",IF(AND(T59*2&gt;=80),"A",IF(AND(T59*2&gt;=70),"B+",IF(AND(T59*2&gt;=60),"B",IF(AND(T59*2&gt;=50),"C+",IF(AND(T59*2&gt;=40),"C",IF(AND(T59*2&gt;=30),"D+",IF(AND(T59*2&gt;=20),"D","E"))))))))</f>
        <v>D</v>
      </c>
      <c r="V59" s="42">
        <v>19</v>
      </c>
      <c r="W59" s="42" t="str">
        <f>IF(AND(V59*2&gt;=90),"A+",IF(AND(V59*2&gt;=80),"A",IF(AND(V59*2&gt;=70),"B+",IF(AND(V59*2&gt;=60),"B",IF(AND(V59*2&gt;=50),"C+",IF(AND(V59*2&gt;=40),"C",IF(AND(V59*2&gt;=30),"D+",IF(AND(V59*2&gt;=20),"D","E"))))))))</f>
        <v>D+</v>
      </c>
      <c r="X59" s="93">
        <v>20</v>
      </c>
      <c r="Y59" s="45" t="str">
        <f>IF(AND(X59*2&gt;=90),"A+",IF(AND(X59*2&gt;=80),"A",IF(AND(X59*2&gt;=70),"B+",IF(AND(X59*2&gt;=60),"B",IF(AND(X59*2&gt;=50),"C+",IF(AND(X59*2&gt;=40),"C",IF(AND(X59*2&gt;=30),"D+",IF(AND(X59*2&gt;=20),"D","E"))))))))</f>
        <v>C</v>
      </c>
      <c r="Z59" s="92">
        <v>33</v>
      </c>
      <c r="AA59" s="48" t="str">
        <f>IF(AND(Z59*2&gt;=90),"A+",IF(AND(Z59*2&gt;=80),"A",IF(AND(Z59*2&gt;=70),"B+",IF(AND(Z59*2&gt;=60),"B",IF(AND(Z59*2&gt;=50),"C+",IF(AND(Z59*2&gt;=40),"C",IF(AND(Z59*2&gt;=30),"D+",IF(AND(Z59*2&gt;=20),"D","E"))))))))</f>
        <v>B</v>
      </c>
      <c r="AB59" s="102">
        <f>SUM(D59:AA59)</f>
        <v>322</v>
      </c>
      <c r="AC59" s="50">
        <f>ROUND(AB59/9.5,2 )</f>
        <v>33.89</v>
      </c>
      <c r="AD59" s="53" t="str">
        <f>TEXT(AC59,"0.00")</f>
        <v>33.89</v>
      </c>
      <c r="AE59" s="58" t="str">
        <f>IF(AND(AC59&gt;=90),"A+",IF(AND(AC59&gt;=80),"A",IF(AND(AC59&gt;=70),"B+",IF(AND(AC59&gt;=60),"B",IF(AND(AC59&gt;=50),"C+",IF(AND(AC59&gt;=40),"C",IF(AND(AC59&gt;=30),"D+",IF(AND(AC59&gt;=20),"D","E"))))))))</f>
        <v>D+</v>
      </c>
      <c r="AF59" s="90" t="str">
        <f>IF(AND((D59&gt;=40),(F59&gt;=40),(H59&gt;=40),(J59&gt;=40),(L59&gt;=40),(N59&gt;=40),(P59&gt;=40),(R59&gt;=20),(T59&gt;=20),(V59&gt;=20),(X59&gt;=20),(Z59&gt;=20)),"Pass","Fail")</f>
        <v>Fail</v>
      </c>
      <c r="AG59" s="8">
        <f>RANK($AB59,$AB$34:$AB$61)</f>
        <v>26</v>
      </c>
      <c r="AH59" s="2" t="str">
        <f>IF(AND(AC59&gt;=90,AF59="Pass"),"Outstanding Result.",IF(AND(AC59&gt;=80,AF59="Pass"),"Excellent result.",IF(AND(AC59&gt;=70,AF59="Pass"),"Very good result.",IF(AND(AC59&gt;=60,AF59="Pass"),"Good result.",IF(AND(AC59&gt;=50,AF59="Pass"),"Satisfactory result but work hard.",IF(AND(AC59&gt;=40,AF59="Pass"),"Satisfactory result.Work very hard.",IF(AND(AC59&gt;=90,AF59="Fail"),"Pay attention in weaker sujects.",IF(AND(AC59&gt;=80,AF59="Fail"),"Pay attention in weaker subjects .",IF(AND(AC59&gt;=70,AF59="Fail"),"Pay attention in weaker subjects.",IF(AND(AC59&gt;=60,AF59="Fail"),"Pay attention in weaker subjects.",IF(AND(AC59&gt;=50,AF59="Fail"),"Pay attention in weaker subjects.",IF(AND(AC59&gt;=40,AF59="Fail"),"Not Satisfactory result.Pay attention in weaker subjects","Very poor result. Pay attention in weaker subjects."))))))))))))</f>
        <v>Very poor result. Pay attention in weaker subjects.</v>
      </c>
      <c r="AI59" s="3"/>
      <c r="AJ59" s="3"/>
      <c r="AK59" s="3"/>
      <c r="AL59" s="3"/>
      <c r="AM59" s="20">
        <v>64</v>
      </c>
      <c r="AN59" s="25"/>
      <c r="AO59" s="3"/>
      <c r="AP59" s="3"/>
    </row>
    <row r="60" spans="1:42" ht="16.5" x14ac:dyDescent="0.3">
      <c r="A60">
        <v>27</v>
      </c>
      <c r="B60" t="s">
        <v>102</v>
      </c>
      <c r="C60" t="s">
        <v>74</v>
      </c>
      <c r="D60" s="66">
        <v>28</v>
      </c>
      <c r="E60" s="5" t="str">
        <f>IF(AND(D60&gt;=90),"A+",IF(AND(D60&gt;=80),"A",IF(AND(D60&gt;=70),"B+",IF(AND(D60&gt;=60),"B",IF(AND(D60&gt;=50),"C+",IF(AND(D60&gt;=40),"C",IF(AND(D60&gt;=30),"D+",IF(AND(D60&gt;=20),"D","E"))))))))</f>
        <v>D</v>
      </c>
      <c r="F60" s="36">
        <v>59</v>
      </c>
      <c r="G60" s="6" t="str">
        <f>IF(AND(F60&gt;=90),"A+",IF(AND(F60&gt;=80),"A",IF(AND(F60&gt;=70),"B+",IF(AND(F60&gt;=60),"B",IF(AND(F60&gt;=50),"C+",IF(AND(F60&gt;=40),"C",IF(AND(F60&gt;=30),"D+",IF(AND(F60&gt;=20),"D","E"))))))))</f>
        <v>C+</v>
      </c>
      <c r="H60" s="68">
        <v>55</v>
      </c>
      <c r="I60" s="96" t="str">
        <f>IF(AND(H60&gt;=90),"A+",IF(AND(H60&gt;=80),"A",IF(AND(H60&gt;=70),"B+",IF(AND(H60&gt;=60),"B",IF(AND(H60&gt;=50),"C+",IF(AND(H60&gt;=40),"C",IF(AND(H60&gt;=30),"D+",IF(AND(H60&gt;=20),"D","E"))))))))</f>
        <v>C+</v>
      </c>
      <c r="J60" s="8">
        <v>81</v>
      </c>
      <c r="K60" s="9" t="str">
        <f>IF(AND(J60&gt;=90),"A+",IF(AND(J60&gt;=80),"A",IF(AND(J60&gt;=70),"B+",IF(AND(J60&gt;=60),"B",IF(AND(J60&gt;=50),"C+",IF(AND(J60&gt;=40),"C",IF(AND(J60&gt;=30),"D+",IF(AND(J60&gt;=20),"D","E"))))))))</f>
        <v>A</v>
      </c>
      <c r="L60" s="38">
        <v>40</v>
      </c>
      <c r="M60" s="10" t="str">
        <f>IF(AND(L60&gt;=90),"A+",IF(AND(L60&gt;=80),"A",IF(AND(L60&gt;=70),"B+",IF(AND(L60&gt;=60),"B",IF(AND(L60&gt;=50),"C+",IF(AND(L60&gt;=40),"C",IF(AND(L60&gt;=30),"D+",IF(AND(L60&gt;=20),"D","E"))))))))</f>
        <v>C</v>
      </c>
      <c r="N60" s="11">
        <v>39</v>
      </c>
      <c r="O60" s="5" t="str">
        <f>IF(AND(N60&gt;=90),"A+",IF(AND(N60&gt;=80),"A",IF(AND(N60&gt;=70),"B+",IF(AND(N60&gt;=60),"B",IF(AND(N60&gt;=50),"C+",IF(AND(N60&gt;=40),"C",IF(AND(N60&gt;=30),"D+",IF(AND(N60&gt;=20),"D","E"))))))))</f>
        <v>D+</v>
      </c>
      <c r="P60" s="12">
        <v>27</v>
      </c>
      <c r="Q60" s="88" t="str">
        <f>IF(AND(P60&gt;=90),"A+",IF(AND(P60&gt;=80),"A",IF(AND(P60&gt;=70),"B+",IF(AND(P60&gt;=60),"B",IF(AND(P60&gt;=50),"C+",IF(AND(P60&gt;=40),"C",IF(AND(P60&gt;=30),"D+",IF(AND(P60&gt;=20),"D","E"))))))))</f>
        <v>D</v>
      </c>
      <c r="R60" s="8">
        <v>29</v>
      </c>
      <c r="S60" s="8" t="str">
        <f>IF(AND(R60*2&gt;=90),"A+",IF(AND(R60*2&gt;=80),"A",IF(AND(R60*2&gt;=70),"B+",IF(AND(R60*2&gt;=60),"B",IF(AND(R60*2&gt;=50),"C+",IF(AND(R60*2&gt;=40),"C",IF(AND(R60*2&gt;=30),"D+",IF(AND(R60*2&gt;=20),"D","E"))))))))</f>
        <v>C+</v>
      </c>
      <c r="T60" s="7">
        <v>20</v>
      </c>
      <c r="U60" s="7" t="str">
        <f>IF(AND(T60*2&gt;=90),"A+",IF(AND(T60*2&gt;=80),"A",IF(AND(T60*2&gt;=70),"B+",IF(AND(T60*2&gt;=60),"B",IF(AND(T60*2&gt;=50),"C+",IF(AND(T60*2&gt;=40),"C",IF(AND(T60*2&gt;=30),"D+",IF(AND(T60*2&gt;=20),"D","E"))))))))</f>
        <v>C</v>
      </c>
      <c r="V60" s="42">
        <v>2</v>
      </c>
      <c r="W60" s="42" t="str">
        <f>IF(AND(V60*2&gt;=90),"A+",IF(AND(V60*2&gt;=80),"A",IF(AND(V60*2&gt;=70),"B+",IF(AND(V60*2&gt;=60),"B",IF(AND(V60*2&gt;=50),"C+",IF(AND(V60*2&gt;=40),"C",IF(AND(V60*2&gt;=30),"D+",IF(AND(V60*2&gt;=20),"D","E"))))))))</f>
        <v>E</v>
      </c>
      <c r="X60" s="93">
        <v>15</v>
      </c>
      <c r="Y60" s="45" t="str">
        <f>IF(AND(X60*2&gt;=90),"A+",IF(AND(X60*2&gt;=80),"A",IF(AND(X60*2&gt;=70),"B+",IF(AND(X60*2&gt;=60),"B",IF(AND(X60*2&gt;=50),"C+",IF(AND(X60*2&gt;=40),"C",IF(AND(X60*2&gt;=30),"D+",IF(AND(X60*2&gt;=20),"D","E"))))))))</f>
        <v>D+</v>
      </c>
      <c r="Z60" s="92">
        <v>26</v>
      </c>
      <c r="AA60" s="48" t="str">
        <f>IF(AND(Z60*2&gt;=90),"A+",IF(AND(Z60*2&gt;=80),"A",IF(AND(Z60*2&gt;=70),"B+",IF(AND(Z60*2&gt;=60),"B",IF(AND(Z60*2&gt;=50),"C+",IF(AND(Z60*2&gt;=40),"C",IF(AND(Z60*2&gt;=30),"D+",IF(AND(Z60*2&gt;=20),"D","E"))))))))</f>
        <v>C+</v>
      </c>
      <c r="AB60" s="102">
        <f>SUM(D60:AA60)</f>
        <v>421</v>
      </c>
      <c r="AC60" s="50">
        <f>ROUND(AB60/9.5,2 )</f>
        <v>44.32</v>
      </c>
      <c r="AD60" s="53" t="str">
        <f>TEXT(AC60,"0.00")</f>
        <v>44.32</v>
      </c>
      <c r="AE60" s="58" t="str">
        <f>IF(AND(AC60&gt;=90),"A+",IF(AND(AC60&gt;=80),"A",IF(AND(AC60&gt;=70),"B+",IF(AND(AC60&gt;=60),"B",IF(AND(AC60&gt;=50),"C+",IF(AND(AC60&gt;=40),"C",IF(AND(AC60&gt;=30),"D+",IF(AND(AC60&gt;=20),"D","E"))))))))</f>
        <v>C</v>
      </c>
      <c r="AF60" s="90" t="str">
        <f>IF(AND((D60&gt;=40),(F60&gt;=40),(H60&gt;=40),(J60&gt;=40),(L60&gt;=40),(N60&gt;=40),(P60&gt;=40),(R60&gt;=20),(T60&gt;=20),(V60&gt;=20),(X60&gt;=20),(Z60&gt;=20)),"Pass","Fail")</f>
        <v>Fail</v>
      </c>
      <c r="AG60" s="8">
        <f>RANK($AB60,$AB$34:$AB$61)</f>
        <v>18</v>
      </c>
      <c r="AH60" s="2" t="str">
        <f>IF(AND(AC60&gt;=90,AF60="Pass"),"Outstanding Result.",IF(AND(AC60&gt;=80,AF60="Pass"),"Excellent result.",IF(AND(AC60&gt;=70,AF60="Pass"),"Very good result.",IF(AND(AC60&gt;=60,AF60="Pass"),"Good result.",IF(AND(AC60&gt;=50,AF60="Pass"),"Satisfactory result but work hard.",IF(AND(AC60&gt;=40,AF60="Pass"),"Satisfactory result.Work very hard.",IF(AND(AC60&gt;=90,AF60="Fail"),"Pay attention in weaker sujects.",IF(AND(AC60&gt;=80,AF60="Fail"),"Pay attention in weaker subjects .",IF(AND(AC60&gt;=70,AF60="Fail"),"Pay attention in weaker subjects.",IF(AND(AC60&gt;=60,AF60="Fail"),"Pay attention in weaker subjects.",IF(AND(AC60&gt;=50,AF60="Fail"),"Pay attention in weaker subjects.",IF(AND(AC60&gt;=40,AF60="Fail"),"Not Satisfactory result.Pay attention in weaker subjects","Very poor result. Pay attention in weaker subjects."))))))))))))</f>
        <v>Not Satisfactory result.Pay attention in weaker subjects</v>
      </c>
      <c r="AI60" s="3"/>
      <c r="AJ60" s="3"/>
      <c r="AK60" s="3"/>
      <c r="AL60" s="3"/>
      <c r="AM60" s="20">
        <v>67</v>
      </c>
      <c r="AN60" s="25"/>
      <c r="AO60" s="3"/>
      <c r="AP60" s="3"/>
    </row>
    <row r="61" spans="1:42" ht="16.5" x14ac:dyDescent="0.3">
      <c r="A61">
        <v>28</v>
      </c>
      <c r="B61" t="s">
        <v>102</v>
      </c>
      <c r="C61" t="s">
        <v>75</v>
      </c>
      <c r="D61" s="66">
        <v>31</v>
      </c>
      <c r="E61" s="5" t="str">
        <f>IF(AND(D61&gt;=90),"A+",IF(AND(D61&gt;=80),"A",IF(AND(D61&gt;=70),"B+",IF(AND(D61&gt;=60),"B",IF(AND(D61&gt;=50),"C+",IF(AND(D61&gt;=40),"C",IF(AND(D61&gt;=30),"D+",IF(AND(D61&gt;=20),"D","E"))))))))</f>
        <v>D+</v>
      </c>
      <c r="F61" s="36">
        <v>51</v>
      </c>
      <c r="G61" s="6" t="str">
        <f>IF(AND(F61&gt;=90),"A+",IF(AND(F61&gt;=80),"A",IF(AND(F61&gt;=70),"B+",IF(AND(F61&gt;=60),"B",IF(AND(F61&gt;=50),"C+",IF(AND(F61&gt;=40),"C",IF(AND(F61&gt;=30),"D+",IF(AND(F61&gt;=20),"D","E"))))))))</f>
        <v>C+</v>
      </c>
      <c r="H61" s="68">
        <v>29</v>
      </c>
      <c r="I61" s="96" t="str">
        <f>IF(AND(H61&gt;=90),"A+",IF(AND(H61&gt;=80),"A",IF(AND(H61&gt;=70),"B+",IF(AND(H61&gt;=60),"B",IF(AND(H61&gt;=50),"C+",IF(AND(H61&gt;=40),"C",IF(AND(H61&gt;=30),"D+",IF(AND(H61&gt;=20),"D","E"))))))))</f>
        <v>D</v>
      </c>
      <c r="J61" s="8">
        <v>51</v>
      </c>
      <c r="K61" s="9" t="str">
        <f>IF(AND(J61&gt;=90),"A+",IF(AND(J61&gt;=80),"A",IF(AND(J61&gt;=70),"B+",IF(AND(J61&gt;=60),"B",IF(AND(J61&gt;=50),"C+",IF(AND(J61&gt;=40),"C",IF(AND(J61&gt;=30),"D+",IF(AND(J61&gt;=20),"D","E"))))))))</f>
        <v>C+</v>
      </c>
      <c r="L61" s="38">
        <v>31</v>
      </c>
      <c r="M61" s="10" t="str">
        <f>IF(AND(L61&gt;=90),"A+",IF(AND(L61&gt;=80),"A",IF(AND(L61&gt;=70),"B+",IF(AND(L61&gt;=60),"B",IF(AND(L61&gt;=50),"C+",IF(AND(L61&gt;=40),"C",IF(AND(L61&gt;=30),"D+",IF(AND(L61&gt;=20),"D","E"))))))))</f>
        <v>D+</v>
      </c>
      <c r="N61" s="11">
        <v>25</v>
      </c>
      <c r="O61" s="5" t="str">
        <f>IF(AND(N61&gt;=90),"A+",IF(AND(N61&gt;=80),"A",IF(AND(N61&gt;=70),"B+",IF(AND(N61&gt;=60),"B",IF(AND(N61&gt;=50),"C+",IF(AND(N61&gt;=40),"C",IF(AND(N61&gt;=30),"D+",IF(AND(N61&gt;=20),"D","E"))))))))</f>
        <v>D</v>
      </c>
      <c r="P61" s="12">
        <v>12</v>
      </c>
      <c r="Q61" s="88" t="str">
        <f>IF(AND(P61&gt;=90),"A+",IF(AND(P61&gt;=80),"A",IF(AND(P61&gt;=70),"B+",IF(AND(P61&gt;=60),"B",IF(AND(P61&gt;=50),"C+",IF(AND(P61&gt;=40),"C",IF(AND(P61&gt;=30),"D+",IF(AND(P61&gt;=20),"D","E"))))))))</f>
        <v>E</v>
      </c>
      <c r="R61" s="8">
        <v>19</v>
      </c>
      <c r="S61" s="8" t="str">
        <f>IF(AND(R61*2&gt;=90),"A+",IF(AND(R61*2&gt;=80),"A",IF(AND(R61*2&gt;=70),"B+",IF(AND(R61*2&gt;=60),"B",IF(AND(R61*2&gt;=50),"C+",IF(AND(R61*2&gt;=40),"C",IF(AND(R61*2&gt;=30),"D+",IF(AND(R61*2&gt;=20),"D","E"))))))))</f>
        <v>D+</v>
      </c>
      <c r="T61" s="7">
        <v>2</v>
      </c>
      <c r="U61" s="7" t="str">
        <f>IF(AND(T61*2&gt;=90),"A+",IF(AND(T61*2&gt;=80),"A",IF(AND(T61*2&gt;=70),"B+",IF(AND(T61*2&gt;=60),"B",IF(AND(T61*2&gt;=50),"C+",IF(AND(T61*2&gt;=40),"C",IF(AND(T61*2&gt;=30),"D+",IF(AND(T61*2&gt;=20),"D","E"))))))))</f>
        <v>E</v>
      </c>
      <c r="V61" s="42">
        <v>7</v>
      </c>
      <c r="W61" s="42" t="str">
        <f>IF(AND(V61*2&gt;=90),"A+",IF(AND(V61*2&gt;=80),"A",IF(AND(V61*2&gt;=70),"B+",IF(AND(V61*2&gt;=60),"B",IF(AND(V61*2&gt;=50),"C+",IF(AND(V61*2&gt;=40),"C",IF(AND(V61*2&gt;=30),"D+",IF(AND(V61*2&gt;=20),"D","E"))))))))</f>
        <v>E</v>
      </c>
      <c r="X61" s="93">
        <v>12</v>
      </c>
      <c r="Y61" s="45" t="str">
        <f>IF(AND(X61*2&gt;=90),"A+",IF(AND(X61*2&gt;=80),"A",IF(AND(X61*2&gt;=70),"B+",IF(AND(X61*2&gt;=60),"B",IF(AND(X61*2&gt;=50),"C+",IF(AND(X61*2&gt;=40),"C",IF(AND(X61*2&gt;=30),"D+",IF(AND(X61*2&gt;=20),"D","E"))))))))</f>
        <v>D</v>
      </c>
      <c r="Z61" s="92">
        <v>12</v>
      </c>
      <c r="AA61" s="48" t="str">
        <f>IF(AND(Z61*2&gt;=90),"A+",IF(AND(Z61*2&gt;=80),"A",IF(AND(Z61*2&gt;=70),"B+",IF(AND(Z61*2&gt;=60),"B",IF(AND(Z61*2&gt;=50),"C+",IF(AND(Z61*2&gt;=40),"C",IF(AND(Z61*2&gt;=30),"D+",IF(AND(Z61*2&gt;=20),"D","E"))))))))</f>
        <v>D</v>
      </c>
      <c r="AB61" s="102">
        <f>SUM(D61:AA61)</f>
        <v>282</v>
      </c>
      <c r="AC61" s="50">
        <f>ROUND(AB61/9.5,2 )</f>
        <v>29.68</v>
      </c>
      <c r="AD61" s="53" t="str">
        <f>TEXT(AC61,"0.00")</f>
        <v>29.68</v>
      </c>
      <c r="AE61" s="58" t="str">
        <f>IF(AND(AC61&gt;=90),"A+",IF(AND(AC61&gt;=80),"A",IF(AND(AC61&gt;=70),"B+",IF(AND(AC61&gt;=60),"B",IF(AND(AC61&gt;=50),"C+",IF(AND(AC61&gt;=40),"C",IF(AND(AC61&gt;=30),"D+",IF(AND(AC61&gt;=20),"D","E"))))))))</f>
        <v>D</v>
      </c>
      <c r="AF61" s="90" t="str">
        <f>IF(AND((D61&gt;=40),(F61&gt;=40),(H61&gt;=40),(J61&gt;=40),(L61&gt;=40),(N61&gt;=40),(P61&gt;=40),(R61&gt;=20),(T61&gt;=20),(V61&gt;=20),(X61&gt;=20),(Z61&gt;=20)),"Pass","Fail")</f>
        <v>Fail</v>
      </c>
      <c r="AG61" s="8">
        <f>RANK($AB61,$AB$34:$AB$61)</f>
        <v>27</v>
      </c>
      <c r="AH61" s="2" t="str">
        <f>IF(AND(AC61&gt;=90,AF61="Pass"),"Outstanding Result.",IF(AND(AC61&gt;=80,AF61="Pass"),"Excellent result.",IF(AND(AC61&gt;=70,AF61="Pass"),"Very good result.",IF(AND(AC61&gt;=60,AF61="Pass"),"Good result.",IF(AND(AC61&gt;=50,AF61="Pass"),"Satisfactory result but work hard.",IF(AND(AC61&gt;=40,AF61="Pass"),"Satisfactory result.Work very hard.",IF(AND(AC61&gt;=90,AF61="Fail"),"Pay attention in weaker sujects.",IF(AND(AC61&gt;=80,AF61="Fail"),"Pay attention in weaker subjects .",IF(AND(AC61&gt;=70,AF61="Fail"),"Pay attention in weaker subjects.",IF(AND(AC61&gt;=60,AF61="Fail"),"Pay attention in weaker subjects.",IF(AND(AC61&gt;=50,AF61="Fail"),"Pay attention in weaker subjects.",IF(AND(AC61&gt;=40,AF61="Fail"),"Not Satisfactory result.Pay attention in weaker subjects","Very poor result. Pay attention in weaker subjects."))))))))))))</f>
        <v>Very poor result. Pay attention in weaker subjects.</v>
      </c>
      <c r="AI61" s="3"/>
      <c r="AJ61" s="3"/>
      <c r="AK61" s="3"/>
      <c r="AL61" s="3"/>
      <c r="AM61" s="20">
        <v>52</v>
      </c>
      <c r="AN61" s="25"/>
      <c r="AO61" s="3"/>
      <c r="AP61" s="3"/>
    </row>
    <row r="62" spans="1:42" ht="18.75" customHeight="1" x14ac:dyDescent="0.25">
      <c r="A62" s="108" t="s">
        <v>100</v>
      </c>
      <c r="B62" s="108"/>
      <c r="C62" s="112"/>
      <c r="D62" s="21">
        <f>COUNTIF(D34:D61,"&gt;=40")</f>
        <v>24</v>
      </c>
      <c r="E62" s="21"/>
      <c r="F62" s="21">
        <f>COUNTIF(F34:F61,"&gt;=40")</f>
        <v>28</v>
      </c>
      <c r="G62" s="21"/>
      <c r="H62" s="21">
        <f>COUNTIF(H34:H61,"&gt;=40")</f>
        <v>21</v>
      </c>
      <c r="I62" s="86"/>
      <c r="J62" s="21">
        <f>COUNTIF(J34:J61,"&gt;=40")</f>
        <v>20</v>
      </c>
      <c r="K62" s="21"/>
      <c r="L62" s="21">
        <f>COUNTIF(L34:L61,"&gt;=40")</f>
        <v>15</v>
      </c>
      <c r="M62" s="21"/>
      <c r="N62" s="21">
        <f>COUNTIF(N34:N61,"&gt;=40")</f>
        <v>19</v>
      </c>
      <c r="O62" s="21"/>
      <c r="P62" s="21">
        <f>COUNTIF(P34:P61,"&gt;=40")</f>
        <v>17</v>
      </c>
      <c r="Q62" s="21"/>
      <c r="R62" s="21">
        <f>COUNTIF(R34:R61,"&gt;=20")</f>
        <v>27</v>
      </c>
      <c r="S62" s="21"/>
      <c r="T62" s="21">
        <f>COUNTIF(T34:T61,"&gt;=20")</f>
        <v>17</v>
      </c>
      <c r="U62" s="21"/>
      <c r="V62" s="21">
        <f>COUNTIF(V34:V61,"&gt;=20")</f>
        <v>18</v>
      </c>
      <c r="W62" s="21"/>
      <c r="X62" s="116">
        <f>COUNTIF(X34:X61,"&gt;=20")</f>
        <v>26</v>
      </c>
      <c r="Y62" s="116"/>
      <c r="Z62" s="116">
        <f>COUNTIF(Z34:Z61,"&gt;=20")</f>
        <v>27</v>
      </c>
      <c r="AA62" s="116"/>
      <c r="AB62" s="117" t="s">
        <v>15</v>
      </c>
      <c r="AC62" s="117"/>
      <c r="AD62" s="117"/>
      <c r="AE62" s="117"/>
      <c r="AF62" s="21">
        <f>COUNTIF(AF34:AF61,"Pass")</f>
        <v>11</v>
      </c>
      <c r="AG62" s="60"/>
      <c r="AH62" s="29"/>
      <c r="AI62" s="29"/>
      <c r="AJ62" s="29"/>
      <c r="AK62" s="29"/>
      <c r="AL62" s="29"/>
      <c r="AM62" s="29"/>
      <c r="AN62" s="29"/>
      <c r="AO62" s="19"/>
      <c r="AP62" s="19"/>
    </row>
    <row r="63" spans="1:42" ht="15.75" x14ac:dyDescent="0.25">
      <c r="A63" s="109" t="s">
        <v>96</v>
      </c>
      <c r="B63" s="110"/>
      <c r="C63" s="111"/>
      <c r="D63" s="43">
        <f>MAX(D34:D61)</f>
        <v>86</v>
      </c>
      <c r="E63" s="43" t="str">
        <f>INDEX(C34:C61,MATCH(MAX(D34:D61),D34:D61,0))</f>
        <v>Sneha Basnet</v>
      </c>
      <c r="F63" s="30">
        <f>MAX(F34:F61)</f>
        <v>88</v>
      </c>
      <c r="G63" s="30" t="str">
        <f>INDEX(C34:C61,MATCH(MAX(F34:F61),F34:F61,0))</f>
        <v>Sneha Basnet</v>
      </c>
      <c r="H63" s="43">
        <f>MAX(H34:H61)</f>
        <v>75</v>
      </c>
      <c r="I63" s="43" t="str">
        <f>INDEX(C34:C61,MATCH(MAX(H34:H61),H34:H61,0))</f>
        <v>Sneha Basnet</v>
      </c>
      <c r="J63" s="30">
        <f>MAX(J34:J61)</f>
        <v>100</v>
      </c>
      <c r="K63" s="30" t="str">
        <f>INDEX(C34:C61,MATCH(MAX(J34:J61),J34:J61,0))</f>
        <v>Tsering Sherpa</v>
      </c>
      <c r="L63" s="43">
        <f>MAX(L34:L61)</f>
        <v>86</v>
      </c>
      <c r="M63" s="43" t="str">
        <f>INDEX(C34:C61,MATCH(MAX(L34:L61),L34:L61,0))</f>
        <v>Nima Dolma</v>
      </c>
      <c r="N63" s="30">
        <f>MAX(N34:N61)</f>
        <v>97</v>
      </c>
      <c r="O63" s="30" t="str">
        <f>INDEX(C34:C61,MATCH(MAX(N34:N61),N34:N61,0))</f>
        <v>Kusum Khadka</v>
      </c>
      <c r="P63" s="43">
        <f>MAX(P34:P61)</f>
        <v>82</v>
      </c>
      <c r="Q63" s="43" t="str">
        <f>INDEX(C34:C61,MATCH(MAX(P34:P61),P34:P61,0))</f>
        <v>Khando Sherpa</v>
      </c>
      <c r="R63" s="30">
        <f>MAX(R34:R61)</f>
        <v>44</v>
      </c>
      <c r="S63" s="30" t="str">
        <f>INDEX(C34:C61,MATCH(MAX(R34:R61),R34:R61,0))</f>
        <v>Tsering Sherpa</v>
      </c>
      <c r="T63" s="43">
        <f>MAX(T34:T61)</f>
        <v>35</v>
      </c>
      <c r="U63" s="43" t="str">
        <f>INDEX(C34:C61,MATCH(MAX(T34:T61),T34:T61,0))</f>
        <v>Khando Sherpa</v>
      </c>
      <c r="V63" s="30">
        <f>MAX(V34:V61)</f>
        <v>43</v>
      </c>
      <c r="W63" s="30" t="str">
        <f>INDEX(C34:C61,MATCH(MAX(V34:V61),V34:V61,0))</f>
        <v>Kusum Khadka</v>
      </c>
      <c r="X63" s="43">
        <f>MAX(X34:X61)</f>
        <v>49</v>
      </c>
      <c r="Y63" s="43" t="str">
        <f>INDEX(C34:C61,MATCH(MAX(X34:X61),X34:X61,0))</f>
        <v>Sneha Basnet</v>
      </c>
      <c r="Z63" s="30">
        <f>MAX(Z34:Z61)</f>
        <v>49</v>
      </c>
      <c r="AA63" s="30" t="str">
        <f>INDEX(C34:C61,MATCH(MAX(Z34:Z61),Z34:Z61,0))</f>
        <v>Sneha Basnet</v>
      </c>
      <c r="AB63" s="91"/>
      <c r="AC63" s="55"/>
      <c r="AD63" s="55"/>
      <c r="AE63" s="55"/>
      <c r="AF63" s="91"/>
      <c r="AG63" s="91"/>
      <c r="AH63" s="33" t="s">
        <v>21</v>
      </c>
      <c r="AI63" s="34"/>
      <c r="AJ63" s="34"/>
      <c r="AK63" s="35"/>
      <c r="AL63" s="31">
        <f>MAX(AM34:AM61)</f>
        <v>67</v>
      </c>
      <c r="AM63" s="31" t="str">
        <f>INDEX(C34:C61,MATCH(MAX(AM34:AM61),AM34:AM61,0))</f>
        <v>Khando Sherpa</v>
      </c>
      <c r="AN63" s="28" t="str">
        <f>"H.P.P=" &amp; MAX(AN34:AN61)</f>
        <v>H.P.P=55</v>
      </c>
      <c r="AO63" s="28" t="str">
        <f>INDEX(C34:C61,MATCH(MAX(AN34:AN61),AN34:AN61,0))</f>
        <v>Khando Sherpa</v>
      </c>
      <c r="AP63" s="3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</sheetData>
  <mergeCells count="4">
    <mergeCell ref="A30:C30"/>
    <mergeCell ref="A63:C63"/>
    <mergeCell ref="A62:C62"/>
    <mergeCell ref="A31:C31"/>
  </mergeCells>
  <conditionalFormatting sqref="C2:C24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{500A312D-7255-44AA-BB17-78D1EF44FB94}</x14:id>
        </ext>
      </extLst>
    </cfRule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">
    <cfRule type="expression" dxfId="36" priority="74">
      <formula>MOD(COLUMN(B),2)=0</formula>
    </cfRule>
    <cfRule type="expression" dxfId="35" priority="75">
      <formula>MOD(COLOUMN(B),2)=0</formula>
    </cfRule>
  </conditionalFormatting>
  <conditionalFormatting sqref="C1:C24">
    <cfRule type="expression" dxfId="34" priority="71">
      <formula>MOD(COLUMN(B),2)=0</formula>
    </cfRule>
  </conditionalFormatting>
  <conditionalFormatting sqref="AF2:AF30">
    <cfRule type="containsText" dxfId="33" priority="68" operator="containsText" text="Fail">
      <formula>NOT(ISERROR(SEARCH("Fail",AF2)))</formula>
    </cfRule>
  </conditionalFormatting>
  <conditionalFormatting sqref="AC2:AC29">
    <cfRule type="expression" dxfId="32" priority="63">
      <formula>IF(AC2&gt;100,1,0)</formula>
    </cfRule>
  </conditionalFormatting>
  <conditionalFormatting sqref="AC34:AC61">
    <cfRule type="expression" dxfId="31" priority="61">
      <formula>IF(AC34&gt;100,1,0)</formula>
    </cfRule>
    <cfRule type="expression" dxfId="30" priority="62">
      <formula>IF(F34&gt;100,1,0)</formula>
    </cfRule>
  </conditionalFormatting>
  <conditionalFormatting sqref="D2:D29">
    <cfRule type="expression" dxfId="29" priority="57">
      <formula>IF(D2:D29&lt;40,1,0)</formula>
    </cfRule>
  </conditionalFormatting>
  <conditionalFormatting sqref="H2:H29">
    <cfRule type="expression" dxfId="28" priority="7">
      <formula>IF(H2:H29&lt;40,1,0)</formula>
    </cfRule>
    <cfRule type="expression" dxfId="27" priority="55">
      <formula>IF(H2&gt;100,1,0)</formula>
    </cfRule>
  </conditionalFormatting>
  <conditionalFormatting sqref="T2:T29">
    <cfRule type="expression" dxfId="26" priority="47">
      <formula>IF(T2:T29&lt;20,1,0)</formula>
    </cfRule>
  </conditionalFormatting>
  <conditionalFormatting sqref="V2:V29">
    <cfRule type="expression" dxfId="25" priority="46">
      <formula>IF(V2:V29&lt;20,1,0)</formula>
    </cfRule>
  </conditionalFormatting>
  <conditionalFormatting sqref="X2:X29">
    <cfRule type="expression" dxfId="24" priority="45">
      <formula>IF(X2:X29&lt;20,1,0)</formula>
    </cfRule>
  </conditionalFormatting>
  <conditionalFormatting sqref="D34:D61">
    <cfRule type="expression" dxfId="23" priority="41">
      <formula>IF(D34&lt;40,1,0)</formula>
    </cfRule>
  </conditionalFormatting>
  <conditionalFormatting sqref="R34:R61">
    <cfRule type="expression" dxfId="22" priority="36">
      <formula>IF(R34:R61 &lt; 20,1,0)</formula>
    </cfRule>
  </conditionalFormatting>
  <conditionalFormatting sqref="T34:T61">
    <cfRule type="expression" dxfId="21" priority="34">
      <formula>IF(T34:T61&lt;20,1,0)</formula>
    </cfRule>
  </conditionalFormatting>
  <conditionalFormatting sqref="V34:V61">
    <cfRule type="expression" dxfId="20" priority="11">
      <formula>IF(V34:V61&lt;20,1,0)</formula>
    </cfRule>
  </conditionalFormatting>
  <conditionalFormatting sqref="C1:C2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4:AF61">
    <cfRule type="containsText" dxfId="19" priority="28" operator="containsText" text="Fail">
      <formula>NOT(ISERROR(SEARCH("Fail",AF34)))</formula>
    </cfRule>
  </conditionalFormatting>
  <conditionalFormatting sqref="C33">
    <cfRule type="expression" dxfId="18" priority="26">
      <formula>MOD(COLUMN(B),2)=0</formula>
    </cfRule>
  </conditionalFormatting>
  <conditionalFormatting sqref="C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61">
    <cfRule type="expression" dxfId="17" priority="17">
      <formula>IF(F34:F61&lt;40,1,0)</formula>
    </cfRule>
  </conditionalFormatting>
  <conditionalFormatting sqref="H34:H61">
    <cfRule type="expression" dxfId="16" priority="16">
      <formula>IF(H34:H61&lt;40,1,0)</formula>
    </cfRule>
  </conditionalFormatting>
  <conditionalFormatting sqref="J34:J61">
    <cfRule type="expression" dxfId="15" priority="15">
      <formula>IF(J34:J61&lt;40,1,0)</formula>
    </cfRule>
  </conditionalFormatting>
  <conditionalFormatting sqref="L34:L61">
    <cfRule type="expression" dxfId="14" priority="14">
      <formula>IF(L34:L61&lt;40,1,0)</formula>
    </cfRule>
  </conditionalFormatting>
  <conditionalFormatting sqref="N34:N61">
    <cfRule type="expression" dxfId="13" priority="13">
      <formula>IF(N34:N61&lt;40,1,0)</formula>
    </cfRule>
  </conditionalFormatting>
  <conditionalFormatting sqref="P34:P61">
    <cfRule type="expression" dxfId="12" priority="12">
      <formula>IF(P34:P61&lt;40,1,0)</formula>
    </cfRule>
  </conditionalFormatting>
  <conditionalFormatting sqref="X34:X61">
    <cfRule type="expression" dxfId="11" priority="10">
      <formula>IF(X34:X61&lt;20,1,0)</formula>
    </cfRule>
  </conditionalFormatting>
  <conditionalFormatting sqref="Z34:Z61">
    <cfRule type="expression" dxfId="10" priority="9">
      <formula>IF(Z34:Z61&lt;20,1,0)</formula>
    </cfRule>
  </conditionalFormatting>
  <conditionalFormatting sqref="F2:F29">
    <cfRule type="expression" dxfId="9" priority="8">
      <formula>IF(F2:F29&lt;40,1,0)</formula>
    </cfRule>
  </conditionalFormatting>
  <conditionalFormatting sqref="J2:J29">
    <cfRule type="expression" dxfId="8" priority="6">
      <formula>IF(J2:J29&lt;40,1,0)</formula>
    </cfRule>
  </conditionalFormatting>
  <conditionalFormatting sqref="L2:L29">
    <cfRule type="expression" dxfId="7" priority="5">
      <formula>IF(L2:L29&lt;40,1,0)</formula>
    </cfRule>
  </conditionalFormatting>
  <conditionalFormatting sqref="N2:N29">
    <cfRule type="expression" dxfId="6" priority="4">
      <formula>IF(N2:N29&lt;40,1,0)</formula>
    </cfRule>
  </conditionalFormatting>
  <conditionalFormatting sqref="P2:P29">
    <cfRule type="expression" dxfId="5" priority="3">
      <formula>IF(P2:P29&lt;40,1,0)</formula>
    </cfRule>
  </conditionalFormatting>
  <conditionalFormatting sqref="R2:R29">
    <cfRule type="expression" dxfId="4" priority="2">
      <formula>IF(R2:R29&lt;20,1,0)</formula>
    </cfRule>
  </conditionalFormatting>
  <conditionalFormatting sqref="Z2:Z29">
    <cfRule type="expression" dxfId="3" priority="1">
      <formula>IF(Z2:Z29&lt;20,1,0)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0A312D-7255-44AA-BB17-78D1EF44FB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C2:C24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4"/>
  <sheetViews>
    <sheetView workbookViewId="0">
      <selection activeCell="D12" sqref="D12"/>
    </sheetView>
  </sheetViews>
  <sheetFormatPr defaultRowHeight="15" x14ac:dyDescent="0.25"/>
  <cols>
    <col min="1" max="1" width="9.140625" customWidth="1"/>
  </cols>
  <sheetData>
    <row r="1" spans="3:4" x14ac:dyDescent="0.25">
      <c r="C1" t="s">
        <v>19</v>
      </c>
      <c r="D1" t="s">
        <v>20</v>
      </c>
    </row>
    <row r="2" spans="3:4" x14ac:dyDescent="0.25">
      <c r="C2">
        <v>75</v>
      </c>
      <c r="D2">
        <f>ROUND((100/75)*C2,0)</f>
        <v>100</v>
      </c>
    </row>
    <row r="3" spans="3:4" x14ac:dyDescent="0.25">
      <c r="C3">
        <v>23</v>
      </c>
      <c r="D3">
        <f t="shared" ref="D3:D19" si="0">ROUND((100/75)*C3,0)</f>
        <v>31</v>
      </c>
    </row>
    <row r="4" spans="3:4" x14ac:dyDescent="0.25">
      <c r="C4">
        <v>44</v>
      </c>
      <c r="D4">
        <f t="shared" si="0"/>
        <v>59</v>
      </c>
    </row>
    <row r="5" spans="3:4" x14ac:dyDescent="0.25">
      <c r="C5">
        <v>70</v>
      </c>
      <c r="D5">
        <f t="shared" si="0"/>
        <v>93</v>
      </c>
    </row>
    <row r="6" spans="3:4" x14ac:dyDescent="0.25">
      <c r="C6">
        <v>28</v>
      </c>
      <c r="D6">
        <f t="shared" si="0"/>
        <v>37</v>
      </c>
    </row>
    <row r="7" spans="3:4" x14ac:dyDescent="0.25">
      <c r="C7">
        <v>29</v>
      </c>
      <c r="D7">
        <f t="shared" si="0"/>
        <v>39</v>
      </c>
    </row>
    <row r="8" spans="3:4" x14ac:dyDescent="0.25">
      <c r="C8">
        <v>30</v>
      </c>
      <c r="D8">
        <f t="shared" si="0"/>
        <v>40</v>
      </c>
    </row>
    <row r="9" spans="3:4" x14ac:dyDescent="0.25">
      <c r="C9">
        <v>31</v>
      </c>
      <c r="D9">
        <f t="shared" si="0"/>
        <v>41</v>
      </c>
    </row>
    <row r="10" spans="3:4" x14ac:dyDescent="0.25">
      <c r="C10">
        <v>37</v>
      </c>
      <c r="D10">
        <f t="shared" si="0"/>
        <v>49</v>
      </c>
    </row>
    <row r="11" spans="3:4" x14ac:dyDescent="0.25">
      <c r="C11">
        <v>38</v>
      </c>
      <c r="D11">
        <f t="shared" si="0"/>
        <v>51</v>
      </c>
    </row>
    <row r="12" spans="3:4" x14ac:dyDescent="0.25">
      <c r="C12">
        <v>34</v>
      </c>
      <c r="D12">
        <f t="shared" si="0"/>
        <v>45</v>
      </c>
    </row>
    <row r="13" spans="3:4" x14ac:dyDescent="0.25">
      <c r="C13">
        <v>34</v>
      </c>
      <c r="D13">
        <f t="shared" si="0"/>
        <v>45</v>
      </c>
    </row>
    <row r="14" spans="3:4" x14ac:dyDescent="0.25">
      <c r="C14">
        <v>34</v>
      </c>
      <c r="D14">
        <f t="shared" si="0"/>
        <v>45</v>
      </c>
    </row>
    <row r="15" spans="3:4" x14ac:dyDescent="0.25">
      <c r="C15">
        <v>34</v>
      </c>
      <c r="D15">
        <f t="shared" si="0"/>
        <v>45</v>
      </c>
    </row>
    <row r="16" spans="3:4" x14ac:dyDescent="0.25">
      <c r="C16">
        <v>34</v>
      </c>
      <c r="D16">
        <f t="shared" si="0"/>
        <v>45</v>
      </c>
    </row>
    <row r="17" spans="3:4" x14ac:dyDescent="0.25">
      <c r="C17">
        <v>34</v>
      </c>
      <c r="D17">
        <f t="shared" si="0"/>
        <v>45</v>
      </c>
    </row>
    <row r="18" spans="3:4" x14ac:dyDescent="0.25">
      <c r="C18">
        <v>34</v>
      </c>
      <c r="D18">
        <f t="shared" si="0"/>
        <v>45</v>
      </c>
    </row>
    <row r="19" spans="3:4" x14ac:dyDescent="0.25">
      <c r="C19">
        <v>34</v>
      </c>
      <c r="D19">
        <f t="shared" si="0"/>
        <v>45</v>
      </c>
    </row>
    <row r="20" spans="3:4" x14ac:dyDescent="0.25">
      <c r="C20">
        <v>10</v>
      </c>
      <c r="D20">
        <f>ROUND((100/75)*C20,0)</f>
        <v>13</v>
      </c>
    </row>
    <row r="21" spans="3:4" x14ac:dyDescent="0.25">
      <c r="C21">
        <v>11</v>
      </c>
      <c r="D21">
        <f t="shared" ref="D21:D24" si="1">ROUND((100/75)*C21,0)</f>
        <v>15</v>
      </c>
    </row>
    <row r="22" spans="3:4" x14ac:dyDescent="0.25">
      <c r="C22">
        <v>12</v>
      </c>
      <c r="D22">
        <f t="shared" si="1"/>
        <v>16</v>
      </c>
    </row>
    <row r="23" spans="3:4" x14ac:dyDescent="0.25">
      <c r="C23">
        <v>13</v>
      </c>
      <c r="D23">
        <f t="shared" si="1"/>
        <v>17</v>
      </c>
    </row>
    <row r="24" spans="3:4" x14ac:dyDescent="0.25">
      <c r="C24">
        <v>14</v>
      </c>
      <c r="D24">
        <f t="shared" si="1"/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="85" zoomScaleNormal="85" workbookViewId="0">
      <selection activeCell="F1" sqref="F1"/>
    </sheetView>
  </sheetViews>
  <sheetFormatPr defaultRowHeight="15" x14ac:dyDescent="0.25"/>
  <cols>
    <col min="3" max="3" width="14.5703125" customWidth="1"/>
    <col min="4" max="4" width="11.42578125" style="68" customWidth="1"/>
    <col min="5" max="5" width="17.140625" style="68" customWidth="1"/>
  </cols>
  <sheetData>
    <row r="1" spans="1:8" x14ac:dyDescent="0.25">
      <c r="A1" t="s">
        <v>8</v>
      </c>
      <c r="B1" t="s">
        <v>22</v>
      </c>
      <c r="D1" s="68">
        <v>851</v>
      </c>
      <c r="E1" s="121">
        <f>D1/950</f>
        <v>0.89578947368421058</v>
      </c>
      <c r="G1">
        <v>50</v>
      </c>
      <c r="H1" s="122">
        <f>50/100</f>
        <v>0.5</v>
      </c>
    </row>
    <row r="2" spans="1:8" x14ac:dyDescent="0.25">
      <c r="A2" t="s">
        <v>8</v>
      </c>
      <c r="B2" t="s">
        <v>25</v>
      </c>
      <c r="D2" s="68">
        <v>790</v>
      </c>
      <c r="E2" s="121">
        <f t="shared" ref="E2:E56" si="0">D2/950</f>
        <v>0.83157894736842108</v>
      </c>
    </row>
    <row r="3" spans="1:8" x14ac:dyDescent="0.25">
      <c r="A3" t="s">
        <v>102</v>
      </c>
      <c r="B3" t="s">
        <v>49</v>
      </c>
      <c r="D3" s="68">
        <v>785</v>
      </c>
      <c r="E3" s="121">
        <f t="shared" si="0"/>
        <v>0.82631578947368423</v>
      </c>
    </row>
    <row r="4" spans="1:8" x14ac:dyDescent="0.25">
      <c r="A4" t="s">
        <v>102</v>
      </c>
      <c r="B4" t="s">
        <v>50</v>
      </c>
      <c r="D4" s="68">
        <v>785</v>
      </c>
      <c r="E4" s="121">
        <f t="shared" si="0"/>
        <v>0.82631578947368423</v>
      </c>
    </row>
    <row r="5" spans="1:8" x14ac:dyDescent="0.25">
      <c r="A5" t="s">
        <v>102</v>
      </c>
      <c r="B5" t="s">
        <v>51</v>
      </c>
      <c r="D5" s="68">
        <v>767</v>
      </c>
      <c r="E5" s="121">
        <f t="shared" si="0"/>
        <v>0.80736842105263162</v>
      </c>
    </row>
    <row r="6" spans="1:8" x14ac:dyDescent="0.25">
      <c r="A6" t="s">
        <v>8</v>
      </c>
      <c r="B6" t="s">
        <v>27</v>
      </c>
      <c r="D6" s="68">
        <v>766</v>
      </c>
      <c r="E6" s="121">
        <f t="shared" si="0"/>
        <v>0.80631578947368421</v>
      </c>
    </row>
    <row r="7" spans="1:8" x14ac:dyDescent="0.25">
      <c r="A7" t="s">
        <v>8</v>
      </c>
      <c r="B7" t="s">
        <v>24</v>
      </c>
      <c r="D7" s="68">
        <v>760</v>
      </c>
      <c r="E7" s="121">
        <f t="shared" si="0"/>
        <v>0.8</v>
      </c>
    </row>
    <row r="8" spans="1:8" x14ac:dyDescent="0.25">
      <c r="A8" t="s">
        <v>102</v>
      </c>
      <c r="B8" t="s">
        <v>54</v>
      </c>
      <c r="D8" s="68">
        <v>760</v>
      </c>
      <c r="E8" s="121">
        <f t="shared" si="0"/>
        <v>0.8</v>
      </c>
    </row>
    <row r="9" spans="1:8" x14ac:dyDescent="0.25">
      <c r="A9" t="s">
        <v>8</v>
      </c>
      <c r="B9" t="s">
        <v>26</v>
      </c>
      <c r="D9" s="68">
        <v>752</v>
      </c>
      <c r="E9" s="121">
        <f t="shared" si="0"/>
        <v>0.79157894736842105</v>
      </c>
    </row>
    <row r="10" spans="1:8" x14ac:dyDescent="0.25">
      <c r="A10" t="s">
        <v>102</v>
      </c>
      <c r="B10" t="s">
        <v>53</v>
      </c>
      <c r="D10" s="68">
        <v>747</v>
      </c>
      <c r="E10" s="121">
        <f t="shared" si="0"/>
        <v>0.78631578947368419</v>
      </c>
    </row>
    <row r="11" spans="1:8" x14ac:dyDescent="0.25">
      <c r="A11" t="s">
        <v>102</v>
      </c>
      <c r="B11" t="s">
        <v>52</v>
      </c>
      <c r="D11" s="68">
        <v>725</v>
      </c>
      <c r="E11" s="121">
        <f t="shared" si="0"/>
        <v>0.76315789473684215</v>
      </c>
    </row>
    <row r="12" spans="1:8" x14ac:dyDescent="0.25">
      <c r="A12" t="s">
        <v>102</v>
      </c>
      <c r="B12" t="s">
        <v>55</v>
      </c>
      <c r="D12" s="68">
        <v>722</v>
      </c>
      <c r="E12" s="121">
        <f t="shared" si="0"/>
        <v>0.76</v>
      </c>
    </row>
    <row r="13" spans="1:8" x14ac:dyDescent="0.25">
      <c r="A13" t="s">
        <v>8</v>
      </c>
      <c r="B13" t="s">
        <v>28</v>
      </c>
      <c r="D13" s="68">
        <v>710</v>
      </c>
      <c r="E13" s="121">
        <f t="shared" si="0"/>
        <v>0.74736842105263157</v>
      </c>
    </row>
    <row r="14" spans="1:8" x14ac:dyDescent="0.25">
      <c r="A14" t="s">
        <v>8</v>
      </c>
      <c r="B14" t="s">
        <v>23</v>
      </c>
      <c r="D14" s="68">
        <v>703</v>
      </c>
      <c r="E14" s="121">
        <f t="shared" si="0"/>
        <v>0.74</v>
      </c>
    </row>
    <row r="15" spans="1:8" x14ac:dyDescent="0.25">
      <c r="A15" t="s">
        <v>102</v>
      </c>
      <c r="B15" t="s">
        <v>56</v>
      </c>
      <c r="D15" s="68">
        <v>687</v>
      </c>
      <c r="E15" s="121">
        <f t="shared" si="0"/>
        <v>0.72315789473684211</v>
      </c>
    </row>
    <row r="16" spans="1:8" x14ac:dyDescent="0.25">
      <c r="A16" t="s">
        <v>8</v>
      </c>
      <c r="B16" t="s">
        <v>29</v>
      </c>
      <c r="D16" s="68">
        <v>638</v>
      </c>
      <c r="E16" s="121">
        <f t="shared" si="0"/>
        <v>0.67157894736842105</v>
      </c>
    </row>
    <row r="17" spans="1:5" x14ac:dyDescent="0.25">
      <c r="A17" t="s">
        <v>8</v>
      </c>
      <c r="B17" t="s">
        <v>31</v>
      </c>
      <c r="D17" s="68">
        <v>634</v>
      </c>
      <c r="E17" s="121">
        <f t="shared" si="0"/>
        <v>0.66736842105263161</v>
      </c>
    </row>
    <row r="18" spans="1:5" x14ac:dyDescent="0.25">
      <c r="A18" t="s">
        <v>102</v>
      </c>
      <c r="B18" t="s">
        <v>77</v>
      </c>
      <c r="D18" s="68">
        <v>627</v>
      </c>
      <c r="E18" s="121">
        <f t="shared" si="0"/>
        <v>0.66</v>
      </c>
    </row>
    <row r="19" spans="1:5" x14ac:dyDescent="0.25">
      <c r="A19" t="s">
        <v>102</v>
      </c>
      <c r="B19" t="s">
        <v>58</v>
      </c>
      <c r="D19" s="68">
        <v>605</v>
      </c>
      <c r="E19" s="121">
        <f t="shared" si="0"/>
        <v>0.63684210526315788</v>
      </c>
    </row>
    <row r="20" spans="1:5" x14ac:dyDescent="0.25">
      <c r="A20" t="s">
        <v>8</v>
      </c>
      <c r="B20" t="s">
        <v>32</v>
      </c>
      <c r="D20" s="68">
        <v>590</v>
      </c>
      <c r="E20" s="121">
        <f t="shared" si="0"/>
        <v>0.62105263157894741</v>
      </c>
    </row>
    <row r="21" spans="1:5" x14ac:dyDescent="0.25">
      <c r="A21" t="s">
        <v>8</v>
      </c>
      <c r="B21" t="s">
        <v>30</v>
      </c>
      <c r="D21" s="68">
        <v>589</v>
      </c>
      <c r="E21" s="121">
        <f t="shared" si="0"/>
        <v>0.62</v>
      </c>
    </row>
    <row r="22" spans="1:5" x14ac:dyDescent="0.25">
      <c r="A22" t="s">
        <v>8</v>
      </c>
      <c r="B22" t="s">
        <v>41</v>
      </c>
      <c r="D22" s="68">
        <v>589</v>
      </c>
      <c r="E22" s="121">
        <f t="shared" si="0"/>
        <v>0.62</v>
      </c>
    </row>
    <row r="23" spans="1:5" x14ac:dyDescent="0.25">
      <c r="A23" t="s">
        <v>102</v>
      </c>
      <c r="B23" t="s">
        <v>60</v>
      </c>
      <c r="D23" s="68">
        <v>567</v>
      </c>
      <c r="E23" s="121">
        <f t="shared" si="0"/>
        <v>0.59684210526315784</v>
      </c>
    </row>
    <row r="24" spans="1:5" x14ac:dyDescent="0.25">
      <c r="A24" t="s">
        <v>102</v>
      </c>
      <c r="B24" t="s">
        <v>62</v>
      </c>
      <c r="D24" s="68">
        <v>563</v>
      </c>
      <c r="E24" s="121">
        <f t="shared" si="0"/>
        <v>0.5926315789473684</v>
      </c>
    </row>
    <row r="25" spans="1:5" x14ac:dyDescent="0.25">
      <c r="A25" t="s">
        <v>8</v>
      </c>
      <c r="B25" t="s">
        <v>34</v>
      </c>
      <c r="D25" s="68">
        <v>534</v>
      </c>
      <c r="E25" s="121">
        <f t="shared" si="0"/>
        <v>0.56210526315789477</v>
      </c>
    </row>
    <row r="26" spans="1:5" x14ac:dyDescent="0.25">
      <c r="A26" t="s">
        <v>102</v>
      </c>
      <c r="B26" t="s">
        <v>59</v>
      </c>
      <c r="D26" s="68">
        <v>531</v>
      </c>
      <c r="E26" s="121">
        <f t="shared" si="0"/>
        <v>0.55894736842105264</v>
      </c>
    </row>
    <row r="27" spans="1:5" x14ac:dyDescent="0.25">
      <c r="A27" t="s">
        <v>102</v>
      </c>
      <c r="B27" t="s">
        <v>64</v>
      </c>
      <c r="D27" s="68">
        <v>510</v>
      </c>
      <c r="E27" s="121">
        <f t="shared" si="0"/>
        <v>0.5368421052631579</v>
      </c>
    </row>
    <row r="28" spans="1:5" x14ac:dyDescent="0.25">
      <c r="A28" t="s">
        <v>8</v>
      </c>
      <c r="B28" t="s">
        <v>38</v>
      </c>
      <c r="D28" s="68">
        <v>484</v>
      </c>
      <c r="E28" s="121">
        <f t="shared" si="0"/>
        <v>0.5094736842105263</v>
      </c>
    </row>
    <row r="29" spans="1:5" x14ac:dyDescent="0.25">
      <c r="A29" t="s">
        <v>102</v>
      </c>
      <c r="B29" t="s">
        <v>61</v>
      </c>
      <c r="D29" s="68">
        <v>466</v>
      </c>
      <c r="E29" s="121">
        <f t="shared" si="0"/>
        <v>0.4905263157894737</v>
      </c>
    </row>
    <row r="30" spans="1:5" x14ac:dyDescent="0.25">
      <c r="A30" t="s">
        <v>8</v>
      </c>
      <c r="B30" t="s">
        <v>42</v>
      </c>
      <c r="D30" s="68">
        <v>463</v>
      </c>
      <c r="E30" s="121">
        <f t="shared" si="0"/>
        <v>0.48736842105263156</v>
      </c>
    </row>
    <row r="31" spans="1:5" x14ac:dyDescent="0.25">
      <c r="A31" t="s">
        <v>8</v>
      </c>
      <c r="B31" t="s">
        <v>47</v>
      </c>
      <c r="D31" s="68">
        <v>462</v>
      </c>
      <c r="E31" s="121">
        <f t="shared" si="0"/>
        <v>0.4863157894736842</v>
      </c>
    </row>
    <row r="32" spans="1:5" x14ac:dyDescent="0.25">
      <c r="A32" t="s">
        <v>102</v>
      </c>
      <c r="B32" t="s">
        <v>57</v>
      </c>
      <c r="D32" s="68">
        <v>453</v>
      </c>
      <c r="E32" s="121">
        <f t="shared" si="0"/>
        <v>0.4768421052631579</v>
      </c>
    </row>
    <row r="33" spans="1:5" x14ac:dyDescent="0.25">
      <c r="A33" t="s">
        <v>8</v>
      </c>
      <c r="B33" t="s">
        <v>44</v>
      </c>
      <c r="D33" s="68">
        <v>446</v>
      </c>
      <c r="E33" s="121">
        <f t="shared" si="0"/>
        <v>0.46947368421052632</v>
      </c>
    </row>
    <row r="34" spans="1:5" x14ac:dyDescent="0.25">
      <c r="A34" t="s">
        <v>8</v>
      </c>
      <c r="B34" t="s">
        <v>36</v>
      </c>
      <c r="D34" s="68">
        <v>445</v>
      </c>
      <c r="E34" s="121">
        <f t="shared" si="0"/>
        <v>0.46842105263157896</v>
      </c>
    </row>
    <row r="35" spans="1:5" x14ac:dyDescent="0.25">
      <c r="A35" t="s">
        <v>8</v>
      </c>
      <c r="B35" t="s">
        <v>39</v>
      </c>
      <c r="D35" s="68">
        <v>441</v>
      </c>
      <c r="E35" s="121">
        <f t="shared" si="0"/>
        <v>0.46421052631578946</v>
      </c>
    </row>
    <row r="36" spans="1:5" x14ac:dyDescent="0.25">
      <c r="A36" t="s">
        <v>8</v>
      </c>
      <c r="B36" t="s">
        <v>35</v>
      </c>
      <c r="D36" s="68">
        <v>422</v>
      </c>
      <c r="E36" s="121">
        <f t="shared" si="0"/>
        <v>0.4442105263157895</v>
      </c>
    </row>
    <row r="37" spans="1:5" x14ac:dyDescent="0.25">
      <c r="A37" t="s">
        <v>102</v>
      </c>
      <c r="B37" t="s">
        <v>66</v>
      </c>
      <c r="D37" s="68">
        <v>422</v>
      </c>
      <c r="E37" s="121">
        <f t="shared" si="0"/>
        <v>0.4442105263157895</v>
      </c>
    </row>
    <row r="38" spans="1:5" x14ac:dyDescent="0.25">
      <c r="A38" t="s">
        <v>102</v>
      </c>
      <c r="B38" t="s">
        <v>74</v>
      </c>
      <c r="D38" s="68">
        <v>421</v>
      </c>
      <c r="E38" s="121">
        <f t="shared" si="0"/>
        <v>0.44315789473684208</v>
      </c>
    </row>
    <row r="39" spans="1:5" x14ac:dyDescent="0.25">
      <c r="A39" t="s">
        <v>8</v>
      </c>
      <c r="B39" t="s">
        <v>33</v>
      </c>
      <c r="D39" s="68">
        <v>420</v>
      </c>
      <c r="E39" s="121">
        <f t="shared" si="0"/>
        <v>0.44210526315789472</v>
      </c>
    </row>
    <row r="40" spans="1:5" x14ac:dyDescent="0.25">
      <c r="A40" t="s">
        <v>102</v>
      </c>
      <c r="B40" t="s">
        <v>65</v>
      </c>
      <c r="D40" s="68">
        <v>417</v>
      </c>
      <c r="E40" s="121">
        <f t="shared" si="0"/>
        <v>0.43894736842105264</v>
      </c>
    </row>
    <row r="41" spans="1:5" x14ac:dyDescent="0.25">
      <c r="A41" t="s">
        <v>8</v>
      </c>
      <c r="B41" t="s">
        <v>40</v>
      </c>
      <c r="D41" s="68">
        <v>412</v>
      </c>
      <c r="E41" s="121">
        <f t="shared" si="0"/>
        <v>0.43368421052631578</v>
      </c>
    </row>
    <row r="42" spans="1:5" x14ac:dyDescent="0.25">
      <c r="A42" t="s">
        <v>8</v>
      </c>
      <c r="B42" t="s">
        <v>43</v>
      </c>
      <c r="D42" s="68">
        <v>404</v>
      </c>
      <c r="E42" s="121">
        <f t="shared" si="0"/>
        <v>0.42526315789473684</v>
      </c>
    </row>
    <row r="43" spans="1:5" x14ac:dyDescent="0.25">
      <c r="A43" t="s">
        <v>102</v>
      </c>
      <c r="B43" t="s">
        <v>63</v>
      </c>
      <c r="D43" s="68">
        <v>404</v>
      </c>
      <c r="E43" s="121">
        <f t="shared" si="0"/>
        <v>0.42526315789473684</v>
      </c>
    </row>
    <row r="44" spans="1:5" x14ac:dyDescent="0.25">
      <c r="A44" t="s">
        <v>8</v>
      </c>
      <c r="B44" t="s">
        <v>46</v>
      </c>
      <c r="D44" s="68">
        <v>384</v>
      </c>
      <c r="E44" s="121">
        <f t="shared" si="0"/>
        <v>0.40421052631578946</v>
      </c>
    </row>
    <row r="45" spans="1:5" x14ac:dyDescent="0.25">
      <c r="A45" t="s">
        <v>102</v>
      </c>
      <c r="B45" t="s">
        <v>68</v>
      </c>
      <c r="D45" s="68">
        <v>382</v>
      </c>
      <c r="E45" s="121">
        <f t="shared" si="0"/>
        <v>0.40210526315789474</v>
      </c>
    </row>
    <row r="46" spans="1:5" x14ac:dyDescent="0.25">
      <c r="A46" t="s">
        <v>102</v>
      </c>
      <c r="B46" t="s">
        <v>67</v>
      </c>
      <c r="D46" s="68">
        <v>380</v>
      </c>
      <c r="E46" s="121">
        <f t="shared" si="0"/>
        <v>0.4</v>
      </c>
    </row>
    <row r="47" spans="1:5" x14ac:dyDescent="0.25">
      <c r="A47" t="s">
        <v>102</v>
      </c>
      <c r="B47" t="s">
        <v>69</v>
      </c>
      <c r="D47" s="68">
        <v>366</v>
      </c>
      <c r="E47" s="121">
        <f t="shared" si="0"/>
        <v>0.38526315789473686</v>
      </c>
    </row>
    <row r="48" spans="1:5" x14ac:dyDescent="0.25">
      <c r="A48" t="s">
        <v>8</v>
      </c>
      <c r="B48" t="s">
        <v>37</v>
      </c>
      <c r="D48" s="68">
        <v>360</v>
      </c>
      <c r="E48" s="121">
        <f t="shared" si="0"/>
        <v>0.37894736842105264</v>
      </c>
    </row>
    <row r="49" spans="1:5" x14ac:dyDescent="0.25">
      <c r="A49" t="s">
        <v>102</v>
      </c>
      <c r="B49" t="s">
        <v>71</v>
      </c>
      <c r="D49" s="68">
        <v>345</v>
      </c>
      <c r="E49" s="121">
        <f t="shared" si="0"/>
        <v>0.36315789473684212</v>
      </c>
    </row>
    <row r="50" spans="1:5" x14ac:dyDescent="0.25">
      <c r="A50" t="s">
        <v>102</v>
      </c>
      <c r="B50" t="s">
        <v>70</v>
      </c>
      <c r="D50" s="68">
        <v>339</v>
      </c>
      <c r="E50" s="121">
        <f t="shared" si="0"/>
        <v>0.3568421052631579</v>
      </c>
    </row>
    <row r="51" spans="1:5" x14ac:dyDescent="0.25">
      <c r="A51" t="s">
        <v>102</v>
      </c>
      <c r="B51" t="s">
        <v>73</v>
      </c>
      <c r="D51" s="68">
        <v>322</v>
      </c>
      <c r="E51" s="121">
        <f t="shared" si="0"/>
        <v>0.33894736842105261</v>
      </c>
    </row>
    <row r="52" spans="1:5" x14ac:dyDescent="0.25">
      <c r="A52" t="s">
        <v>102</v>
      </c>
      <c r="B52" t="s">
        <v>75</v>
      </c>
      <c r="D52" s="68">
        <v>282</v>
      </c>
      <c r="E52" s="121">
        <f t="shared" si="0"/>
        <v>0.29684210526315791</v>
      </c>
    </row>
    <row r="53" spans="1:5" x14ac:dyDescent="0.25">
      <c r="A53" t="s">
        <v>8</v>
      </c>
      <c r="B53" t="s">
        <v>48</v>
      </c>
      <c r="D53" s="68">
        <v>272</v>
      </c>
      <c r="E53" s="121">
        <f t="shared" si="0"/>
        <v>0.28631578947368419</v>
      </c>
    </row>
    <row r="54" spans="1:5" x14ac:dyDescent="0.25">
      <c r="A54" t="s">
        <v>102</v>
      </c>
      <c r="B54" t="s">
        <v>72</v>
      </c>
      <c r="D54" s="68">
        <v>270</v>
      </c>
      <c r="E54" s="121">
        <f t="shared" si="0"/>
        <v>0.28421052631578947</v>
      </c>
    </row>
    <row r="55" spans="1:5" x14ac:dyDescent="0.25">
      <c r="A55" t="s">
        <v>8</v>
      </c>
      <c r="B55" t="s">
        <v>45</v>
      </c>
      <c r="D55" s="68">
        <v>266</v>
      </c>
      <c r="E55" s="121">
        <f t="shared" si="0"/>
        <v>0.28000000000000003</v>
      </c>
    </row>
    <row r="56" spans="1:5" x14ac:dyDescent="0.25">
      <c r="A56" t="s">
        <v>8</v>
      </c>
      <c r="B56" t="s">
        <v>76</v>
      </c>
      <c r="D56" s="68">
        <v>153</v>
      </c>
      <c r="E56" s="121">
        <f t="shared" si="0"/>
        <v>0.16105263157894736</v>
      </c>
    </row>
  </sheetData>
  <sortState ref="A1:D57"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class_8</vt:lpstr>
      <vt:lpstr>converting_marks</vt:lpstr>
      <vt:lpstr>Sheet3</vt:lpstr>
      <vt:lpstr>class_8!Print_Area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Binod Thakur</dc:creator>
  <cp:lastModifiedBy>Binod Thakur</cp:lastModifiedBy>
  <cp:lastPrinted>2017-07-28T07:25:15Z</cp:lastPrinted>
  <dcterms:created xsi:type="dcterms:W3CDTF">2017-04-06T02:27:37Z</dcterms:created>
  <dcterms:modified xsi:type="dcterms:W3CDTF">2017-07-29T14:19:58Z</dcterms:modified>
</cp:coreProperties>
</file>