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inhauser/Library/Mobile Documents/com~apple~CloudDocs/Research/TWEAC/AMD Metrics/"/>
    </mc:Choice>
  </mc:AlternateContent>
  <xr:revisionPtr revIDLastSave="0" documentId="13_ncr:1_{F9614321-6839-114F-A153-6ACCF6880B62}" xr6:coauthVersionLast="45" xr6:coauthVersionMax="46" xr10:uidLastSave="{00000000-0000-0000-0000-000000000000}"/>
  <bookViews>
    <workbookView xWindow="380" yWindow="460" windowWidth="28040" windowHeight="16060" xr2:uid="{00000000-000D-0000-FFFF-FFFF00000000}"/>
  </bookViews>
  <sheets>
    <sheet name="tweac_mi100_rocProf_metrics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2" i="1" l="1"/>
  <c r="X13" i="1"/>
  <c r="X14" i="1"/>
  <c r="X15" i="1"/>
  <c r="X16" i="1"/>
  <c r="X17" i="1"/>
  <c r="X18" i="1"/>
  <c r="X19" i="1"/>
  <c r="X20" i="1"/>
  <c r="X21" i="1"/>
  <c r="X22" i="1"/>
  <c r="X23" i="1"/>
  <c r="X3" i="1"/>
  <c r="X4" i="1"/>
  <c r="X5" i="1"/>
  <c r="X6" i="1"/>
  <c r="X7" i="1"/>
  <c r="X8" i="1"/>
  <c r="X9" i="1"/>
  <c r="X10" i="1"/>
  <c r="X11" i="1"/>
  <c r="X2" i="1"/>
  <c r="W23" i="1"/>
  <c r="W12" i="1"/>
  <c r="W3" i="1"/>
  <c r="W4" i="1"/>
  <c r="W5" i="1"/>
  <c r="W6" i="1"/>
  <c r="W7" i="1"/>
  <c r="W8" i="1"/>
  <c r="W9" i="1"/>
  <c r="W10" i="1"/>
  <c r="W11" i="1"/>
  <c r="W13" i="1"/>
  <c r="W14" i="1"/>
  <c r="W15" i="1"/>
  <c r="W16" i="1"/>
  <c r="W17" i="1"/>
  <c r="W18" i="1"/>
  <c r="W19" i="1"/>
  <c r="W20" i="1"/>
  <c r="W21" i="1"/>
  <c r="W22" i="1"/>
  <c r="W2" i="1"/>
  <c r="T23" i="1"/>
  <c r="T12" i="1"/>
  <c r="S23" i="1"/>
  <c r="R23" i="1"/>
  <c r="Q23" i="1"/>
  <c r="S12" i="1"/>
  <c r="R12" i="1"/>
  <c r="Q12" i="1"/>
</calcChain>
</file>

<file path=xl/sharedStrings.xml><?xml version="1.0" encoding="utf-8"?>
<sst xmlns="http://schemas.openxmlformats.org/spreadsheetml/2006/main" count="86" uniqueCount="30">
  <si>
    <t>Index</t>
  </si>
  <si>
    <t>KernelName</t>
  </si>
  <si>
    <t>gpu-id</t>
  </si>
  <si>
    <t>queue-id</t>
  </si>
  <si>
    <t>queue-index</t>
  </si>
  <si>
    <t>pid</t>
  </si>
  <si>
    <t>tid</t>
  </si>
  <si>
    <t>grd</t>
  </si>
  <si>
    <t>wgr</t>
  </si>
  <si>
    <t>lds</t>
  </si>
  <si>
    <t>scr</t>
  </si>
  <si>
    <t>vgpr</t>
  </si>
  <si>
    <t>sgpr</t>
  </si>
  <si>
    <t>fbar</t>
  </si>
  <si>
    <t>sig</t>
  </si>
  <si>
    <t>obj</t>
  </si>
  <si>
    <t>FetchSize</t>
  </si>
  <si>
    <t>SQ_INSTS_VALU</t>
  </si>
  <si>
    <t>WriteSize</t>
  </si>
  <si>
    <t>SQ_INSTS_SALU</t>
  </si>
  <si>
    <t>BeginNs</t>
  </si>
  <si>
    <t>EndNs</t>
  </si>
  <si>
    <t>0x0</t>
  </si>
  <si>
    <t>0x15512b27eec0</t>
  </si>
  <si>
    <t>0x15512b2804c0</t>
  </si>
  <si>
    <t>MoveAndMark</t>
  </si>
  <si>
    <t>ComputeCurrent</t>
  </si>
  <si>
    <t>MAX</t>
  </si>
  <si>
    <t>Kernel Runtime (ns)</t>
  </si>
  <si>
    <t>Kernel Runtime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</si>
</sst>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0" fontId="16" fillId="33" borderId="0" xfId="0" applyFont="1" applyFill="1"/>
    <xf numFmtId="2" fontId="0" fillId="0" borderId="0" xfId="0" applyNumberFormat="1"/>
    <xf numFmtId="2" fontId="16" fillId="33" borderId="0" xfId="0" applyNumberFormat="1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topLeftCell="G1" workbookViewId="0">
      <selection activeCell="V29" sqref="V29"/>
    </sheetView>
  </sheetViews>
  <sheetFormatPr baseColWidth="10" defaultRowHeight="16" x14ac:dyDescent="0.2"/>
  <cols>
    <col min="1" max="1" width="5.5" bestFit="1" customWidth="1"/>
    <col min="2" max="2" width="14.5" style="2" bestFit="1" customWidth="1"/>
    <col min="3" max="3" width="6.33203125" bestFit="1" customWidth="1"/>
    <col min="4" max="4" width="8.33203125" bestFit="1" customWidth="1"/>
    <col min="5" max="5" width="11.1640625" bestFit="1" customWidth="1"/>
    <col min="6" max="7" width="7.1640625" bestFit="1" customWidth="1"/>
    <col min="8" max="8" width="9.1640625" bestFit="1" customWidth="1"/>
    <col min="9" max="9" width="4.33203125" bestFit="1" customWidth="1"/>
    <col min="10" max="10" width="6.1640625" bestFit="1" customWidth="1"/>
    <col min="11" max="11" width="3.5" bestFit="1" customWidth="1"/>
    <col min="12" max="13" width="4.6640625" bestFit="1" customWidth="1"/>
    <col min="14" max="14" width="7.1640625" bestFit="1" customWidth="1"/>
    <col min="15" max="15" width="4" bestFit="1" customWidth="1"/>
    <col min="16" max="16" width="14.83203125" bestFit="1" customWidth="1"/>
    <col min="17" max="17" width="9.1640625" bestFit="1" customWidth="1"/>
    <col min="18" max="18" width="14.83203125" bestFit="1" customWidth="1"/>
    <col min="19" max="19" width="9.1640625" bestFit="1" customWidth="1"/>
    <col min="20" max="20" width="14.6640625" bestFit="1" customWidth="1"/>
    <col min="21" max="22" width="18.83203125" bestFit="1" customWidth="1"/>
    <col min="23" max="23" width="17.83203125" bestFit="1" customWidth="1"/>
    <col min="24" max="24" width="16.83203125" bestFit="1" customWidth="1"/>
  </cols>
  <sheetData>
    <row r="1" spans="1:24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6" t="s">
        <v>28</v>
      </c>
      <c r="X1" s="6" t="s">
        <v>29</v>
      </c>
    </row>
    <row r="2" spans="1:24" x14ac:dyDescent="0.2">
      <c r="A2">
        <v>924</v>
      </c>
      <c r="B2" s="2" t="s">
        <v>26</v>
      </c>
      <c r="C2">
        <v>0</v>
      </c>
      <c r="D2">
        <v>2</v>
      </c>
      <c r="E2">
        <v>1438</v>
      </c>
      <c r="F2">
        <v>388975</v>
      </c>
      <c r="G2">
        <v>388986</v>
      </c>
      <c r="H2">
        <v>14622720</v>
      </c>
      <c r="I2">
        <v>256</v>
      </c>
      <c r="J2">
        <v>18432</v>
      </c>
      <c r="K2">
        <v>0</v>
      </c>
      <c r="L2">
        <v>56</v>
      </c>
      <c r="M2">
        <v>120</v>
      </c>
      <c r="N2">
        <v>332800</v>
      </c>
      <c r="O2" t="s">
        <v>22</v>
      </c>
      <c r="P2" t="s">
        <v>24</v>
      </c>
      <c r="Q2">
        <v>11460394</v>
      </c>
      <c r="R2">
        <v>14496863558</v>
      </c>
      <c r="S2">
        <v>792172</v>
      </c>
      <c r="T2">
        <v>5250476445</v>
      </c>
      <c r="U2" s="4">
        <v>267573387119164</v>
      </c>
      <c r="V2" s="4">
        <v>267573553232839</v>
      </c>
      <c r="W2" s="4">
        <f>V2-U2</f>
        <v>166113675</v>
      </c>
      <c r="X2">
        <f>W2 * POWER(10, -9)</f>
        <v>0.16611367500000002</v>
      </c>
    </row>
    <row r="3" spans="1:24" x14ac:dyDescent="0.2">
      <c r="A3">
        <v>1361</v>
      </c>
      <c r="B3" s="2" t="s">
        <v>26</v>
      </c>
      <c r="C3">
        <v>0</v>
      </c>
      <c r="D3">
        <v>4</v>
      </c>
      <c r="E3">
        <v>351</v>
      </c>
      <c r="F3">
        <v>388975</v>
      </c>
      <c r="G3">
        <v>388997</v>
      </c>
      <c r="H3">
        <v>14622720</v>
      </c>
      <c r="I3">
        <v>256</v>
      </c>
      <c r="J3">
        <v>18432</v>
      </c>
      <c r="K3">
        <v>0</v>
      </c>
      <c r="L3">
        <v>56</v>
      </c>
      <c r="M3">
        <v>120</v>
      </c>
      <c r="N3">
        <v>332800</v>
      </c>
      <c r="O3" t="s">
        <v>22</v>
      </c>
      <c r="P3" t="s">
        <v>24</v>
      </c>
      <c r="Q3">
        <v>11424106</v>
      </c>
      <c r="R3">
        <v>17460883906</v>
      </c>
      <c r="S3">
        <v>758642</v>
      </c>
      <c r="T3">
        <v>7227789925</v>
      </c>
      <c r="U3" s="4">
        <v>267574113519421</v>
      </c>
      <c r="V3" s="4">
        <v>267574380456932</v>
      </c>
      <c r="W3" s="4">
        <f t="shared" ref="W3:W22" si="0">V3-U3</f>
        <v>266937511</v>
      </c>
      <c r="X3">
        <f t="shared" ref="X3:X23" si="1">W3 * POWER(10, -9)</f>
        <v>0.26693751100000002</v>
      </c>
    </row>
    <row r="4" spans="1:24" x14ac:dyDescent="0.2">
      <c r="A4">
        <v>1797</v>
      </c>
      <c r="B4" s="2" t="s">
        <v>26</v>
      </c>
      <c r="C4">
        <v>0</v>
      </c>
      <c r="D4">
        <v>3</v>
      </c>
      <c r="E4">
        <v>550</v>
      </c>
      <c r="F4">
        <v>388975</v>
      </c>
      <c r="G4">
        <v>388994</v>
      </c>
      <c r="H4">
        <v>14622720</v>
      </c>
      <c r="I4">
        <v>256</v>
      </c>
      <c r="J4">
        <v>18432</v>
      </c>
      <c r="K4">
        <v>0</v>
      </c>
      <c r="L4">
        <v>56</v>
      </c>
      <c r="M4">
        <v>120</v>
      </c>
      <c r="N4">
        <v>332800</v>
      </c>
      <c r="O4" t="s">
        <v>22</v>
      </c>
      <c r="P4" t="s">
        <v>24</v>
      </c>
      <c r="Q4">
        <v>11373732</v>
      </c>
      <c r="R4">
        <v>16822204058</v>
      </c>
      <c r="S4">
        <v>652977</v>
      </c>
      <c r="T4">
        <v>6801251914</v>
      </c>
      <c r="U4" s="4">
        <v>267574903415811</v>
      </c>
      <c r="V4" s="4">
        <v>267575126127367</v>
      </c>
      <c r="W4" s="4">
        <f t="shared" si="0"/>
        <v>222711556</v>
      </c>
      <c r="X4">
        <f t="shared" si="1"/>
        <v>0.222711556</v>
      </c>
    </row>
    <row r="5" spans="1:24" x14ac:dyDescent="0.2">
      <c r="A5">
        <v>2234</v>
      </c>
      <c r="B5" s="2" t="s">
        <v>26</v>
      </c>
      <c r="C5">
        <v>0</v>
      </c>
      <c r="D5">
        <v>2</v>
      </c>
      <c r="E5">
        <v>2098</v>
      </c>
      <c r="F5">
        <v>388975</v>
      </c>
      <c r="G5">
        <v>388986</v>
      </c>
      <c r="H5">
        <v>14622720</v>
      </c>
      <c r="I5">
        <v>256</v>
      </c>
      <c r="J5">
        <v>18432</v>
      </c>
      <c r="K5">
        <v>0</v>
      </c>
      <c r="L5">
        <v>56</v>
      </c>
      <c r="M5">
        <v>120</v>
      </c>
      <c r="N5">
        <v>332800</v>
      </c>
      <c r="O5" t="s">
        <v>22</v>
      </c>
      <c r="P5" t="s">
        <v>24</v>
      </c>
      <c r="Q5">
        <v>11375982</v>
      </c>
      <c r="R5">
        <v>17684195069</v>
      </c>
      <c r="S5">
        <v>721048</v>
      </c>
      <c r="T5">
        <v>7376159687</v>
      </c>
      <c r="U5" s="4">
        <v>267575677359131</v>
      </c>
      <c r="V5" s="4">
        <v>267575926355643</v>
      </c>
      <c r="W5" s="4">
        <f t="shared" si="0"/>
        <v>248996512</v>
      </c>
      <c r="X5">
        <f t="shared" si="1"/>
        <v>0.248996512</v>
      </c>
    </row>
    <row r="6" spans="1:24" x14ac:dyDescent="0.2">
      <c r="A6">
        <v>2671</v>
      </c>
      <c r="B6" s="2" t="s">
        <v>26</v>
      </c>
      <c r="C6">
        <v>0</v>
      </c>
      <c r="D6">
        <v>4</v>
      </c>
      <c r="E6">
        <v>1000</v>
      </c>
      <c r="F6">
        <v>388975</v>
      </c>
      <c r="G6">
        <v>388997</v>
      </c>
      <c r="H6">
        <v>14622720</v>
      </c>
      <c r="I6">
        <v>256</v>
      </c>
      <c r="J6">
        <v>18432</v>
      </c>
      <c r="K6">
        <v>0</v>
      </c>
      <c r="L6">
        <v>56</v>
      </c>
      <c r="M6">
        <v>120</v>
      </c>
      <c r="N6">
        <v>332800</v>
      </c>
      <c r="O6" t="s">
        <v>22</v>
      </c>
      <c r="P6" t="s">
        <v>24</v>
      </c>
      <c r="Q6">
        <v>11371429</v>
      </c>
      <c r="R6">
        <v>17162195132</v>
      </c>
      <c r="S6">
        <v>696764</v>
      </c>
      <c r="T6">
        <v>7028640447</v>
      </c>
      <c r="U6" s="4">
        <v>267576450069249</v>
      </c>
      <c r="V6" s="4">
        <v>267576683779775</v>
      </c>
      <c r="W6" s="4">
        <f t="shared" si="0"/>
        <v>233710526</v>
      </c>
      <c r="X6">
        <f t="shared" si="1"/>
        <v>0.233710526</v>
      </c>
    </row>
    <row r="7" spans="1:24" x14ac:dyDescent="0.2">
      <c r="A7">
        <v>3107</v>
      </c>
      <c r="B7" s="2" t="s">
        <v>26</v>
      </c>
      <c r="C7">
        <v>0</v>
      </c>
      <c r="D7">
        <v>3</v>
      </c>
      <c r="E7">
        <v>1182</v>
      </c>
      <c r="F7">
        <v>388975</v>
      </c>
      <c r="G7">
        <v>388994</v>
      </c>
      <c r="H7">
        <v>14622720</v>
      </c>
      <c r="I7">
        <v>256</v>
      </c>
      <c r="J7">
        <v>18432</v>
      </c>
      <c r="K7">
        <v>0</v>
      </c>
      <c r="L7">
        <v>56</v>
      </c>
      <c r="M7">
        <v>120</v>
      </c>
      <c r="N7">
        <v>332800</v>
      </c>
      <c r="O7" t="s">
        <v>22</v>
      </c>
      <c r="P7" t="s">
        <v>24</v>
      </c>
      <c r="Q7">
        <v>11373941</v>
      </c>
      <c r="R7">
        <v>17764624449</v>
      </c>
      <c r="S7">
        <v>724327</v>
      </c>
      <c r="T7">
        <v>7430073024</v>
      </c>
      <c r="U7" s="4">
        <v>267577315575294</v>
      </c>
      <c r="V7" s="4">
        <v>267577564167971</v>
      </c>
      <c r="W7" s="4">
        <f t="shared" si="0"/>
        <v>248592677</v>
      </c>
      <c r="X7">
        <f t="shared" si="1"/>
        <v>0.24859267700000001</v>
      </c>
    </row>
    <row r="8" spans="1:24" x14ac:dyDescent="0.2">
      <c r="A8">
        <v>3543</v>
      </c>
      <c r="B8" s="2" t="s">
        <v>26</v>
      </c>
      <c r="C8">
        <v>0</v>
      </c>
      <c r="D8">
        <v>3</v>
      </c>
      <c r="E8">
        <v>1404</v>
      </c>
      <c r="F8">
        <v>388975</v>
      </c>
      <c r="G8">
        <v>388998</v>
      </c>
      <c r="H8">
        <v>14622720</v>
      </c>
      <c r="I8">
        <v>256</v>
      </c>
      <c r="J8">
        <v>18432</v>
      </c>
      <c r="K8">
        <v>0</v>
      </c>
      <c r="L8">
        <v>56</v>
      </c>
      <c r="M8">
        <v>120</v>
      </c>
      <c r="N8">
        <v>332800</v>
      </c>
      <c r="O8" t="s">
        <v>22</v>
      </c>
      <c r="P8" t="s">
        <v>24</v>
      </c>
      <c r="Q8">
        <v>11416152</v>
      </c>
      <c r="R8">
        <v>17413214080</v>
      </c>
      <c r="S8">
        <v>712262</v>
      </c>
      <c r="T8">
        <v>7196306654</v>
      </c>
      <c r="U8" s="4">
        <v>267578183161712</v>
      </c>
      <c r="V8" s="4">
        <v>267578452328176</v>
      </c>
      <c r="W8" s="4">
        <f t="shared" si="0"/>
        <v>269166464</v>
      </c>
      <c r="X8">
        <f t="shared" si="1"/>
        <v>0.26916646399999999</v>
      </c>
    </row>
    <row r="9" spans="1:24" x14ac:dyDescent="0.2">
      <c r="A9">
        <v>3980</v>
      </c>
      <c r="B9" s="2" t="s">
        <v>26</v>
      </c>
      <c r="C9">
        <v>0</v>
      </c>
      <c r="D9">
        <v>1</v>
      </c>
      <c r="E9">
        <v>799</v>
      </c>
      <c r="F9">
        <v>388975</v>
      </c>
      <c r="G9">
        <v>388996</v>
      </c>
      <c r="H9">
        <v>14622720</v>
      </c>
      <c r="I9">
        <v>256</v>
      </c>
      <c r="J9">
        <v>18432</v>
      </c>
      <c r="K9">
        <v>0</v>
      </c>
      <c r="L9">
        <v>56</v>
      </c>
      <c r="M9">
        <v>120</v>
      </c>
      <c r="N9">
        <v>332800</v>
      </c>
      <c r="O9" t="s">
        <v>22</v>
      </c>
      <c r="P9" t="s">
        <v>24</v>
      </c>
      <c r="Q9">
        <v>11413252</v>
      </c>
      <c r="R9">
        <v>17701107562</v>
      </c>
      <c r="S9">
        <v>655153</v>
      </c>
      <c r="T9">
        <v>7387753189</v>
      </c>
      <c r="U9" s="4">
        <v>267579032796147</v>
      </c>
      <c r="V9" s="4">
        <v>267579302007573</v>
      </c>
      <c r="W9" s="4">
        <f t="shared" si="0"/>
        <v>269211426</v>
      </c>
      <c r="X9">
        <f t="shared" si="1"/>
        <v>0.26921142600000003</v>
      </c>
    </row>
    <row r="10" spans="1:24" x14ac:dyDescent="0.2">
      <c r="A10">
        <v>4418</v>
      </c>
      <c r="B10" s="2" t="s">
        <v>26</v>
      </c>
      <c r="C10">
        <v>0</v>
      </c>
      <c r="D10">
        <v>2</v>
      </c>
      <c r="E10">
        <v>3168</v>
      </c>
      <c r="F10">
        <v>388975</v>
      </c>
      <c r="G10">
        <v>388995</v>
      </c>
      <c r="H10">
        <v>14622720</v>
      </c>
      <c r="I10">
        <v>256</v>
      </c>
      <c r="J10">
        <v>18432</v>
      </c>
      <c r="K10">
        <v>0</v>
      </c>
      <c r="L10">
        <v>56</v>
      </c>
      <c r="M10">
        <v>120</v>
      </c>
      <c r="N10">
        <v>332800</v>
      </c>
      <c r="O10" t="s">
        <v>22</v>
      </c>
      <c r="P10" t="s">
        <v>24</v>
      </c>
      <c r="Q10">
        <v>11412551</v>
      </c>
      <c r="R10">
        <v>17562296063</v>
      </c>
      <c r="S10">
        <v>720847</v>
      </c>
      <c r="T10">
        <v>7295828995</v>
      </c>
      <c r="U10" s="4">
        <v>267579858066100</v>
      </c>
      <c r="V10" s="4">
        <v>267580128285514</v>
      </c>
      <c r="W10" s="4">
        <f t="shared" si="0"/>
        <v>270219414</v>
      </c>
      <c r="X10">
        <f t="shared" si="1"/>
        <v>0.27021941399999999</v>
      </c>
    </row>
    <row r="11" spans="1:24" x14ac:dyDescent="0.2">
      <c r="A11">
        <v>4854</v>
      </c>
      <c r="B11" s="2" t="s">
        <v>26</v>
      </c>
      <c r="C11">
        <v>0</v>
      </c>
      <c r="D11">
        <v>2</v>
      </c>
      <c r="E11">
        <v>3395</v>
      </c>
      <c r="F11">
        <v>388975</v>
      </c>
      <c r="G11">
        <v>388986</v>
      </c>
      <c r="H11">
        <v>14622720</v>
      </c>
      <c r="I11">
        <v>256</v>
      </c>
      <c r="J11">
        <v>18432</v>
      </c>
      <c r="K11">
        <v>0</v>
      </c>
      <c r="L11">
        <v>56</v>
      </c>
      <c r="M11">
        <v>120</v>
      </c>
      <c r="N11">
        <v>332800</v>
      </c>
      <c r="O11" t="s">
        <v>22</v>
      </c>
      <c r="P11" t="s">
        <v>24</v>
      </c>
      <c r="Q11">
        <v>11409464</v>
      </c>
      <c r="R11">
        <v>17347239055</v>
      </c>
      <c r="S11">
        <v>703735</v>
      </c>
      <c r="T11">
        <v>7151505958</v>
      </c>
      <c r="U11" s="4">
        <v>267580677778966</v>
      </c>
      <c r="V11" s="4">
        <v>267580938154917</v>
      </c>
      <c r="W11" s="4">
        <f t="shared" si="0"/>
        <v>260375951</v>
      </c>
      <c r="X11">
        <f t="shared" si="1"/>
        <v>0.26037595099999999</v>
      </c>
    </row>
    <row r="12" spans="1:24" s="1" customFormat="1" x14ac:dyDescent="0.2">
      <c r="A12" s="3" t="s">
        <v>27</v>
      </c>
      <c r="Q12" s="3">
        <f>MAX(Q2:Q11)</f>
        <v>11460394</v>
      </c>
      <c r="R12" s="3">
        <f t="shared" ref="R12:T12" si="2">MAX(R2:R11)</f>
        <v>17764624449</v>
      </c>
      <c r="S12" s="3">
        <f t="shared" si="2"/>
        <v>792172</v>
      </c>
      <c r="T12" s="3">
        <f t="shared" si="2"/>
        <v>7430073024</v>
      </c>
      <c r="U12" s="5"/>
      <c r="V12" s="5"/>
      <c r="W12" s="5">
        <f>AVERAGE(W2:W11)</f>
        <v>245603571.19999999</v>
      </c>
      <c r="X12" s="3">
        <f t="shared" si="1"/>
        <v>0.24560357120000001</v>
      </c>
    </row>
    <row r="13" spans="1:24" x14ac:dyDescent="0.2">
      <c r="A13">
        <v>755</v>
      </c>
      <c r="B13" s="2" t="s">
        <v>25</v>
      </c>
      <c r="C13">
        <v>0</v>
      </c>
      <c r="D13">
        <v>2</v>
      </c>
      <c r="E13">
        <v>1336</v>
      </c>
      <c r="F13">
        <v>388975</v>
      </c>
      <c r="G13">
        <v>388995</v>
      </c>
      <c r="H13">
        <v>14622720</v>
      </c>
      <c r="I13">
        <v>256</v>
      </c>
      <c r="J13">
        <v>28160</v>
      </c>
      <c r="K13">
        <v>16</v>
      </c>
      <c r="L13">
        <v>60</v>
      </c>
      <c r="M13">
        <v>112</v>
      </c>
      <c r="N13">
        <v>126464</v>
      </c>
      <c r="O13" t="s">
        <v>22</v>
      </c>
      <c r="P13" t="s">
        <v>23</v>
      </c>
      <c r="Q13">
        <v>11759321</v>
      </c>
      <c r="R13">
        <v>7425910936</v>
      </c>
      <c r="S13">
        <v>11594515</v>
      </c>
      <c r="T13">
        <v>145895567</v>
      </c>
      <c r="U13" s="4">
        <v>267572987827946</v>
      </c>
      <c r="V13" s="4">
        <v>267573148469327</v>
      </c>
      <c r="W13" s="4">
        <f t="shared" si="0"/>
        <v>160641381</v>
      </c>
      <c r="X13">
        <f t="shared" si="1"/>
        <v>0.160641381</v>
      </c>
    </row>
    <row r="14" spans="1:24" x14ac:dyDescent="0.2">
      <c r="A14">
        <v>1191</v>
      </c>
      <c r="B14" s="2" t="s">
        <v>25</v>
      </c>
      <c r="C14">
        <v>0</v>
      </c>
      <c r="D14">
        <v>2</v>
      </c>
      <c r="E14">
        <v>1563</v>
      </c>
      <c r="F14">
        <v>388975</v>
      </c>
      <c r="G14">
        <v>388986</v>
      </c>
      <c r="H14">
        <v>14622720</v>
      </c>
      <c r="I14">
        <v>256</v>
      </c>
      <c r="J14">
        <v>28160</v>
      </c>
      <c r="K14">
        <v>16</v>
      </c>
      <c r="L14">
        <v>60</v>
      </c>
      <c r="M14">
        <v>112</v>
      </c>
      <c r="N14">
        <v>126464</v>
      </c>
      <c r="O14" t="s">
        <v>22</v>
      </c>
      <c r="P14" t="s">
        <v>23</v>
      </c>
      <c r="Q14">
        <v>11732737</v>
      </c>
      <c r="R14">
        <v>7461005616</v>
      </c>
      <c r="S14">
        <v>11706540</v>
      </c>
      <c r="T14">
        <v>144908396</v>
      </c>
      <c r="U14" s="4">
        <v>267573724729531</v>
      </c>
      <c r="V14" s="4">
        <v>267573865918403</v>
      </c>
      <c r="W14" s="4">
        <f t="shared" si="0"/>
        <v>141188872</v>
      </c>
      <c r="X14">
        <f t="shared" si="1"/>
        <v>0.14118887200000002</v>
      </c>
    </row>
    <row r="15" spans="1:24" x14ac:dyDescent="0.2">
      <c r="A15">
        <v>1628</v>
      </c>
      <c r="B15" s="2" t="s">
        <v>25</v>
      </c>
      <c r="C15">
        <v>0</v>
      </c>
      <c r="D15">
        <v>4</v>
      </c>
      <c r="E15">
        <v>474</v>
      </c>
      <c r="F15">
        <v>388975</v>
      </c>
      <c r="G15">
        <v>388997</v>
      </c>
      <c r="H15">
        <v>14622720</v>
      </c>
      <c r="I15">
        <v>256</v>
      </c>
      <c r="J15">
        <v>28160</v>
      </c>
      <c r="K15">
        <v>16</v>
      </c>
      <c r="L15">
        <v>60</v>
      </c>
      <c r="M15">
        <v>112</v>
      </c>
      <c r="N15">
        <v>126464</v>
      </c>
      <c r="O15" t="s">
        <v>22</v>
      </c>
      <c r="P15" t="s">
        <v>23</v>
      </c>
      <c r="Q15">
        <v>11924065</v>
      </c>
      <c r="R15">
        <v>7460634360</v>
      </c>
      <c r="S15">
        <v>11736527</v>
      </c>
      <c r="T15">
        <v>144842468</v>
      </c>
      <c r="U15" s="4">
        <v>267574540030736</v>
      </c>
      <c r="V15" s="4">
        <v>267574681393359</v>
      </c>
      <c r="W15" s="4">
        <f t="shared" si="0"/>
        <v>141362623</v>
      </c>
      <c r="X15">
        <f t="shared" si="1"/>
        <v>0.14136262300000002</v>
      </c>
    </row>
    <row r="16" spans="1:24" x14ac:dyDescent="0.2">
      <c r="A16">
        <v>2064</v>
      </c>
      <c r="B16" s="2" t="s">
        <v>25</v>
      </c>
      <c r="C16">
        <v>0</v>
      </c>
      <c r="D16">
        <v>3</v>
      </c>
      <c r="E16">
        <v>675</v>
      </c>
      <c r="F16">
        <v>388975</v>
      </c>
      <c r="G16">
        <v>388994</v>
      </c>
      <c r="H16">
        <v>14622720</v>
      </c>
      <c r="I16">
        <v>256</v>
      </c>
      <c r="J16">
        <v>28160</v>
      </c>
      <c r="K16">
        <v>16</v>
      </c>
      <c r="L16">
        <v>60</v>
      </c>
      <c r="M16">
        <v>112</v>
      </c>
      <c r="N16">
        <v>126464</v>
      </c>
      <c r="O16" t="s">
        <v>22</v>
      </c>
      <c r="P16" t="s">
        <v>23</v>
      </c>
      <c r="Q16">
        <v>11890828</v>
      </c>
      <c r="R16">
        <v>7461347795</v>
      </c>
      <c r="S16">
        <v>11728254</v>
      </c>
      <c r="T16">
        <v>145165719</v>
      </c>
      <c r="U16" s="4">
        <v>267575283608673</v>
      </c>
      <c r="V16" s="4">
        <v>267575445252131</v>
      </c>
      <c r="W16" s="4">
        <f t="shared" si="0"/>
        <v>161643458</v>
      </c>
      <c r="X16">
        <f t="shared" si="1"/>
        <v>0.16164345800000002</v>
      </c>
    </row>
    <row r="17" spans="1:24" x14ac:dyDescent="0.2">
      <c r="A17">
        <v>2501</v>
      </c>
      <c r="B17" s="2" t="s">
        <v>25</v>
      </c>
      <c r="C17">
        <v>0</v>
      </c>
      <c r="D17">
        <v>2</v>
      </c>
      <c r="E17">
        <v>2224</v>
      </c>
      <c r="F17">
        <v>388975</v>
      </c>
      <c r="G17">
        <v>388986</v>
      </c>
      <c r="H17">
        <v>14622720</v>
      </c>
      <c r="I17">
        <v>256</v>
      </c>
      <c r="J17">
        <v>28160</v>
      </c>
      <c r="K17">
        <v>16</v>
      </c>
      <c r="L17">
        <v>60</v>
      </c>
      <c r="M17">
        <v>112</v>
      </c>
      <c r="N17">
        <v>126464</v>
      </c>
      <c r="O17" t="s">
        <v>22</v>
      </c>
      <c r="P17" t="s">
        <v>23</v>
      </c>
      <c r="Q17">
        <v>11864866</v>
      </c>
      <c r="R17">
        <v>7461022128</v>
      </c>
      <c r="S17">
        <v>11697496</v>
      </c>
      <c r="T17">
        <v>144796678</v>
      </c>
      <c r="U17" s="4">
        <v>267576083887037</v>
      </c>
      <c r="V17" s="4">
        <v>267576225620702</v>
      </c>
      <c r="W17" s="4">
        <f t="shared" si="0"/>
        <v>141733665</v>
      </c>
      <c r="X17">
        <f t="shared" si="1"/>
        <v>0.14173366500000001</v>
      </c>
    </row>
    <row r="18" spans="1:24" x14ac:dyDescent="0.2">
      <c r="A18">
        <v>2938</v>
      </c>
      <c r="B18" s="2" t="s">
        <v>25</v>
      </c>
      <c r="C18">
        <v>0</v>
      </c>
      <c r="D18">
        <v>4</v>
      </c>
      <c r="E18">
        <v>1122</v>
      </c>
      <c r="F18">
        <v>388975</v>
      </c>
      <c r="G18">
        <v>388997</v>
      </c>
      <c r="H18">
        <v>14622720</v>
      </c>
      <c r="I18">
        <v>256</v>
      </c>
      <c r="J18">
        <v>28160</v>
      </c>
      <c r="K18">
        <v>16</v>
      </c>
      <c r="L18">
        <v>60</v>
      </c>
      <c r="M18">
        <v>112</v>
      </c>
      <c r="N18">
        <v>126464</v>
      </c>
      <c r="O18" t="s">
        <v>22</v>
      </c>
      <c r="P18" t="s">
        <v>23</v>
      </c>
      <c r="Q18">
        <v>11763543</v>
      </c>
      <c r="R18">
        <v>7461031649</v>
      </c>
      <c r="S18">
        <v>11861843</v>
      </c>
      <c r="T18">
        <v>145155754</v>
      </c>
      <c r="U18" s="4">
        <v>267576874322931</v>
      </c>
      <c r="V18" s="4">
        <v>267577040290365</v>
      </c>
      <c r="W18" s="4">
        <f t="shared" si="0"/>
        <v>165967434</v>
      </c>
      <c r="X18">
        <f t="shared" si="1"/>
        <v>0.165967434</v>
      </c>
    </row>
    <row r="19" spans="1:24" x14ac:dyDescent="0.2">
      <c r="A19">
        <v>3374</v>
      </c>
      <c r="B19" s="2" t="s">
        <v>25</v>
      </c>
      <c r="C19">
        <v>0</v>
      </c>
      <c r="D19">
        <v>3</v>
      </c>
      <c r="E19">
        <v>1304</v>
      </c>
      <c r="F19">
        <v>388975</v>
      </c>
      <c r="G19">
        <v>388994</v>
      </c>
      <c r="H19">
        <v>14622720</v>
      </c>
      <c r="I19">
        <v>256</v>
      </c>
      <c r="J19">
        <v>28160</v>
      </c>
      <c r="K19">
        <v>16</v>
      </c>
      <c r="L19">
        <v>60</v>
      </c>
      <c r="M19">
        <v>112</v>
      </c>
      <c r="N19">
        <v>126464</v>
      </c>
      <c r="O19" t="s">
        <v>22</v>
      </c>
      <c r="P19" t="s">
        <v>23</v>
      </c>
      <c r="Q19">
        <v>11732343</v>
      </c>
      <c r="R19">
        <v>7461057497</v>
      </c>
      <c r="S19">
        <v>11688796</v>
      </c>
      <c r="T19">
        <v>144809646</v>
      </c>
      <c r="U19" s="4">
        <v>267577759037135</v>
      </c>
      <c r="V19" s="4">
        <v>267577900968396</v>
      </c>
      <c r="W19" s="4">
        <f t="shared" si="0"/>
        <v>141931261</v>
      </c>
      <c r="X19">
        <f t="shared" si="1"/>
        <v>0.141931261</v>
      </c>
    </row>
    <row r="20" spans="1:24" x14ac:dyDescent="0.2">
      <c r="A20">
        <v>3810</v>
      </c>
      <c r="B20" s="2" t="s">
        <v>25</v>
      </c>
      <c r="C20">
        <v>0</v>
      </c>
      <c r="D20">
        <v>3</v>
      </c>
      <c r="E20">
        <v>1531</v>
      </c>
      <c r="F20">
        <v>388975</v>
      </c>
      <c r="G20">
        <v>388998</v>
      </c>
      <c r="H20">
        <v>14622720</v>
      </c>
      <c r="I20">
        <v>256</v>
      </c>
      <c r="J20">
        <v>28160</v>
      </c>
      <c r="K20">
        <v>16</v>
      </c>
      <c r="L20">
        <v>60</v>
      </c>
      <c r="M20">
        <v>112</v>
      </c>
      <c r="N20">
        <v>126464</v>
      </c>
      <c r="O20" t="s">
        <v>22</v>
      </c>
      <c r="P20" t="s">
        <v>23</v>
      </c>
      <c r="Q20">
        <v>11776642</v>
      </c>
      <c r="R20">
        <v>7460729396</v>
      </c>
      <c r="S20">
        <v>11710597</v>
      </c>
      <c r="T20">
        <v>144720940</v>
      </c>
      <c r="U20" s="4">
        <v>267578626176357</v>
      </c>
      <c r="V20" s="4">
        <v>267578789848125</v>
      </c>
      <c r="W20" s="4">
        <f t="shared" si="0"/>
        <v>163671768</v>
      </c>
      <c r="X20">
        <f t="shared" si="1"/>
        <v>0.16367176800000002</v>
      </c>
    </row>
    <row r="21" spans="1:24" x14ac:dyDescent="0.2">
      <c r="A21">
        <v>4247</v>
      </c>
      <c r="B21" s="2" t="s">
        <v>25</v>
      </c>
      <c r="C21">
        <v>0</v>
      </c>
      <c r="D21">
        <v>1</v>
      </c>
      <c r="E21">
        <v>864</v>
      </c>
      <c r="F21">
        <v>388975</v>
      </c>
      <c r="G21">
        <v>388996</v>
      </c>
      <c r="H21">
        <v>14622720</v>
      </c>
      <c r="I21">
        <v>256</v>
      </c>
      <c r="J21">
        <v>28160</v>
      </c>
      <c r="K21">
        <v>16</v>
      </c>
      <c r="L21">
        <v>60</v>
      </c>
      <c r="M21">
        <v>112</v>
      </c>
      <c r="N21">
        <v>126464</v>
      </c>
      <c r="O21" t="s">
        <v>22</v>
      </c>
      <c r="P21" t="s">
        <v>23</v>
      </c>
      <c r="Q21">
        <v>11837331</v>
      </c>
      <c r="R21">
        <v>7461051897</v>
      </c>
      <c r="S21">
        <v>11761021</v>
      </c>
      <c r="T21">
        <v>144831740</v>
      </c>
      <c r="U21" s="4">
        <v>267579468145052</v>
      </c>
      <c r="V21" s="4">
        <v>267579610310232</v>
      </c>
      <c r="W21" s="4">
        <f t="shared" si="0"/>
        <v>142165180</v>
      </c>
      <c r="X21">
        <f t="shared" si="1"/>
        <v>0.14216518</v>
      </c>
    </row>
    <row r="22" spans="1:24" x14ac:dyDescent="0.2">
      <c r="A22">
        <v>4685</v>
      </c>
      <c r="B22" s="2" t="s">
        <v>25</v>
      </c>
      <c r="C22">
        <v>0</v>
      </c>
      <c r="D22">
        <v>2</v>
      </c>
      <c r="E22">
        <v>3292</v>
      </c>
      <c r="F22">
        <v>388975</v>
      </c>
      <c r="G22">
        <v>388995</v>
      </c>
      <c r="H22">
        <v>14622720</v>
      </c>
      <c r="I22">
        <v>256</v>
      </c>
      <c r="J22">
        <v>28160</v>
      </c>
      <c r="K22">
        <v>16</v>
      </c>
      <c r="L22">
        <v>60</v>
      </c>
      <c r="M22">
        <v>112</v>
      </c>
      <c r="N22">
        <v>126464</v>
      </c>
      <c r="O22" t="s">
        <v>22</v>
      </c>
      <c r="P22" t="s">
        <v>23</v>
      </c>
      <c r="Q22">
        <v>11758002</v>
      </c>
      <c r="R22">
        <v>7460139643</v>
      </c>
      <c r="S22">
        <v>11729125</v>
      </c>
      <c r="T22">
        <v>144792730</v>
      </c>
      <c r="U22" s="4">
        <v>267580288660610</v>
      </c>
      <c r="V22" s="4">
        <v>267580457092183</v>
      </c>
      <c r="W22" s="4">
        <f t="shared" si="0"/>
        <v>168431573</v>
      </c>
      <c r="X22">
        <f t="shared" si="1"/>
        <v>0.168431573</v>
      </c>
    </row>
    <row r="23" spans="1:24" s="1" customFormat="1" x14ac:dyDescent="0.2">
      <c r="A23" s="3" t="s">
        <v>27</v>
      </c>
      <c r="Q23" s="3">
        <f>MAX(Q13:Q22)</f>
        <v>11924065</v>
      </c>
      <c r="R23" s="3">
        <f t="shared" ref="R23:T23" si="3">MAX(R13:R22)</f>
        <v>7461347795</v>
      </c>
      <c r="S23" s="3">
        <f t="shared" si="3"/>
        <v>11861843</v>
      </c>
      <c r="T23" s="3">
        <f t="shared" si="3"/>
        <v>145895567</v>
      </c>
      <c r="U23" s="5"/>
      <c r="V23" s="5"/>
      <c r="W23" s="5">
        <f>AVERAGE(W13:W22)</f>
        <v>152873721.5</v>
      </c>
      <c r="X23" s="3">
        <f t="shared" si="1"/>
        <v>0.1528737215</v>
      </c>
    </row>
  </sheetData>
  <sortState xmlns:xlrd2="http://schemas.microsoft.com/office/spreadsheetml/2017/richdata2" ref="A2:V22">
    <sortCondition ref="B2:B22"/>
  </sortState>
  <pageMargins left="0.75" right="0.75" top="1" bottom="1" header="0.5" footer="0.5"/>
  <ignoredErrors>
    <ignoredError sqref="W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tweac_mi100_rocProf_metrics_Mar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Leinhauser, Matthew J.</cp:lastModifiedBy>
  <dcterms:created xsi:type="dcterms:W3CDTF">2021-03-01T17:41:32Z</dcterms:created>
  <dcterms:modified xsi:type="dcterms:W3CDTF">2021-03-04T17:40:40Z</dcterms:modified>
</cp:coreProperties>
</file>