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 details dataset.csv" sheetId="1" r:id="rId4"/>
    <sheet state="visible" name="Pivot Table 1" sheetId="2" r:id="rId5"/>
    <sheet state="visible" name="Analysis" sheetId="3" r:id="rId6"/>
    <sheet state="visible" name="BACKUP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<sst xmlns="http://schemas.openxmlformats.org/spreadsheetml/2006/main" count="1955" uniqueCount="298">
  <si>
    <t>Trip ID</t>
  </si>
  <si>
    <t>Destination</t>
  </si>
  <si>
    <t>Start date</t>
  </si>
  <si>
    <t>Month</t>
  </si>
  <si>
    <t>Month Number</t>
  </si>
  <si>
    <t>End date</t>
  </si>
  <si>
    <t>Duration (days)</t>
  </si>
  <si>
    <t>Traveler name</t>
  </si>
  <si>
    <t>Traveler age</t>
  </si>
  <si>
    <t>Age Group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</si>
  <si>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</si>
  <si>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</si>
  <si>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</si>
  <si>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</si>
  <si>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</si>
  <si>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</si>
  <si>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Total Expenditure</t>
  </si>
  <si>
    <t>London, UK</t>
  </si>
  <si>
    <t>John Smith</t>
  </si>
  <si>
    <t>Male</t>
  </si>
  <si>
    <t>American</t>
  </si>
  <si>
    <t>Hotel</t>
  </si>
  <si>
    <t>Flight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</si>
  <si>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</si>
  <si>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</si>
  <si>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</si>
  <si>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</si>
  <si>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</si>
  <si>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</si>
  <si>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</si>
  <si>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</si>
  <si>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</si>
  <si>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</si>
  <si>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</si>
  <si>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</si>
  <si>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</si>
  <si>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</si>
  <si>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</si>
  <si>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</si>
  <si>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</si>
  <si>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</si>
  <si>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</si>
  <si>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</si>
  <si>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</si>
  <si>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</si>
  <si>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</si>
  <si>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</si>
  <si>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</si>
  <si>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</si>
  <si>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</si>
  <si>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</si>
  <si>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</si>
  <si>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</si>
  <si>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</si>
  <si>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</si>
  <si>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</si>
  <si>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</si>
  <si>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</si>
  <si>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</si>
  <si>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</si>
  <si>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</si>
  <si>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</si>
  <si>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</si>
  <si>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</si>
  <si>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</si>
  <si>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</si>
  <si>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</si>
  <si>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</si>
  <si>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</si>
  <si>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</si>
  <si>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</si>
  <si>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</si>
  <si>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</si>
  <si>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</si>
  <si>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>Plane</t>
  </si>
  <si>
    <t>Bali</t>
  </si>
  <si>
    <t>Michael Chang</t>
  </si>
  <si>
    <t>London</t>
  </si>
  <si>
    <t>Olivia Rodriguez</t>
  </si>
  <si>
    <t>Kenji Nakamura</t>
  </si>
  <si>
    <t>Japanese</t>
  </si>
  <si>
    <t>Emily Lee</t>
  </si>
  <si>
    <t>Bus</t>
  </si>
  <si>
    <t>Sydney</t>
  </si>
  <si>
    <t>James Wilson</t>
  </si>
  <si>
    <t>Rome</t>
  </si>
  <si>
    <t>Sofia Russo</t>
  </si>
  <si>
    <t>Italian</t>
  </si>
  <si>
    <t>Bangkok</t>
  </si>
  <si>
    <t>Raj Patel</t>
  </si>
  <si>
    <t>Indian</t>
  </si>
  <si>
    <t>Lily Nguyen</t>
  </si>
  <si>
    <t>Hawaii</t>
  </si>
  <si>
    <t>David Kim</t>
  </si>
  <si>
    <t>Barcelona</t>
  </si>
  <si>
    <t>Maria Garcia</t>
  </si>
  <si>
    <t>Japan</t>
  </si>
  <si>
    <t>Alice Smith</t>
  </si>
  <si>
    <t>Thailand</t>
  </si>
  <si>
    <t>Bob Johnson</t>
  </si>
  <si>
    <t>France</t>
  </si>
  <si>
    <t>Charlie Lee</t>
  </si>
  <si>
    <t>Car rental</t>
  </si>
  <si>
    <t>Australia</t>
  </si>
  <si>
    <t>Emma Davis</t>
  </si>
  <si>
    <t>Brazil</t>
  </si>
  <si>
    <t>Olivia Martin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</si>
  <si>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</si>
  <si>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</si>
  <si>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</si>
  <si>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</si>
  <si>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</si>
  <si>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</si>
  <si>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</si>
  <si>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</si>
  <si>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>Spain</t>
  </si>
  <si>
    <t>William Davis</t>
  </si>
  <si>
    <t>Canada</t>
  </si>
  <si>
    <t>Amelia Brown</t>
  </si>
  <si>
    <t>Adam Lee</t>
  </si>
  <si>
    <t>Sarah Wong</t>
  </si>
  <si>
    <t>Maria Silva</t>
  </si>
  <si>
    <t>Peter Brown</t>
  </si>
  <si>
    <t>Emma Garcia</t>
  </si>
  <si>
    <t>Michael Davis</t>
  </si>
  <si>
    <t>Bangkok, Thailand</t>
  </si>
  <si>
    <t>Nina Patel</t>
  </si>
  <si>
    <t>Vancouver, Canada</t>
  </si>
  <si>
    <t>Kevin Kim</t>
  </si>
  <si>
    <t>Laura van den Berg</t>
  </si>
  <si>
    <t>Jennifer Nguyen</t>
  </si>
  <si>
    <t>Sydney, AUS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</si>
  <si>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</si>
  <si>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</si>
  <si>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</si>
  <si>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</si>
  <si>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</si>
  <si>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</si>
  <si>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</si>
  <si>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>Seoul, South Korea</t>
  </si>
  <si>
    <t>Park Min Woo</t>
  </si>
  <si>
    <t>Subway</t>
  </si>
  <si>
    <t>Los Angeles, USA</t>
  </si>
  <si>
    <t>Michael Chen</t>
  </si>
  <si>
    <t>Rome, Italy</t>
  </si>
  <si>
    <t>Sofia Rossi</t>
  </si>
  <si>
    <t>Rachel Sanders</t>
  </si>
  <si>
    <t>Cape Town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</si>
  <si>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</si>
  <si>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</si>
  <si>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</si>
  <si>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</si>
  <si>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</si>
  <si>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</si>
  <si>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</si>
  <si>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</si>
  <si>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</si>
  <si>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</si>
  <si>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</si>
  <si>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</si>
  <si>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</si>
  <si>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Cape Town, SA</t>
  </si>
  <si>
    <t>Mark Johnson</t>
  </si>
  <si>
    <t>South African</t>
  </si>
  <si>
    <t>Guesthouse</t>
  </si>
  <si>
    <t>Car</t>
  </si>
  <si>
    <t>Amanda Chen</t>
  </si>
  <si>
    <t>Taiwanese</t>
  </si>
  <si>
    <t>Sydney, Aus</t>
  </si>
  <si>
    <t>Bangkok, Thai</t>
  </si>
  <si>
    <t>Nana Kwon</t>
  </si>
  <si>
    <t>Tom Hanks</t>
  </si>
  <si>
    <t>Phuket, Thai</t>
  </si>
  <si>
    <t>Emma Watson</t>
  </si>
  <si>
    <t>James Kim</t>
  </si>
  <si>
    <t>Dubai</t>
  </si>
  <si>
    <t>Fatima Ahmed</t>
  </si>
  <si>
    <t>Liam Nguyen</t>
  </si>
  <si>
    <t>Giulia Rossi</t>
  </si>
  <si>
    <t>Putra Wijaya</t>
  </si>
  <si>
    <t>Indonesian</t>
  </si>
  <si>
    <t>Seoul</t>
  </si>
  <si>
    <t>Kim Min-ji</t>
  </si>
  <si>
    <t>USA</t>
  </si>
  <si>
    <t>Emily Johnson</t>
  </si>
  <si>
    <t>South Korea</t>
  </si>
  <si>
    <t>UK</t>
  </si>
  <si>
    <t>Michael Wong</t>
  </si>
  <si>
    <t>China</t>
  </si>
  <si>
    <t>Jessica Chen</t>
  </si>
  <si>
    <t>Taiwan</t>
  </si>
  <si>
    <t>Ken Tanaka</t>
  </si>
  <si>
    <t>Rio de Janeiro</t>
  </si>
  <si>
    <t>Rodrigo Oliveira</t>
  </si>
  <si>
    <t>Olivia Kim</t>
  </si>
  <si>
    <t>Amsterdam</t>
  </si>
  <si>
    <t>Robert Mueller</t>
  </si>
  <si>
    <t>Germany</t>
  </si>
  <si>
    <t>Hong Kong</t>
  </si>
  <si>
    <t>Lisa Chen</t>
  </si>
  <si>
    <t>Emily Wong</t>
  </si>
  <si>
    <t>United Kingdom</t>
  </si>
  <si>
    <t>Phuket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</si>
  <si>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</si>
  <si>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</si>
  <si>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</si>
  <si>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</si>
  <si>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</si>
  <si>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</si>
  <si>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</si>
  <si>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</si>
  <si>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</si>
  <si>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</si>
  <si>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</si>
  <si>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</si>
  <si>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</si>
  <si>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</si>
  <si>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Athens, Greece</t>
  </si>
  <si>
    <t>Gina Lee</t>
  </si>
  <si>
    <t>Henry Kim</t>
  </si>
  <si>
    <t>Isabella Chen</t>
  </si>
  <si>
    <t>Jack Smith</t>
  </si>
  <si>
    <t>Katie Johnson</t>
  </si>
  <si>
    <t>John Doe</t>
  </si>
  <si>
    <t>Airplane</t>
  </si>
  <si>
    <t>Jane Smith</t>
  </si>
  <si>
    <t>Cape Town, South Africa</t>
  </si>
  <si>
    <t>Michael Johnson</t>
  </si>
  <si>
    <t>Jose Perez</t>
  </si>
  <si>
    <t>Emma Wilson</t>
  </si>
  <si>
    <t>Ryan Chen</t>
  </si>
  <si>
    <t>Sofia Rodriguez</t>
  </si>
  <si>
    <t>Auckland, New Zealand</t>
  </si>
  <si>
    <t>William Brown</t>
  </si>
  <si>
    <t>New Zealander</t>
  </si>
  <si>
    <t>Which destination was the most popular among travelers?</t>
  </si>
  <si>
    <t>What are the travel preferences based on gender or age groups?</t>
  </si>
  <si>
    <t>COUNTA of Destination</t>
  </si>
  <si>
    <t>SUM of Duration (days)</t>
  </si>
  <si>
    <t>AVERAGE of Total Expenditure</t>
  </si>
  <si>
    <t>Grand Total</t>
  </si>
  <si>
    <t>51+</t>
  </si>
  <si>
    <t>18–25</t>
  </si>
  <si>
    <t>26–35</t>
  </si>
  <si>
    <t>36–50</t>
  </si>
  <si>
    <t>Which nationality spends the most on trips?</t>
  </si>
  <si>
    <t>SUM of Total Expenditure</t>
  </si>
  <si>
    <t>What is the average cost of trips by accommodation type?</t>
  </si>
  <si>
    <t>What is the proportion of transportation modes used?</t>
  </si>
  <si>
    <t>COUNTA of Transportation type</t>
  </si>
  <si>
    <t>Proportion</t>
  </si>
  <si>
    <t>How does the duration of trips vary across destinations?</t>
  </si>
  <si>
    <t>AVERAGE of Duration (days)</t>
  </si>
  <si>
    <t>Is there a correlation between age and trip expenditure?</t>
  </si>
  <si>
    <t>If the result is close to 1: Older travelers spend more.</t>
  </si>
  <si>
    <t>If the result is close to -1: Younger travelers spend more.</t>
  </si>
  <si>
    <t>If the result is close to 0: There’s no relationship between age and spending.</t>
  </si>
  <si>
    <t>Answer:</t>
  </si>
  <si>
    <t>Interpretation:</t>
  </si>
  <si>
    <t>0.038 is very close to 0, indicating that there is no significant relationship between traveler age and trip expenditure in this dataset.</t>
  </si>
  <si>
    <t>In simpler terms, a traveler's age does not strongly affect how much they spend on their trips.</t>
  </si>
  <si>
    <t>What is the seasonal trend in travel based on the start dates?</t>
  </si>
  <si>
    <t>COUNTA of Trip ID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</si>
  <si>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</si>
  <si>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</si>
  <si>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</si>
  <si>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</si>
  <si>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</si>
  <si>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</si>
  <si>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</si>
  <si>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</si>
  <si>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</si>
  <si>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</si>
  <si>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</si>
  <si>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</si>
  <si>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Which trips were the most and least expensive?</t>
  </si>
  <si>
    <t>Least expensive:</t>
  </si>
  <si>
    <t>Most expensive:</t>
  </si>
  <si>
    <t>Questions for analysis:</t>
  </si>
  <si>
    <t>What is the total expenditure (accommodation + transportation) for each trip?</t>
  </si>
  <si>
    <t>Paris</t>
  </si>
  <si>
    <t>Tokyo</t>
  </si>
  <si>
    <t>New York</t>
  </si>
  <si>
    <t>New York City, USA</t>
  </si>
  <si>
    <t>500 USD</t>
  </si>
  <si>
    <t>800 USD</t>
  </si>
  <si>
    <t>1000 USD</t>
  </si>
  <si>
    <t>200 USD</t>
  </si>
  <si>
    <t>1200 USD</t>
  </si>
  <si>
    <t>700 USD</t>
  </si>
  <si>
    <t>400 USD</t>
  </si>
  <si>
    <t>300 USD</t>
  </si>
  <si>
    <t>600 USD</t>
  </si>
  <si>
    <t>900 USD</t>
  </si>
  <si>
    <t>1500 USD</t>
  </si>
  <si>
    <t>100 USD</t>
  </si>
  <si>
    <t>350 USD</t>
  </si>
  <si>
    <t>150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</si>
</sst>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m/d/yyyy"/>
    <numFmt numFmtId="167" formatCode="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164" xfId="0" applyAlignment="1" applyFill="1" applyFont="1" applyNumberForma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1" numFmtId="165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164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167" xfId="0" applyFont="1" applyNumberFormat="1"/>
    <xf borderId="0" fillId="0" fontId="1" numFmtId="0" xfId="0" applyFont="1"/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38" sheet="Travel details dataset.csv"/>
  </cacheSource>
  <cacheFields>
    <cacheField name="Trip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</sharedItems>
    </cacheField>
    <cacheField name="Destination" numFmtId="0">
      <sharedItems>
        <s v="London, UK"/>
        <s v="Phuket, Thailand"/>
        <s v="Bali, Indonesia"/>
        <s v="New York, USA"/>
        <s v="Tokyo, Japan"/>
        <s v="Paris, France"/>
        <s v="Sydney, Australia"/>
        <s v="Rio de Janeiro, Brazil"/>
        <s v="Amsterdam, Netherlands"/>
        <s v="Dubai, United Arab Emirates"/>
        <s v="Cancun, Mexico"/>
        <s v="Barcelona, Spain"/>
        <s v="Honolulu, Hawaii"/>
        <s v="Berlin, Germany"/>
        <s v="Marrakech, Morocco"/>
        <s v="Edinburgh, Scotland"/>
        <s v="Bali"/>
        <s v="London"/>
        <s v="Sydney"/>
        <s v="Rome"/>
        <s v="Bangkok"/>
        <s v="Hawaii"/>
        <s v="Barcelona"/>
        <s v="Japan"/>
        <s v="Thailand"/>
        <s v="France"/>
        <s v="Australia"/>
        <s v="Brazil"/>
        <s v="Greece"/>
        <s v="Egypt"/>
        <s v="Mexico"/>
        <s v="Italy"/>
        <s v="Spain"/>
        <s v="Canada"/>
        <s v="Bangkok, Thailand"/>
        <s v="Vancouver, Canada"/>
        <s v="Sydney, AUS"/>
        <s v="Seoul, South Korea"/>
        <s v="Los Angeles, USA"/>
        <s v="Rome, Italy"/>
        <s v="Cape Town"/>
        <s v="Cape Town, SA"/>
        <s v="Bangkok, Thai"/>
        <s v="Phuket, Thai"/>
        <s v="Dubai"/>
        <s v="Seoul"/>
        <s v="Rio de Janeiro"/>
        <s v="Amsterdam"/>
        <s v="Phuket"/>
        <s v="Santorini"/>
        <s v="Phnom Penh"/>
        <s v="Athens, Greece"/>
        <s v="Cape Town, South Africa"/>
        <s v="Auckland, New Zealand"/>
      </sharedItems>
    </cacheField>
    <cacheField name="Start date" numFmtId="164">
      <sharedItems containsSemiMixedTypes="0" containsDate="1" containsString="0">
        <d v="2024-01-05T00:00:00Z"/>
        <d v="2023-01-05T00:00:00Z"/>
        <d v="2023-01-02T00:00:00Z"/>
        <d v="2024-01-15T00:00:00Z"/>
        <d v="2023-01-07T00:00:00Z"/>
        <d v="2023-01-01T00:00:00Z"/>
        <d v="2025-01-01T00:00:00Z"/>
        <d v="2022-01-01T00:00:00Z"/>
        <d v="2024-01-06T00:00:00Z"/>
        <d v="2024-02-14T00:00:00Z"/>
        <d v="2023-02-14T00:00:00Z"/>
        <d v="2024-02-01T00:00:00Z"/>
        <d v="2025-02-14T00:00:00Z"/>
        <d v="2024-02-05T00:00:00Z"/>
        <d v="2022-02-14T00:00:00Z"/>
        <d v="2022-02-05T00:00:00Z"/>
        <d v="2023-02-10T00:00:00Z"/>
        <d v="2024-03-10T00:00:00Z"/>
        <d v="2023-03-23T00:00:00Z"/>
        <d v="2023-03-05T00:00:00Z"/>
        <d v="2024-03-15T00:00:00Z"/>
        <d v="2022-03-10T00:00:00Z"/>
        <d v="2022-03-15T00:00:00Z"/>
        <d v="2024-04-01T00:00:00Z"/>
        <d v="2023-04-19T00:00:00Z"/>
        <d v="2024-04-05T00:00:00Z"/>
        <d v="2023-04-15T00:00:00Z"/>
        <d v="2025-04-15T00:00:00Z"/>
        <d v="2022-04-15T00:00:00Z"/>
        <d v="2024-04-03T00:00:00Z"/>
        <d v="2023-05-01T00:00:00Z"/>
        <d v="2024-05-15T00:00:00Z"/>
        <d v="2022-05-10T00:00:00Z"/>
        <d v="2024-05-10T00:00:00Z"/>
        <d v="2024-05-06T00:00:00Z"/>
        <d v="2025-05-21T00:00:00Z"/>
        <d v="2022-05-01T00:00:00Z"/>
        <d v="2023-05-08T00:00:00Z"/>
        <d v="2022-05-15T00:00:00Z"/>
        <d v="2023-05-15T00:00:00Z"/>
        <d v="2023-06-15T00:00:00Z"/>
        <d v="2024-06-10T00:00:00Z"/>
        <d v="2022-06-15T00:00:00Z"/>
        <d v="2022-06-12T00:00:00Z"/>
        <d v="2023-06-20T00:00:00Z"/>
        <d v="2024-06-20T00:00:00Z"/>
        <d v="2023-06-23T00:00:00Z"/>
        <d v="2023-06-07T00:00:00Z"/>
        <d v="2021-06-15T00:00:00Z"/>
        <d v="2022-06-20T00:00:00Z"/>
        <d v="2022-06-10T00:00:00Z"/>
        <d v="2023-06-01T00:00:00Z"/>
        <d v="2023-07-01T00:00:00Z"/>
        <d v="2024-07-01T00:00:00Z"/>
        <d v="2023-07-22T00:00:00Z"/>
        <d v="2022-07-02T00:00:00Z"/>
        <d v="2022-07-10T00:00:00Z"/>
        <d v="2024-07-15T00:00:00Z"/>
        <d v="2022-07-12T00:00:00Z"/>
        <d v="2024-07-20T00:00:00Z"/>
        <d v="2021-07-01T00:00:00Z"/>
        <d v="2024-07-22T00:00:00Z"/>
        <d v="2022-07-01T00:00:00Z"/>
        <d v="2022-07-15T00:00:00Z"/>
        <d v="2022-07-20T00:00:00Z"/>
        <d v="2023-07-15T00:00:00Z"/>
        <d v="2023-08-15T00:00:00Z"/>
        <d v="2024-08-20T00:00:00Z"/>
        <d v="2023-08-01T00:00:00Z"/>
        <d v="2022-08-20T00:00:00Z"/>
        <d v="2023-08-18T00:00:00Z"/>
        <d v="2022-08-05T00:00:00Z"/>
        <d v="2021-08-10T00:00:00Z"/>
        <d v="2023-08-20T00:00:00Z"/>
        <d v="2022-08-12T00:00:00Z"/>
        <d v="2022-08-25T00:00:00Z"/>
        <d v="2022-08-08T00:00:00Z"/>
        <d v="2023-09-10T00:00:00Z"/>
        <d v="2024-09-05T00:00:00Z"/>
        <d v="2023-09-01T00:00:00Z"/>
        <d v="2023-09-15T00:00:00Z"/>
        <d v="2022-09-05T00:00:00Z"/>
        <d v="2022-09-15T00:00:00Z"/>
        <d v="2022-09-03T00:00:00Z"/>
        <d v="2024-09-08T00:00:00Z"/>
        <d v="2021-09-01T00:00:00Z"/>
        <d v="2022-09-01T00:00:00Z"/>
        <d v="2022-09-10T00:00:00Z"/>
        <d v="2022-09-20T00:00:00Z"/>
        <d v="2023-10-05T00:00:00Z"/>
        <d v="2023-10-20T00:00:00Z"/>
        <d v="2022-10-12T00:00:00Z"/>
        <d v="2023-10-10T00:00:00Z"/>
        <d v="2021-10-15T00:00:00Z"/>
        <d v="2024-10-10T00:00:00Z"/>
        <d v="2022-10-05T00:00:00Z"/>
        <d v="2023-10-01T00:00:00Z"/>
        <d v="2023-11-20T00:00:00Z"/>
        <d v="2023-11-01T00:00:00Z"/>
        <d v="2022-11-08T00:00:00Z"/>
        <d v="2022-11-20T00:00:00Z"/>
        <d v="2023-11-05T00:00:00Z"/>
        <d v="2023-11-12T00:00:00Z"/>
        <d v="2021-11-20T00:00:00Z"/>
        <d v="2022-11-23T00:00:00Z"/>
        <d v="2022-11-11T00:00:00Z"/>
        <d v="2023-12-05T00:00:00Z"/>
        <d v="2023-12-22T00:00:00Z"/>
        <d v="2022-12-10T00:00:00Z"/>
        <d v="2023-12-24T00:00:00Z"/>
        <d v="2022-12-24T00:00:00Z"/>
      </sharedItems>
    </cacheField>
    <cacheField name="Month" numFmtId="164">
      <sharedItems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Month Number" numFmtId="3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End date" numFmtId="166">
      <sharedItems containsSemiMixedTypes="0" containsDate="1" containsString="0">
        <d v="2023-05-08T00:00:00Z"/>
        <d v="2023-06-20T00:00:00Z"/>
        <d v="2023-07-08T00:00:00Z"/>
        <d v="2023-08-29T00:00:00Z"/>
        <d v="2023-09-17T00:00:00Z"/>
        <d v="2023-10-10T00:00:00Z"/>
        <d v="2023-11-30T00:00:00Z"/>
        <d v="2024-01-12T00:00:00Z"/>
        <d v="2024-02-21T00:00:00Z"/>
        <d v="2024-03-17T00:00:00Z"/>
        <d v="2024-04-08T00:00:00Z"/>
        <d v="2024-05-22T00:00:00Z"/>
        <d v="2024-06-18T00:00:00Z"/>
        <d v="2024-07-10T00:00:00Z"/>
        <d v="2024-08-27T00:00:00Z"/>
        <d v="2024-09-12T00:00:00Z"/>
        <d v="2023-09-10T00:00:00Z"/>
        <d v="2023-08-25T00:00:00Z"/>
        <d v="2023-07-28T00:00:00Z"/>
        <d v="2023-10-15T00:00:00Z"/>
        <d v="2023-11-25T00:00:00Z"/>
        <d v="2023-12-12T00:00:00Z"/>
        <d v="2023-11-08T00:00:00Z"/>
        <d v="2023-09-23T00:00:00Z"/>
        <d v="2023-12-28T00:00:00Z"/>
        <d v="2023-08-10T00:00:00Z"/>
        <d v="2023-10-28T00:00:00Z"/>
        <d v="2022-05-18T00:00:00Z"/>
        <d v="2022-06-22T00:00:00Z"/>
        <d v="2022-07-11T00:00:00Z"/>
        <d v="2022-09-02T00:00:00Z"/>
        <d v="2022-09-14T00:00:00Z"/>
        <d v="2022-10-20T00:00:00Z"/>
        <d v="2022-11-15T00:00:00Z"/>
        <d v="2023-01-15T00:00:00Z"/>
        <d v="2023-02-20T00:00:00Z"/>
        <d v="2023-03-31T00:00:00Z"/>
        <d v="2023-04-26T00:00:00Z"/>
        <d v="2022-06-19T00:00:00Z"/>
        <d v="2023-01-09T00:00:00Z"/>
        <d v="2022-12-18T00:00:00Z"/>
        <d v="2022-11-27T00:00:00Z"/>
        <d v="2023-03-12T00:00:00Z"/>
        <d v="2022-09-22T00:00:00Z"/>
        <d v="2023-05-07T00:00:00Z"/>
        <d v="2022-07-17T00:00:00Z"/>
        <d v="2023-06-28T00:00:00Z"/>
        <d v="2023-08-22T00:00:00Z"/>
        <d v="2023-10-20T00:00:00Z"/>
        <d v="2023-11-12T00:00:00Z"/>
        <d v="2023-12-31T00:00:00Z"/>
        <d v="2024-01-24T00:00:00Z"/>
        <d v="2024-02-09T00:00:00Z"/>
        <d v="2024-03-23T00:00:00Z"/>
        <d v="2024-04-13T00:00:00Z"/>
        <d v="2024-05-18T00:00:00Z"/>
        <d v="2024-06-27T00:00:00Z"/>
        <d v="2024-07-23T00:00:00Z"/>
        <d v="2022-07-18T00:00:00Z"/>
        <d v="2022-09-10T00:00:00Z"/>
        <d v="2023-01-16T00:00:00Z"/>
        <d v="2023-06-29T00:00:00Z"/>
        <d v="2024-02-08T00:00:00Z"/>
        <d v="2024-05-12T00:00:00Z"/>
        <d v="2024-07-26T00:00:00Z"/>
        <d v="2024-09-16T00:00:00Z"/>
        <d v="2025-02-20T00:00:00Z"/>
        <d v="2025-05-29T00:00:00Z"/>
        <d v="2022-08-12T00:00:00Z"/>
        <d v="2023-04-22T00:00:00Z"/>
        <d v="2023-06-14T00:00:00Z"/>
        <d v="2023-11-19T00:00:00Z"/>
        <d v="2024-02-12T00:00:00Z"/>
        <d v="2025-01-08T00:00:00Z"/>
        <d v="2025-04-22T00:00:00Z"/>
        <d v="2021-06-20T00:00:00Z"/>
        <d v="2021-07-10T00:00:00Z"/>
        <d v="2021-08-20T00:00:00Z"/>
        <d v="2021-09-10T00:00:00Z"/>
        <d v="2021-10-20T00:00:00Z"/>
        <d v="2021-11-30T00:00:00Z"/>
        <d v="2022-01-08T00:00:00Z"/>
        <d v="2022-02-20T00:00:00Z"/>
        <d v="2022-03-20T00:00:00Z"/>
        <d v="2022-04-25T00:00:00Z"/>
        <d v="2022-05-10T00:00:00Z"/>
        <d v="2022-06-20T00:00:00Z"/>
        <d v="2022-12-02T00:00:00Z"/>
        <d v="2023-02-19T00:00:00Z"/>
        <d v="2023-05-14T00:00:00Z"/>
        <d v="2023-08-27T00:00:00Z"/>
        <d v="2023-11-20T00:00:00Z"/>
        <d v="2024-01-14T00:00:00Z"/>
        <d v="2024-04-10T00:00:00Z"/>
        <d v="2024-07-28T00:00:00Z"/>
        <d v="2024-10-17T00:00:00Z"/>
        <d v="2022-05-20T00:00:00Z"/>
        <d v="2022-06-25T00:00:00Z"/>
        <d v="2022-08-20T00:00:00Z"/>
        <d v="2022-07-10T00:00:00Z"/>
        <d v="2022-06-15T00:00:00Z"/>
        <d v="2022-09-12T00:00:00Z"/>
        <d v="2022-05-08T00:00:00Z"/>
        <d v="2022-07-22T00:00:00Z"/>
        <d v="2022-08-30T00:00:00Z"/>
        <d v="2022-09-15T00:00:00Z"/>
        <d v="2022-02-14T00:00:00Z"/>
        <d v="2022-03-22T00:00:00Z"/>
        <d v="2022-05-12T00:00:00Z"/>
        <d v="2022-06-17T00:00:00Z"/>
        <d v="2022-07-30T00:00:00Z"/>
        <d v="2022-08-16T00:00:00Z"/>
        <d v="2022-09-30T00:00:00Z"/>
        <d v="2022-10-13T00:00:00Z"/>
        <d v="2022-11-21T00:00:00Z"/>
        <d v="2023-01-01T00:00:00Z"/>
        <d v="2023-02-18T00:00:00Z"/>
        <d v="2023-05-22T00:00:00Z"/>
        <d v="2023-06-10T00:00:00Z"/>
        <d v="2023-06-21T00:00:00Z"/>
        <d v="2023-07-22T00:00:00Z"/>
        <d v="2023-08-21T00:00:00Z"/>
        <d v="2023-09-08T00:00:00Z"/>
        <d v="2023-09-22T00:00:00Z"/>
        <d v="2023-10-08T00:00:00Z"/>
      </sharedItems>
    </cacheField>
    <cacheField name="Duration (days)" numFmtId="0">
      <sharedItems containsSemiMixedTypes="0" containsString="0" containsNumber="1" containsInteger="1">
        <n v="7.0"/>
        <n v="5.0"/>
        <n v="14.0"/>
        <n v="10.0"/>
        <n v="8.0"/>
        <n v="9.0"/>
        <n v="6.0"/>
        <n v="13.0"/>
        <n v="11.0"/>
      </sharedItems>
    </cacheField>
    <cacheField name="Traveler name" numFmtId="0">
      <sharedItems>
        <s v="John Smith"/>
        <s v="Jane Doe"/>
        <s v="David Lee"/>
        <s v="Sarah Johnson"/>
        <s v="Kim Nguyen"/>
        <s v="Michael Brown"/>
        <s v="Emily Davis"/>
        <s v="Lucas Santos"/>
        <s v="Laura Janssen"/>
        <s v="Mohammed Ali"/>
        <s v="Ana Hernandez"/>
        <s v="Carlos Garcia"/>
        <s v="Lily Wong"/>
        <s v="Hans Mueller"/>
        <s v="Fatima Khouri"/>
        <s v="James MacKenzie"/>
        <s v="Michael Chang"/>
        <s v="Olivia Rodriguez"/>
        <s v="Kenji Nakamura"/>
        <s v="Emily Lee"/>
        <s v="James Wilson"/>
        <s v="Sofia Russo"/>
        <s v="Raj Patel"/>
        <s v="Lily Nguyen"/>
        <s v="David Kim"/>
        <s v="Maria Garcia"/>
        <s v="Alice Smith"/>
        <s v="Bob Johnson"/>
        <s v="Charlie Lee"/>
        <s v="Emma Davis"/>
        <s v="Olivia Martin"/>
        <s v="Harry Wilson"/>
        <s v="Sophia Lee"/>
        <s v="James Brown"/>
        <s v="Mia Johnson"/>
        <s v="William Davis"/>
        <s v="Amelia Brown"/>
        <s v="Adam Lee"/>
        <s v="Sarah Wong"/>
        <s v="Maria Silva"/>
        <s v="Peter Brown"/>
        <s v="Emma Garcia"/>
        <s v="Michael Davis"/>
        <s v="Nina Patel"/>
        <s v="Kevin Kim"/>
        <s v="Laura van den Berg"/>
        <s v="Jennifer Nguyen"/>
        <s v="Rachel Lee"/>
        <s v="Jessica Wong"/>
        <s v="Felipe Almeida"/>
        <s v="Nisa Patel"/>
        <s v="Ben Smith"/>
        <s v="Laura Gomez"/>
        <s v="Park Min Woo"/>
        <s v="Michael Chen"/>
        <s v="Sofia Rossi"/>
        <s v="Rachel Sanders"/>
        <s v="Emily Watson"/>
        <s v="Ana Rodriguez"/>
        <s v="Tom Wilson"/>
        <s v="Olivia Green"/>
        <s v="James Chen"/>
        <s v="Lila Patel"/>
        <s v="Marco Rossi"/>
        <s v="Sarah Brown"/>
        <s v="Sarah Lee"/>
        <s v="Alex Kim"/>
        <s v="Maria Hernandez"/>
        <s v="Mark Johnson"/>
        <s v="Amanda Chen"/>
        <s v="Nana Kwon"/>
        <s v="Tom Hanks"/>
        <s v="Emma Watson"/>
        <s v="James Kim"/>
        <s v="Fatima Ahmed"/>
        <s v="Liam Nguyen"/>
        <s v="Giulia Rossi"/>
        <s v="Putra Wijaya"/>
        <s v="Kim Min-ji"/>
        <s v="Emily Johnson"/>
        <s v="Michael Wong"/>
        <s v="Jessica Chen"/>
        <s v="Ken Tanaka"/>
        <s v="Rodrigo Oliveira"/>
        <s v="Olivia Kim"/>
        <s v="Robert Mueller"/>
        <s v="Lisa Chen"/>
        <s v="Emily Wong"/>
        <s v="Mark Tan"/>
        <s v="Emma Lee"/>
        <s v="George Chen"/>
        <s v="Sophia Kim"/>
        <s v="Alex Ng"/>
        <s v="Cindy Chen"/>
        <s v="Emily Kim"/>
        <s v="Frank Li"/>
        <s v="Gina Lee"/>
        <s v="Henry Kim"/>
        <s v="Isabella Chen"/>
        <s v="Jack Smith"/>
        <s v="Katie Johnson"/>
        <s v="John Doe"/>
        <s v="Jane Smith"/>
        <s v="Michael Johnson"/>
        <s v="Jose Perez"/>
        <s v="Emma Wilson"/>
        <s v="Ryan Chen"/>
        <s v="Sofia Rodriguez"/>
        <s v="William Brown"/>
      </sharedItems>
    </cacheField>
    <cacheField name="Traveler age" numFmtId="0">
      <sharedItems containsSemiMixedTypes="0" containsString="0" containsNumber="1" containsInteger="1">
        <n v="35.0"/>
        <n v="28.0"/>
        <n v="45.0"/>
        <n v="29.0"/>
        <n v="26.0"/>
        <n v="42.0"/>
        <n v="33.0"/>
        <n v="25.0"/>
        <n v="31.0"/>
        <n v="39.0"/>
        <n v="27.0"/>
        <n v="36.0"/>
        <n v="48.0"/>
        <n v="32.0"/>
        <n v="30.0"/>
        <n v="40.0"/>
        <n v="24.0"/>
        <n v="34.0"/>
        <n v="20.0"/>
        <n v="37.0"/>
        <n v="38.0"/>
        <n v="55.0"/>
        <n v="41.0"/>
        <n v="23.0"/>
        <n v="43.0"/>
        <n v="46.0"/>
        <n v="60.0"/>
        <n v="50.0"/>
        <n v="47.0"/>
      </sharedItems>
    </cacheField>
    <cacheField name="Age Group" numFmtId="0">
      <sharedItems>
        <s v="26–35"/>
        <s v="36–50"/>
        <s v="18–25"/>
        <s v="51+"/>
      </sharedItems>
    </cacheField>
    <cacheField name="Traveler gender" numFmtId="0">
      <sharedItems>
        <s v="Male"/>
        <s v="Female"/>
      </sharedItems>
    </cacheField>
    <cacheField name="Traveler nationality" numFmtId="0">
      <sharedItems>
        <s v="American"/>
        <s v="Canadian"/>
        <s v="Korean"/>
        <s v="British"/>
        <s v="Vietnamese"/>
        <s v="Australian"/>
        <s v="Brazilian"/>
        <s v="Dutch"/>
        <s v="Emirati"/>
        <s v="Mexican"/>
        <s v="Spanish"/>
        <s v="Chinese"/>
        <s v="German"/>
        <s v="Moroccan"/>
        <s v="Scottish"/>
        <s v="Japanese"/>
        <s v="Italian"/>
        <s v="Indian"/>
        <s v="South Korean"/>
        <s v="French"/>
        <s v="South African"/>
        <s v="Taiwanese"/>
        <s v="Indonesian"/>
        <s v="USA"/>
        <s v="Canada"/>
        <s v="South Korea"/>
        <s v="UK"/>
        <s v="China"/>
        <s v="Taiwan"/>
        <s v="Japan"/>
        <s v="Spain"/>
        <s v="Brazil"/>
        <s v="Germany"/>
        <s v="Hong Kong"/>
        <s v="United Kingdom"/>
        <s v="Singapore"/>
        <s v="Italy"/>
        <s v="Greece"/>
        <s v="United Arab Emirates"/>
        <s v="Cambodia"/>
        <s v="New Zealander"/>
      </sharedItems>
    </cacheField>
    <cacheField name="Accommodation type" numFmtId="0">
      <sharedItems>
        <s v="Hotel"/>
        <s v="Resort"/>
        <s v="Villa"/>
        <s v="Airbnb"/>
        <s v="Hostel"/>
        <s v="Riad"/>
        <s v="Vacation rental"/>
        <s v="Guesthouse"/>
      </sharedItems>
    </cacheField>
    <cacheField name="Accommodation cost" numFmtId="165">
      <sharedItems containsSemiMixedTypes="0" containsString="0" containsNumber="1" containsInteger="1">
        <n v="1200.0"/>
        <n v="800.0"/>
        <n v="1000.0"/>
        <n v="2000.0"/>
        <n v="700.0"/>
        <n v="1500.0"/>
        <n v="500.0"/>
        <n v="900.0"/>
        <n v="2500.0"/>
        <n v="3000.0"/>
        <n v="1400.0"/>
        <n v="600.0"/>
        <n v="400.0"/>
        <n v="1100.0"/>
        <n v="200.0"/>
        <n v="150.0"/>
        <n v="180.0"/>
        <n v="350.0"/>
        <n v="2200.0"/>
        <n v="300.0"/>
        <n v="1300.0"/>
        <n v="1800.0"/>
        <n v="100.0"/>
        <n v="5000.0"/>
        <n v="7000.0"/>
        <n v="6000.0"/>
        <n v="4000.0"/>
        <n v="8000.0"/>
      </sharedItems>
    </cacheField>
    <cacheField name="Transportation type" numFmtId="0">
      <sharedItems containsBlank="1">
        <s v="Flight"/>
        <s v="Train"/>
        <s v="Plane"/>
        <s v="Bus"/>
        <s v="Car rental"/>
        <s v="Subway"/>
        <s v="Car"/>
        <m/>
        <s v="Ferry"/>
        <s v="Airplane"/>
      </sharedItems>
    </cacheField>
    <cacheField name="Transportation cost" numFmtId="165">
      <sharedItems containsString="0" containsBlank="1" containsNumber="1" containsInteger="1">
        <n v="600.0"/>
        <n v="500.0"/>
        <n v="700.0"/>
        <n v="1000.0"/>
        <n v="200.0"/>
        <n v="800.0"/>
        <n v="1200.0"/>
        <n v="100.0"/>
        <n v="400.0"/>
        <n v="150.0"/>
        <n v="80.0"/>
        <n v="300.0"/>
        <n v="50.0"/>
        <n v="120.0"/>
        <n v="75.0"/>
        <n v="900.0"/>
        <n v="250.0"/>
        <n v="20.0"/>
        <m/>
        <n v="350.0"/>
        <n v="1500.0"/>
        <n v="2500.0"/>
        <n v="2000.0"/>
        <n v="3000.0"/>
      </sharedItems>
    </cacheField>
    <cacheField name="Total Expenditure" numFmtId="165">
      <sharedItems containsSemiMixedTypes="0" containsString="0" containsNumber="1" containsInteger="1">
        <n v="1800.0"/>
        <n v="1300.0"/>
        <n v="1700.0"/>
        <n v="3000.0"/>
        <n v="900.0"/>
        <n v="2300.0"/>
        <n v="1500.0"/>
        <n v="1400.0"/>
        <n v="3300.0"/>
        <n v="4200.0"/>
        <n v="2100.0"/>
        <n v="1000.0"/>
        <n v="1050.0"/>
        <n v="2200.0"/>
        <n v="1350.0"/>
        <n v="2000.0"/>
        <n v="700.0"/>
        <n v="1600.0"/>
        <n v="780.0"/>
        <n v="2800.0"/>
        <n v="1250.0"/>
        <n v="350.0"/>
        <n v="200.0"/>
        <n v="800.0"/>
        <n v="300.0"/>
        <n v="425.0"/>
        <n v="950.0"/>
        <n v="1900.0"/>
        <n v="1200.0"/>
        <n v="550.0"/>
        <n v="600.0"/>
        <n v="1100.0"/>
        <n v="450.0"/>
        <n v="520.0"/>
        <n v="2700.0"/>
        <n v="3200.0"/>
        <n v="2500.0"/>
        <n v="100.0"/>
        <n v="500.0"/>
        <n v="400.0"/>
        <n v="750.0"/>
        <n v="1150.0"/>
        <n v="7500.0"/>
        <n v="8500.0"/>
        <n v="5000.0"/>
        <n v="9000.0"/>
        <n v="5500.0"/>
        <n v="10500.0"/>
        <n v="4500.0"/>
        <n v="8000.0"/>
        <n v="9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2:B57" firstHeaderRow="0" firstDataRow="1" firstDataCol="0"/>
  <pivotFields>
    <pivotField name="Tri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tination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on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Dura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vel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Travel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t="default"/>
      </items>
    </pivotField>
    <pivotField name="Traveler gender" compact="0" outline="0" multipleItemSelectionAllowed="1" showAll="0">
      <items>
        <item x="0"/>
        <item x="1"/>
        <item t="default"/>
      </items>
    </pivotField>
    <pivotField name="Traveler nation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ccommod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mmod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ransport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port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Expenditur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1"/>
  </rowFields>
  <dataFields>
    <dataField name="COUNTA of Destination" fld="1" subtotal="count" baseField="0"/>
  </dataFields>
</pivotTableDefinition>
</file>

<file path=xl/pivotTables/pivotTable2.xml><?xml version="1.0" encoding="utf-8"?>
<pivotTableDefinition xmlns="http://schemas.openxmlformats.org/spreadsheetml/2006/main" name="Pivot Table 1 2" cacheId="0" dataCaption="" compact="0" compactData="0">
  <location ref="E2:H5" firstHeaderRow="0" firstDataRow="2" firstDataCol="0"/>
  <pivotFields>
    <pivotField name="Tri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tin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on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Duration (days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vel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Travel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t="default"/>
      </items>
    </pivotField>
    <pivotField name="Traveler gender" axis="axisRow" compact="0" outline="0" multipleItemSelectionAllowed="1" showAll="0" sortType="ascending">
      <items>
        <item x="1"/>
        <item x="0"/>
        <item t="default"/>
      </items>
    </pivotField>
    <pivotField name="Traveler nation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ccommod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mmod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ransport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port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Expenditur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10"/>
  </rowFields>
  <colFields>
    <field x="-2"/>
  </colFields>
  <dataFields>
    <dataField name="SUM of Duration (days)" fld="6" baseField="0"/>
    <dataField name="COUNTA of Destination" fld="1" subtotal="count" baseField="0"/>
    <dataField name="AVERAGE of Total Expenditure" fld="16" subtotal="average" baseField="0"/>
  </dataFields>
</pivotTableDefinition>
</file>

<file path=xl/pivotTables/pivotTable3.xml><?xml version="1.0" encoding="utf-8"?>
<pivotTableDefinition xmlns="http://schemas.openxmlformats.org/spreadsheetml/2006/main" name="Pivot Table 1 3" cacheId="0" dataCaption="" compact="0" compactData="0">
  <location ref="E8:H13" firstHeaderRow="0" firstDataRow="2" firstDataCol="0"/>
  <pivotFields>
    <pivotField name="Tri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tin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on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Duration (days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vel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Travel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ge Group" axis="axisRow" compact="0" outline="0" multipleItemSelectionAllowed="1" showAll="0" sortType="ascending">
      <items>
        <item x="0"/>
        <item x="1"/>
        <item x="2"/>
        <item x="3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Traveler gender" compact="0" outline="0" multipleItemSelectionAllowed="1" showAll="0">
      <items>
        <item x="0"/>
        <item x="1"/>
        <item t="default"/>
      </items>
    </pivotField>
    <pivotField name="Traveler nation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ccommod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mmod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ransport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port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Expenditur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9"/>
  </rowFields>
  <colFields>
    <field x="-2"/>
  </colFields>
  <dataFields>
    <dataField name="SUM of Duration (days)" fld="6" baseField="0"/>
    <dataField name="COUNTA of Destination" fld="1" subtotal="count" baseField="0"/>
    <dataField name="AVERAGE of Total Expenditure" fld="16" subtotal="average" baseField="0"/>
  </dataFields>
</pivotTableDefinition>
</file>

<file path=xl/pivotTables/pivotTable4.xml><?xml version="1.0" encoding="utf-8"?>
<pivotTableDefinition xmlns="http://schemas.openxmlformats.org/spreadsheetml/2006/main" name="Pivot Table 1 4" cacheId="0" dataCaption="" compact="0" compactData="0">
  <location ref="E17:F59" firstHeaderRow="0" firstDataRow="1" firstDataCol="0"/>
  <pivotFields>
    <pivotField name="Tri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ti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on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Dura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vel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Travel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t="default"/>
      </items>
    </pivotField>
    <pivotField name="Traveler gender" compact="0" outline="0" multipleItemSelectionAllowed="1" showAll="0">
      <items>
        <item x="0"/>
        <item x="1"/>
        <item t="default"/>
      </items>
    </pivotField>
    <pivotField name="Traveler nationality" axis="axisRow" compact="0" outline="0" multipleItemSelectionAllowed="1" showAll="0" sortType="ascending">
      <items>
        <item x="0"/>
        <item x="5"/>
        <item x="31"/>
        <item x="6"/>
        <item x="3"/>
        <item x="39"/>
        <item x="24"/>
        <item x="1"/>
        <item x="27"/>
        <item x="11"/>
        <item x="7"/>
        <item x="8"/>
        <item x="19"/>
        <item x="12"/>
        <item x="32"/>
        <item x="37"/>
        <item x="33"/>
        <item x="17"/>
        <item x="22"/>
        <item x="16"/>
        <item x="36"/>
        <item x="29"/>
        <item x="15"/>
        <item x="2"/>
        <item x="9"/>
        <item x="13"/>
        <item x="40"/>
        <item x="14"/>
        <item x="35"/>
        <item x="20"/>
        <item x="25"/>
        <item x="18"/>
        <item x="30"/>
        <item x="10"/>
        <item x="28"/>
        <item x="21"/>
        <item x="26"/>
        <item x="38"/>
        <item x="34"/>
        <item x="23"/>
        <item x="4"/>
        <item t="default"/>
      </items>
    </pivotField>
    <pivotField name="Accommod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mmod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ransport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port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Expenditur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11"/>
  </rowFields>
  <dataFields>
    <dataField name="SUM of Total Expenditure" fld="16" baseField="0"/>
  </dataFields>
</pivotTableDefinition>
</file>

<file path=xl/pivotTables/pivotTable5.xml><?xml version="1.0" encoding="utf-8"?>
<pivotTableDefinition xmlns="http://schemas.openxmlformats.org/spreadsheetml/2006/main" name="Pivot Table 1 5" cacheId="0" dataCaption="" compact="0" compactData="0">
  <location ref="A61:B70" firstHeaderRow="0" firstDataRow="1" firstDataCol="0"/>
  <pivotFields>
    <pivotField name="Tri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ti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on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Dura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vel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Travel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t="default"/>
      </items>
    </pivotField>
    <pivotField name="Traveler gender" compact="0" outline="0" multipleItemSelectionAllowed="1" showAll="0">
      <items>
        <item x="0"/>
        <item x="1"/>
        <item t="default"/>
      </items>
    </pivotField>
    <pivotField name="Traveler nation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ccommodation typ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ccommod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ransport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port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Expenditur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12"/>
  </rowFields>
  <dataFields>
    <dataField name="AVERAGE of Total Expenditure" fld="16" subtotal="average" baseField="0"/>
  </dataFields>
</pivotTableDefinition>
</file>

<file path=xl/pivotTables/pivotTable6.xml><?xml version="1.0" encoding="utf-8"?>
<pivotTableDefinition xmlns="http://schemas.openxmlformats.org/spreadsheetml/2006/main" name="Pivot Table 1 6" cacheId="0" dataCaption="" compact="0" compactData="0">
  <location ref="E63:F72" firstHeaderRow="0" firstDataRow="1" firstDataCol="0"/>
  <pivotFields>
    <pivotField name="Tri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ti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on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Dura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vel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Travel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t="default"/>
      </items>
    </pivotField>
    <pivotField name="Traveler gender" compact="0" outline="0" multipleItemSelectionAllowed="1" showAll="0">
      <items>
        <item x="0"/>
        <item x="1"/>
        <item t="default"/>
      </items>
    </pivotField>
    <pivotField name="Traveler nation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ccommodation typ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Accommod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ransportation typ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port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Expenditur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12"/>
  </rowFields>
  <dataFields>
    <dataField name="COUNTA of Transportation type" fld="14" subtotal="count" baseField="0"/>
  </dataFields>
</pivotTableDefinition>
</file>

<file path=xl/pivotTables/pivotTable7.xml><?xml version="1.0" encoding="utf-8"?>
<pivotTableDefinition xmlns="http://schemas.openxmlformats.org/spreadsheetml/2006/main" name="Pivot Table 1 7" cacheId="0" dataCaption="" compact="0" compactData="0">
  <location ref="A73:B128" firstHeaderRow="0" firstDataRow="1" firstDataCol="0"/>
  <pivotFields>
    <pivotField name="Tri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tination" axis="axisRow" compact="0" outline="0" multipleItemSelectionAllowed="1" showAll="0" sortType="ascending">
      <items>
        <item x="47"/>
        <item x="8"/>
        <item x="51"/>
        <item x="53"/>
        <item x="26"/>
        <item x="16"/>
        <item x="2"/>
        <item x="20"/>
        <item x="42"/>
        <item x="34"/>
        <item x="22"/>
        <item x="11"/>
        <item x="13"/>
        <item x="27"/>
        <item x="33"/>
        <item x="10"/>
        <item x="40"/>
        <item x="41"/>
        <item x="52"/>
        <item x="44"/>
        <item x="9"/>
        <item x="15"/>
        <item x="29"/>
        <item x="25"/>
        <item x="28"/>
        <item x="21"/>
        <item x="12"/>
        <item x="31"/>
        <item x="23"/>
        <item x="17"/>
        <item x="0"/>
        <item x="38"/>
        <item x="14"/>
        <item x="30"/>
        <item x="3"/>
        <item x="5"/>
        <item x="50"/>
        <item x="48"/>
        <item x="43"/>
        <item x="1"/>
        <item x="46"/>
        <item x="7"/>
        <item x="19"/>
        <item x="39"/>
        <item x="49"/>
        <item x="45"/>
        <item x="37"/>
        <item x="32"/>
        <item x="18"/>
        <item x="36"/>
        <item x="6"/>
        <item x="24"/>
        <item x="4"/>
        <item x="35"/>
        <item t="default"/>
      </items>
    </pivotField>
    <pivotField name="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onth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onth 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Duration (days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vel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Travel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t="default"/>
      </items>
    </pivotField>
    <pivotField name="Traveler gender" compact="0" outline="0" multipleItemSelectionAllowed="1" showAll="0">
      <items>
        <item x="0"/>
        <item x="1"/>
        <item t="default"/>
      </items>
    </pivotField>
    <pivotField name="Traveler nation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ccommod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mmod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ransport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port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Expenditur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1"/>
  </rowFields>
  <dataFields>
    <dataField name="AVERAGE of Duration (days)" fld="6" subtotal="average" baseField="0"/>
  </dataFields>
</pivotTableDefinition>
</file>

<file path=xl/pivotTables/pivotTable8.xml><?xml version="1.0" encoding="utf-8"?>
<pivotTableDefinition xmlns="http://schemas.openxmlformats.org/spreadsheetml/2006/main" name="Pivot Table 1 8" cacheId="0" dataCaption="" compact="0" compactData="0">
  <location ref="E85:F98" firstHeaderRow="0" firstDataRow="1" firstDataCol="0"/>
  <pivotFields>
    <pivotField name="Trip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ti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name="Month" axis="axisRow" compact="0" numFmtId="164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name="Month Numb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nd 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Duration (day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ravel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name="Traveler 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Age Group" compact="0" outline="0" multipleItemSelectionAllowed="1" showAll="0">
      <items>
        <item x="0"/>
        <item x="1"/>
        <item x="2"/>
        <item x="3"/>
        <item t="default"/>
      </items>
    </pivotField>
    <pivotField name="Traveler gender" compact="0" outline="0" multipleItemSelectionAllowed="1" showAll="0">
      <items>
        <item x="0"/>
        <item x="1"/>
        <item t="default"/>
      </items>
    </pivotField>
    <pivotField name="Traveler nation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Accommod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mmod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ransportation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ransportation cos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 Expenditur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>
    <field x="3"/>
  </rowFields>
  <dataFields>
    <dataField name="COUNTA of Trip 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0.25"/>
    <col customWidth="1" min="3" max="4" width="10.75"/>
    <col customWidth="1" hidden="1" min="5" max="5" width="10.75"/>
    <col customWidth="1" min="6" max="6" width="11.0"/>
    <col customWidth="1" min="7" max="7" width="9.63"/>
    <col customWidth="1" min="8" max="8" width="14.0"/>
    <col customWidth="1" min="9" max="10" width="7.38"/>
    <col customWidth="1" min="12" max="12" width="12.5"/>
    <col customWidth="1" min="15" max="15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3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1.0</v>
      </c>
      <c r="B2" s="6" t="s">
        <v>17</v>
      </c>
      <c r="C2" s="7">
        <v>45296.0</v>
      </c>
      <c r="D2" s="7" t="str">
        <f t="shared" ref="D2:D138" si="1">TEXT(C2, "mmmm")</f>
        <v>January</v>
      </c>
      <c r="E2" s="8">
        <f t="shared" ref="E2:E138" si="2">MONTH(C2)</f>
        <v>1</v>
      </c>
      <c r="F2" s="9">
        <v>45054.0</v>
      </c>
      <c r="G2" s="6">
        <v>7.0</v>
      </c>
      <c r="H2" s="6" t="s">
        <v>18</v>
      </c>
      <c r="I2" s="6">
        <v>35.0</v>
      </c>
      <c r="J2" s="6" t="str">
        <f t="shared" ref="J2:J138" si="3">IF(I2 &lt;= 25, "18–25", IF(I2 &lt;= 35, "26–35", IF(I2 &lt;= 50, "36–50", "51+")))
</f>
        <v>26–35</v>
      </c>
      <c r="K2" s="6" t="s">
        <v>19</v>
      </c>
      <c r="L2" s="6" t="s">
        <v>20</v>
      </c>
      <c r="M2" s="6" t="s">
        <v>21</v>
      </c>
      <c r="N2" s="10">
        <v>1200.0</v>
      </c>
      <c r="O2" s="6" t="s">
        <v>22</v>
      </c>
      <c r="P2" s="10">
        <v>600.0</v>
      </c>
      <c r="Q2" s="11">
        <f t="shared" ref="Q2:Q138" si="4">SUM(N2,P2)</f>
        <v>1800</v>
      </c>
    </row>
    <row r="3">
      <c r="A3" s="6">
        <v>2.0</v>
      </c>
      <c r="B3" s="6" t="s">
        <v>23</v>
      </c>
      <c r="C3" s="7">
        <v>44931.0</v>
      </c>
      <c r="D3" s="7" t="str">
        <f t="shared" si="1"/>
        <v>January</v>
      </c>
      <c r="E3" s="8">
        <f t="shared" si="2"/>
        <v>1</v>
      </c>
      <c r="F3" s="9">
        <v>45097.0</v>
      </c>
      <c r="G3" s="6">
        <v>5.0</v>
      </c>
      <c r="H3" s="6" t="s">
        <v>24</v>
      </c>
      <c r="I3" s="6">
        <v>28.0</v>
      </c>
      <c r="J3" s="6" t="str">
        <f t="shared" si="3"/>
        <v>26–35</v>
      </c>
      <c r="K3" s="6" t="s">
        <v>25</v>
      </c>
      <c r="L3" s="6" t="s">
        <v>26</v>
      </c>
      <c r="M3" s="6" t="s">
        <v>27</v>
      </c>
      <c r="N3" s="10">
        <v>800.0</v>
      </c>
      <c r="O3" s="6" t="s">
        <v>22</v>
      </c>
      <c r="P3" s="10">
        <v>500.0</v>
      </c>
      <c r="Q3" s="11">
        <f t="shared" si="4"/>
        <v>1300</v>
      </c>
    </row>
    <row r="4">
      <c r="A4" s="6">
        <v>3.0</v>
      </c>
      <c r="B4" s="6" t="s">
        <v>28</v>
      </c>
      <c r="C4" s="7">
        <v>44928.0</v>
      </c>
      <c r="D4" s="7" t="str">
        <f t="shared" si="1"/>
        <v>January</v>
      </c>
      <c r="E4" s="8">
        <f t="shared" si="2"/>
        <v>1</v>
      </c>
      <c r="F4" s="9">
        <v>45115.0</v>
      </c>
      <c r="G4" s="6">
        <v>7.0</v>
      </c>
      <c r="H4" s="6" t="s">
        <v>29</v>
      </c>
      <c r="I4" s="6">
        <v>45.0</v>
      </c>
      <c r="J4" s="6" t="str">
        <f t="shared" si="3"/>
        <v>36–50</v>
      </c>
      <c r="K4" s="6" t="s">
        <v>19</v>
      </c>
      <c r="L4" s="6" t="s">
        <v>30</v>
      </c>
      <c r="M4" s="6" t="s">
        <v>31</v>
      </c>
      <c r="N4" s="10">
        <v>1000.0</v>
      </c>
      <c r="O4" s="6" t="s">
        <v>22</v>
      </c>
      <c r="P4" s="10">
        <v>700.0</v>
      </c>
      <c r="Q4" s="11">
        <f t="shared" si="4"/>
        <v>1700</v>
      </c>
    </row>
    <row r="5">
      <c r="A5" s="6">
        <v>4.0</v>
      </c>
      <c r="B5" s="6" t="s">
        <v>32</v>
      </c>
      <c r="C5" s="7">
        <v>45306.0</v>
      </c>
      <c r="D5" s="7" t="str">
        <f t="shared" si="1"/>
        <v>January</v>
      </c>
      <c r="E5" s="8">
        <f t="shared" si="2"/>
        <v>1</v>
      </c>
      <c r="F5" s="9">
        <v>45167.0</v>
      </c>
      <c r="G5" s="6">
        <v>14.0</v>
      </c>
      <c r="H5" s="6" t="s">
        <v>33</v>
      </c>
      <c r="I5" s="6">
        <v>29.0</v>
      </c>
      <c r="J5" s="6" t="str">
        <f t="shared" si="3"/>
        <v>26–35</v>
      </c>
      <c r="K5" s="6" t="s">
        <v>25</v>
      </c>
      <c r="L5" s="6" t="s">
        <v>34</v>
      </c>
      <c r="M5" s="6" t="s">
        <v>21</v>
      </c>
      <c r="N5" s="10">
        <v>2000.0</v>
      </c>
      <c r="O5" s="6" t="s">
        <v>22</v>
      </c>
      <c r="P5" s="10">
        <v>1000.0</v>
      </c>
      <c r="Q5" s="11">
        <f t="shared" si="4"/>
        <v>3000</v>
      </c>
    </row>
    <row r="6">
      <c r="A6" s="6">
        <v>5.0</v>
      </c>
      <c r="B6" s="6" t="s">
        <v>35</v>
      </c>
      <c r="C6" s="7">
        <v>44933.0</v>
      </c>
      <c r="D6" s="7" t="str">
        <f t="shared" si="1"/>
        <v>January</v>
      </c>
      <c r="E6" s="8">
        <f t="shared" si="2"/>
        <v>1</v>
      </c>
      <c r="F6" s="9">
        <v>45186.0</v>
      </c>
      <c r="G6" s="6">
        <v>7.0</v>
      </c>
      <c r="H6" s="6" t="s">
        <v>36</v>
      </c>
      <c r="I6" s="6">
        <v>26.0</v>
      </c>
      <c r="J6" s="6" t="str">
        <f t="shared" si="3"/>
        <v>26–35</v>
      </c>
      <c r="K6" s="6" t="s">
        <v>25</v>
      </c>
      <c r="L6" s="6" t="s">
        <v>37</v>
      </c>
      <c r="M6" s="6" t="s">
        <v>38</v>
      </c>
      <c r="N6" s="10">
        <v>700.0</v>
      </c>
      <c r="O6" s="6" t="s">
        <v>39</v>
      </c>
      <c r="P6" s="10">
        <v>200.0</v>
      </c>
      <c r="Q6" s="11">
        <f t="shared" si="4"/>
        <v>900</v>
      </c>
    </row>
    <row r="7">
      <c r="A7" s="6">
        <v>6.0</v>
      </c>
      <c r="B7" s="6" t="s">
        <v>40</v>
      </c>
      <c r="C7" s="7">
        <v>44927.0</v>
      </c>
      <c r="D7" s="7" t="str">
        <f t="shared" si="1"/>
        <v>January</v>
      </c>
      <c r="E7" s="8">
        <f t="shared" si="2"/>
        <v>1</v>
      </c>
      <c r="F7" s="9">
        <v>45209.0</v>
      </c>
      <c r="G7" s="6">
        <v>5.0</v>
      </c>
      <c r="H7" s="6" t="s">
        <v>41</v>
      </c>
      <c r="I7" s="6">
        <v>42.0</v>
      </c>
      <c r="J7" s="6" t="str">
        <f t="shared" si="3"/>
        <v>36–50</v>
      </c>
      <c r="K7" s="6" t="s">
        <v>19</v>
      </c>
      <c r="L7" s="6" t="s">
        <v>20</v>
      </c>
      <c r="M7" s="6" t="s">
        <v>21</v>
      </c>
      <c r="N7" s="10">
        <v>1500.0</v>
      </c>
      <c r="O7" s="6" t="s">
        <v>22</v>
      </c>
      <c r="P7" s="10">
        <v>800.0</v>
      </c>
      <c r="Q7" s="11">
        <f t="shared" si="4"/>
        <v>2300</v>
      </c>
    </row>
    <row r="8">
      <c r="A8" s="6">
        <v>7.0</v>
      </c>
      <c r="B8" s="6" t="s">
        <v>42</v>
      </c>
      <c r="C8" s="7">
        <v>45658.0</v>
      </c>
      <c r="D8" s="7" t="str">
        <f t="shared" si="1"/>
        <v>January</v>
      </c>
      <c r="E8" s="8">
        <f t="shared" si="2"/>
        <v>1</v>
      </c>
      <c r="F8" s="9">
        <v>45260.0</v>
      </c>
      <c r="G8" s="6">
        <v>10.0</v>
      </c>
      <c r="H8" s="6" t="s">
        <v>43</v>
      </c>
      <c r="I8" s="6">
        <v>33.0</v>
      </c>
      <c r="J8" s="6" t="str">
        <f t="shared" si="3"/>
        <v>26–35</v>
      </c>
      <c r="K8" s="6" t="s">
        <v>25</v>
      </c>
      <c r="L8" s="6" t="s">
        <v>44</v>
      </c>
      <c r="M8" s="6" t="s">
        <v>45</v>
      </c>
      <c r="N8" s="10">
        <v>500.0</v>
      </c>
      <c r="O8" s="6" t="s">
        <v>22</v>
      </c>
      <c r="P8" s="10">
        <v>1200.0</v>
      </c>
      <c r="Q8" s="11">
        <f t="shared" si="4"/>
        <v>1700</v>
      </c>
    </row>
    <row r="9">
      <c r="A9" s="6">
        <v>8.0</v>
      </c>
      <c r="B9" s="6" t="s">
        <v>46</v>
      </c>
      <c r="C9" s="7">
        <v>44562.0</v>
      </c>
      <c r="D9" s="7" t="str">
        <f t="shared" si="1"/>
        <v>January</v>
      </c>
      <c r="E9" s="8">
        <f t="shared" si="2"/>
        <v>1</v>
      </c>
      <c r="F9" s="9">
        <v>45303.0</v>
      </c>
      <c r="G9" s="6">
        <v>7.0</v>
      </c>
      <c r="H9" s="6" t="s">
        <v>47</v>
      </c>
      <c r="I9" s="6">
        <v>25.0</v>
      </c>
      <c r="J9" s="6" t="str">
        <f t="shared" si="3"/>
        <v>18–25</v>
      </c>
      <c r="K9" s="6" t="s">
        <v>19</v>
      </c>
      <c r="L9" s="6" t="s">
        <v>48</v>
      </c>
      <c r="M9" s="6" t="s">
        <v>38</v>
      </c>
      <c r="N9" s="10">
        <v>900.0</v>
      </c>
      <c r="O9" s="6" t="s">
        <v>22</v>
      </c>
      <c r="P9" s="10">
        <v>600.0</v>
      </c>
      <c r="Q9" s="11">
        <f t="shared" si="4"/>
        <v>1500</v>
      </c>
    </row>
    <row r="10">
      <c r="A10" s="6">
        <v>9.0</v>
      </c>
      <c r="B10" s="6" t="s">
        <v>49</v>
      </c>
      <c r="C10" s="7">
        <v>45297.0</v>
      </c>
      <c r="D10" s="7" t="str">
        <f t="shared" si="1"/>
        <v>January</v>
      </c>
      <c r="E10" s="8">
        <f t="shared" si="2"/>
        <v>1</v>
      </c>
      <c r="F10" s="9">
        <v>45343.0</v>
      </c>
      <c r="G10" s="6">
        <v>7.0</v>
      </c>
      <c r="H10" s="6" t="s">
        <v>50</v>
      </c>
      <c r="I10" s="6">
        <v>31.0</v>
      </c>
      <c r="J10" s="6" t="str">
        <f t="shared" si="3"/>
        <v>26–35</v>
      </c>
      <c r="K10" s="6" t="s">
        <v>25</v>
      </c>
      <c r="L10" s="6" t="s">
        <v>51</v>
      </c>
      <c r="M10" s="6" t="s">
        <v>21</v>
      </c>
      <c r="N10" s="10">
        <v>1200.0</v>
      </c>
      <c r="O10" s="6" t="s">
        <v>39</v>
      </c>
      <c r="P10" s="10">
        <v>200.0</v>
      </c>
      <c r="Q10" s="11">
        <f t="shared" si="4"/>
        <v>1400</v>
      </c>
    </row>
    <row r="11">
      <c r="A11" s="6">
        <v>10.0</v>
      </c>
      <c r="B11" s="6" t="s">
        <v>52</v>
      </c>
      <c r="C11" s="7">
        <v>45336.0</v>
      </c>
      <c r="D11" s="7" t="str">
        <f t="shared" si="1"/>
        <v>February</v>
      </c>
      <c r="E11" s="8">
        <f t="shared" si="2"/>
        <v>2</v>
      </c>
      <c r="F11" s="9">
        <v>45368.0</v>
      </c>
      <c r="G11" s="6">
        <v>7.0</v>
      </c>
      <c r="H11" s="6" t="s">
        <v>53</v>
      </c>
      <c r="I11" s="6">
        <v>39.0</v>
      </c>
      <c r="J11" s="6" t="str">
        <f t="shared" si="3"/>
        <v>36–50</v>
      </c>
      <c r="K11" s="6" t="s">
        <v>19</v>
      </c>
      <c r="L11" s="6" t="s">
        <v>54</v>
      </c>
      <c r="M11" s="6" t="s">
        <v>27</v>
      </c>
      <c r="N11" s="10">
        <v>2500.0</v>
      </c>
      <c r="O11" s="6" t="s">
        <v>22</v>
      </c>
      <c r="P11" s="10">
        <v>800.0</v>
      </c>
      <c r="Q11" s="11">
        <f t="shared" si="4"/>
        <v>3300</v>
      </c>
    </row>
    <row r="12">
      <c r="A12" s="6">
        <v>11.0</v>
      </c>
      <c r="B12" s="6" t="s">
        <v>55</v>
      </c>
      <c r="C12" s="7">
        <v>44971.0</v>
      </c>
      <c r="D12" s="7" t="str">
        <f t="shared" si="1"/>
        <v>February</v>
      </c>
      <c r="E12" s="8">
        <f t="shared" si="2"/>
        <v>2</v>
      </c>
      <c r="F12" s="9">
        <v>45390.0</v>
      </c>
      <c r="G12" s="6">
        <v>7.0</v>
      </c>
      <c r="H12" s="6" t="s">
        <v>56</v>
      </c>
      <c r="I12" s="6">
        <v>27.0</v>
      </c>
      <c r="J12" s="6" t="str">
        <f t="shared" si="3"/>
        <v>26–35</v>
      </c>
      <c r="K12" s="6" t="s">
        <v>25</v>
      </c>
      <c r="L12" s="6" t="s">
        <v>57</v>
      </c>
      <c r="M12" s="6" t="s">
        <v>21</v>
      </c>
      <c r="N12" s="10">
        <v>1000.0</v>
      </c>
      <c r="O12" s="6" t="s">
        <v>22</v>
      </c>
      <c r="P12" s="10">
        <v>500.0</v>
      </c>
      <c r="Q12" s="11">
        <f t="shared" si="4"/>
        <v>1500</v>
      </c>
    </row>
    <row r="13">
      <c r="A13" s="6">
        <v>12.0</v>
      </c>
      <c r="B13" s="6" t="s">
        <v>58</v>
      </c>
      <c r="C13" s="7">
        <v>45323.0</v>
      </c>
      <c r="D13" s="7" t="str">
        <f t="shared" si="1"/>
        <v>February</v>
      </c>
      <c r="E13" s="8">
        <f t="shared" si="2"/>
        <v>2</v>
      </c>
      <c r="F13" s="9">
        <v>45434.0</v>
      </c>
      <c r="G13" s="6">
        <v>7.0</v>
      </c>
      <c r="H13" s="6" t="s">
        <v>59</v>
      </c>
      <c r="I13" s="6">
        <v>36.0</v>
      </c>
      <c r="J13" s="6" t="str">
        <f t="shared" si="3"/>
        <v>36–50</v>
      </c>
      <c r="K13" s="6" t="s">
        <v>19</v>
      </c>
      <c r="L13" s="6" t="s">
        <v>60</v>
      </c>
      <c r="M13" s="6" t="s">
        <v>38</v>
      </c>
      <c r="N13" s="10">
        <v>800.0</v>
      </c>
      <c r="O13" s="6" t="s">
        <v>39</v>
      </c>
      <c r="P13" s="10">
        <v>100.0</v>
      </c>
      <c r="Q13" s="11">
        <f t="shared" si="4"/>
        <v>900</v>
      </c>
    </row>
    <row r="14">
      <c r="A14" s="6">
        <v>13.0</v>
      </c>
      <c r="B14" s="6" t="s">
        <v>61</v>
      </c>
      <c r="C14" s="7">
        <v>45323.0</v>
      </c>
      <c r="D14" s="7" t="str">
        <f t="shared" si="1"/>
        <v>February</v>
      </c>
      <c r="E14" s="8">
        <f t="shared" si="2"/>
        <v>2</v>
      </c>
      <c r="F14" s="9">
        <v>45461.0</v>
      </c>
      <c r="G14" s="6">
        <v>8.0</v>
      </c>
      <c r="H14" s="6" t="s">
        <v>62</v>
      </c>
      <c r="I14" s="6">
        <v>29.0</v>
      </c>
      <c r="J14" s="6" t="str">
        <f t="shared" si="3"/>
        <v>26–35</v>
      </c>
      <c r="K14" s="6" t="s">
        <v>25</v>
      </c>
      <c r="L14" s="6" t="s">
        <v>63</v>
      </c>
      <c r="M14" s="6" t="s">
        <v>27</v>
      </c>
      <c r="N14" s="10">
        <v>3000.0</v>
      </c>
      <c r="O14" s="6" t="s">
        <v>22</v>
      </c>
      <c r="P14" s="10">
        <v>1200.0</v>
      </c>
      <c r="Q14" s="11">
        <f t="shared" si="4"/>
        <v>4200</v>
      </c>
    </row>
    <row r="15">
      <c r="A15" s="6">
        <v>14.0</v>
      </c>
      <c r="B15" s="6" t="s">
        <v>64</v>
      </c>
      <c r="C15" s="7">
        <v>45702.0</v>
      </c>
      <c r="D15" s="7" t="str">
        <f t="shared" si="1"/>
        <v>February</v>
      </c>
      <c r="E15" s="8">
        <f t="shared" si="2"/>
        <v>2</v>
      </c>
      <c r="F15" s="9">
        <v>45483.0</v>
      </c>
      <c r="G15" s="6">
        <v>9.0</v>
      </c>
      <c r="H15" s="6" t="s">
        <v>65</v>
      </c>
      <c r="I15" s="6">
        <v>48.0</v>
      </c>
      <c r="J15" s="6" t="str">
        <f t="shared" si="3"/>
        <v>36–50</v>
      </c>
      <c r="K15" s="6" t="s">
        <v>19</v>
      </c>
      <c r="L15" s="6" t="s">
        <v>66</v>
      </c>
      <c r="M15" s="6" t="s">
        <v>21</v>
      </c>
      <c r="N15" s="10">
        <v>1400.0</v>
      </c>
      <c r="O15" s="6" t="s">
        <v>22</v>
      </c>
      <c r="P15" s="10">
        <v>700.0</v>
      </c>
      <c r="Q15" s="11">
        <f t="shared" si="4"/>
        <v>2100</v>
      </c>
    </row>
    <row r="16">
      <c r="A16" s="6">
        <v>15.0</v>
      </c>
      <c r="B16" s="6" t="s">
        <v>67</v>
      </c>
      <c r="C16" s="7">
        <v>45327.0</v>
      </c>
      <c r="D16" s="7" t="str">
        <f t="shared" si="1"/>
        <v>February</v>
      </c>
      <c r="E16" s="8">
        <f t="shared" si="2"/>
        <v>2</v>
      </c>
      <c r="F16" s="9">
        <v>45531.0</v>
      </c>
      <c r="G16" s="6">
        <v>7.0</v>
      </c>
      <c r="H16" s="6" t="s">
        <v>68</v>
      </c>
      <c r="I16" s="6">
        <v>26.0</v>
      </c>
      <c r="J16" s="6" t="str">
        <f t="shared" si="3"/>
        <v>26–35</v>
      </c>
      <c r="K16" s="6" t="s">
        <v>25</v>
      </c>
      <c r="L16" s="6" t="s">
        <v>69</v>
      </c>
      <c r="M16" s="6" t="s">
        <v>70</v>
      </c>
      <c r="N16" s="10">
        <v>600.0</v>
      </c>
      <c r="O16" s="6" t="s">
        <v>22</v>
      </c>
      <c r="P16" s="10">
        <v>400.0</v>
      </c>
      <c r="Q16" s="11">
        <f t="shared" si="4"/>
        <v>1000</v>
      </c>
    </row>
    <row r="17">
      <c r="A17" s="6">
        <v>16.0</v>
      </c>
      <c r="B17" s="6" t="s">
        <v>71</v>
      </c>
      <c r="C17" s="7">
        <v>44606.0</v>
      </c>
      <c r="D17" s="7" t="str">
        <f t="shared" si="1"/>
        <v>February</v>
      </c>
      <c r="E17" s="8">
        <f t="shared" si="2"/>
        <v>2</v>
      </c>
      <c r="F17" s="9">
        <v>45547.0</v>
      </c>
      <c r="G17" s="6">
        <v>7.0</v>
      </c>
      <c r="H17" s="6" t="s">
        <v>72</v>
      </c>
      <c r="I17" s="6">
        <v>32.0</v>
      </c>
      <c r="J17" s="6" t="str">
        <f t="shared" si="3"/>
        <v>26–35</v>
      </c>
      <c r="K17" s="6" t="s">
        <v>19</v>
      </c>
      <c r="L17" s="6" t="s">
        <v>73</v>
      </c>
      <c r="M17" s="6" t="s">
        <v>21</v>
      </c>
      <c r="N17" s="10">
        <v>900.0</v>
      </c>
      <c r="O17" s="6" t="s">
        <v>39</v>
      </c>
      <c r="P17" s="10">
        <v>150.0</v>
      </c>
      <c r="Q17" s="11">
        <f t="shared" si="4"/>
        <v>1050</v>
      </c>
    </row>
    <row r="18">
      <c r="A18" s="6">
        <v>17.0</v>
      </c>
      <c r="B18" s="6" t="s">
        <v>40</v>
      </c>
      <c r="C18" s="7">
        <v>44971.0</v>
      </c>
      <c r="D18" s="7" t="str">
        <f t="shared" si="1"/>
        <v>February</v>
      </c>
      <c r="E18" s="8">
        <f t="shared" si="2"/>
        <v>2</v>
      </c>
      <c r="F18" s="9">
        <v>45179.0</v>
      </c>
      <c r="G18" s="6">
        <v>9.0</v>
      </c>
      <c r="H18" s="6" t="s">
        <v>33</v>
      </c>
      <c r="I18" s="6">
        <v>30.0</v>
      </c>
      <c r="J18" s="6" t="str">
        <f t="shared" si="3"/>
        <v>26–35</v>
      </c>
      <c r="K18" s="6" t="s">
        <v>25</v>
      </c>
      <c r="L18" s="6" t="s">
        <v>20</v>
      </c>
      <c r="M18" s="6" t="s">
        <v>21</v>
      </c>
      <c r="N18" s="10">
        <v>900.0</v>
      </c>
      <c r="O18" s="6" t="s">
        <v>74</v>
      </c>
      <c r="P18" s="10">
        <v>400.0</v>
      </c>
      <c r="Q18" s="11">
        <f t="shared" si="4"/>
        <v>1300</v>
      </c>
    </row>
    <row r="19">
      <c r="A19" s="6">
        <v>18.0</v>
      </c>
      <c r="B19" s="6" t="s">
        <v>75</v>
      </c>
      <c r="C19" s="7">
        <v>44597.0</v>
      </c>
      <c r="D19" s="7" t="str">
        <f t="shared" si="1"/>
        <v>February</v>
      </c>
      <c r="E19" s="8">
        <f t="shared" si="2"/>
        <v>2</v>
      </c>
      <c r="F19" s="9">
        <v>45163.0</v>
      </c>
      <c r="G19" s="6">
        <v>10.0</v>
      </c>
      <c r="H19" s="6" t="s">
        <v>76</v>
      </c>
      <c r="I19" s="6">
        <v>28.0</v>
      </c>
      <c r="J19" s="6" t="str">
        <f t="shared" si="3"/>
        <v>26–35</v>
      </c>
      <c r="K19" s="6" t="s">
        <v>19</v>
      </c>
      <c r="L19" s="6" t="s">
        <v>63</v>
      </c>
      <c r="M19" s="6" t="s">
        <v>27</v>
      </c>
      <c r="N19" s="10">
        <v>1500.0</v>
      </c>
      <c r="O19" s="6" t="s">
        <v>74</v>
      </c>
      <c r="P19" s="10">
        <v>700.0</v>
      </c>
      <c r="Q19" s="11">
        <f t="shared" si="4"/>
        <v>2200</v>
      </c>
    </row>
    <row r="20">
      <c r="A20" s="6">
        <v>19.0</v>
      </c>
      <c r="B20" s="6" t="s">
        <v>77</v>
      </c>
      <c r="C20" s="7">
        <v>44967.0</v>
      </c>
      <c r="D20" s="7" t="str">
        <f t="shared" si="1"/>
        <v>February</v>
      </c>
      <c r="E20" s="8">
        <f t="shared" si="2"/>
        <v>2</v>
      </c>
      <c r="F20" s="9">
        <v>45135.0</v>
      </c>
      <c r="G20" s="6">
        <v>6.0</v>
      </c>
      <c r="H20" s="6" t="s">
        <v>78</v>
      </c>
      <c r="I20" s="6">
        <v>35.0</v>
      </c>
      <c r="J20" s="6" t="str">
        <f t="shared" si="3"/>
        <v>26–35</v>
      </c>
      <c r="K20" s="6" t="s">
        <v>25</v>
      </c>
      <c r="L20" s="6" t="s">
        <v>34</v>
      </c>
      <c r="M20" s="6" t="s">
        <v>21</v>
      </c>
      <c r="N20" s="10">
        <v>1200.0</v>
      </c>
      <c r="O20" s="6" t="s">
        <v>39</v>
      </c>
      <c r="P20" s="10">
        <v>150.0</v>
      </c>
      <c r="Q20" s="11">
        <f t="shared" si="4"/>
        <v>1350</v>
      </c>
    </row>
    <row r="21">
      <c r="A21" s="6">
        <v>20.0</v>
      </c>
      <c r="B21" s="6" t="s">
        <v>35</v>
      </c>
      <c r="C21" s="7">
        <v>45361.0</v>
      </c>
      <c r="D21" s="7" t="str">
        <f t="shared" si="1"/>
        <v>March</v>
      </c>
      <c r="E21" s="8">
        <f t="shared" si="2"/>
        <v>3</v>
      </c>
      <c r="F21" s="9">
        <v>45214.0</v>
      </c>
      <c r="G21" s="6">
        <v>10.0</v>
      </c>
      <c r="H21" s="6" t="s">
        <v>79</v>
      </c>
      <c r="I21" s="6">
        <v>45.0</v>
      </c>
      <c r="J21" s="6" t="str">
        <f t="shared" si="3"/>
        <v>36–50</v>
      </c>
      <c r="K21" s="6" t="s">
        <v>19</v>
      </c>
      <c r="L21" s="6" t="s">
        <v>80</v>
      </c>
      <c r="M21" s="6" t="s">
        <v>21</v>
      </c>
      <c r="N21" s="10">
        <v>1200.0</v>
      </c>
      <c r="O21" s="6" t="s">
        <v>74</v>
      </c>
      <c r="P21" s="10">
        <v>800.0</v>
      </c>
      <c r="Q21" s="11">
        <f t="shared" si="4"/>
        <v>2000</v>
      </c>
    </row>
    <row r="22">
      <c r="A22" s="6">
        <v>21.0</v>
      </c>
      <c r="B22" s="6" t="s">
        <v>32</v>
      </c>
      <c r="C22" s="7">
        <v>45008.0</v>
      </c>
      <c r="D22" s="7" t="str">
        <f t="shared" si="1"/>
        <v>March</v>
      </c>
      <c r="E22" s="8">
        <f t="shared" si="2"/>
        <v>3</v>
      </c>
      <c r="F22" s="9">
        <v>45255.0</v>
      </c>
      <c r="G22" s="6">
        <v>5.0</v>
      </c>
      <c r="H22" s="6" t="s">
        <v>81</v>
      </c>
      <c r="I22" s="6">
        <v>27.0</v>
      </c>
      <c r="J22" s="6" t="str">
        <f t="shared" si="3"/>
        <v>26–35</v>
      </c>
      <c r="K22" s="6" t="s">
        <v>25</v>
      </c>
      <c r="L22" s="6" t="s">
        <v>20</v>
      </c>
      <c r="M22" s="6" t="s">
        <v>38</v>
      </c>
      <c r="N22" s="10">
        <v>600.0</v>
      </c>
      <c r="O22" s="6" t="s">
        <v>82</v>
      </c>
      <c r="P22" s="10">
        <v>100.0</v>
      </c>
      <c r="Q22" s="11">
        <f t="shared" si="4"/>
        <v>700</v>
      </c>
    </row>
    <row r="23">
      <c r="A23" s="6">
        <v>22.0</v>
      </c>
      <c r="B23" s="6" t="s">
        <v>83</v>
      </c>
      <c r="C23" s="7">
        <v>44990.0</v>
      </c>
      <c r="D23" s="7" t="str">
        <f t="shared" si="1"/>
        <v>March</v>
      </c>
      <c r="E23" s="8">
        <f t="shared" si="2"/>
        <v>3</v>
      </c>
      <c r="F23" s="9">
        <v>45272.0</v>
      </c>
      <c r="G23" s="6">
        <v>7.0</v>
      </c>
      <c r="H23" s="6" t="s">
        <v>84</v>
      </c>
      <c r="I23" s="6">
        <v>32.0</v>
      </c>
      <c r="J23" s="6" t="str">
        <f t="shared" si="3"/>
        <v>26–35</v>
      </c>
      <c r="K23" s="6" t="s">
        <v>19</v>
      </c>
      <c r="L23" s="6" t="s">
        <v>44</v>
      </c>
      <c r="M23" s="6" t="s">
        <v>21</v>
      </c>
      <c r="N23" s="10">
        <v>1000.0</v>
      </c>
      <c r="O23" s="6" t="s">
        <v>74</v>
      </c>
      <c r="P23" s="10">
        <v>600.0</v>
      </c>
      <c r="Q23" s="11">
        <f t="shared" si="4"/>
        <v>1600</v>
      </c>
    </row>
    <row r="24">
      <c r="A24" s="6">
        <v>23.0</v>
      </c>
      <c r="B24" s="6" t="s">
        <v>85</v>
      </c>
      <c r="C24" s="7">
        <v>45366.0</v>
      </c>
      <c r="D24" s="7" t="str">
        <f t="shared" si="1"/>
        <v>March</v>
      </c>
      <c r="E24" s="8">
        <f t="shared" si="2"/>
        <v>3</v>
      </c>
      <c r="F24" s="9">
        <v>45238.0</v>
      </c>
      <c r="G24" s="6">
        <v>7.0</v>
      </c>
      <c r="H24" s="6" t="s">
        <v>86</v>
      </c>
      <c r="I24" s="6">
        <v>29.0</v>
      </c>
      <c r="J24" s="6" t="str">
        <f t="shared" si="3"/>
        <v>26–35</v>
      </c>
      <c r="K24" s="6" t="s">
        <v>25</v>
      </c>
      <c r="L24" s="6" t="s">
        <v>87</v>
      </c>
      <c r="M24" s="6" t="s">
        <v>38</v>
      </c>
      <c r="N24" s="10">
        <v>700.0</v>
      </c>
      <c r="O24" s="6" t="s">
        <v>39</v>
      </c>
      <c r="P24" s="10">
        <v>80.0</v>
      </c>
      <c r="Q24" s="11">
        <f t="shared" si="4"/>
        <v>780</v>
      </c>
    </row>
    <row r="25">
      <c r="A25" s="6">
        <v>24.0</v>
      </c>
      <c r="B25" s="6" t="s">
        <v>88</v>
      </c>
      <c r="C25" s="7">
        <v>44630.0</v>
      </c>
      <c r="D25" s="7" t="str">
        <f t="shared" si="1"/>
        <v>March</v>
      </c>
      <c r="E25" s="8">
        <f t="shared" si="2"/>
        <v>3</v>
      </c>
      <c r="F25" s="9">
        <v>45192.0</v>
      </c>
      <c r="G25" s="6">
        <v>8.0</v>
      </c>
      <c r="H25" s="6" t="s">
        <v>89</v>
      </c>
      <c r="I25" s="6">
        <v>40.0</v>
      </c>
      <c r="J25" s="6" t="str">
        <f t="shared" si="3"/>
        <v>36–50</v>
      </c>
      <c r="K25" s="6" t="s">
        <v>19</v>
      </c>
      <c r="L25" s="6" t="s">
        <v>90</v>
      </c>
      <c r="M25" s="6" t="s">
        <v>45</v>
      </c>
      <c r="N25" s="10">
        <v>400.0</v>
      </c>
      <c r="O25" s="6" t="s">
        <v>74</v>
      </c>
      <c r="P25" s="10">
        <v>500.0</v>
      </c>
      <c r="Q25" s="11">
        <f t="shared" si="4"/>
        <v>900</v>
      </c>
    </row>
    <row r="26">
      <c r="A26" s="6">
        <v>25.0</v>
      </c>
      <c r="B26" s="6" t="s">
        <v>40</v>
      </c>
      <c r="C26" s="7">
        <v>44635.0</v>
      </c>
      <c r="D26" s="7" t="str">
        <f t="shared" si="1"/>
        <v>March</v>
      </c>
      <c r="E26" s="8">
        <f t="shared" si="2"/>
        <v>3</v>
      </c>
      <c r="F26" s="9">
        <v>45288.0</v>
      </c>
      <c r="G26" s="6">
        <v>6.0</v>
      </c>
      <c r="H26" s="6" t="s">
        <v>91</v>
      </c>
      <c r="I26" s="6">
        <v>24.0</v>
      </c>
      <c r="J26" s="6" t="str">
        <f t="shared" si="3"/>
        <v>18–25</v>
      </c>
      <c r="K26" s="6" t="s">
        <v>25</v>
      </c>
      <c r="L26" s="6" t="s">
        <v>37</v>
      </c>
      <c r="M26" s="6" t="s">
        <v>21</v>
      </c>
      <c r="N26" s="10">
        <v>1400.0</v>
      </c>
      <c r="O26" s="6" t="s">
        <v>39</v>
      </c>
      <c r="P26" s="10">
        <v>100.0</v>
      </c>
      <c r="Q26" s="11">
        <f t="shared" si="4"/>
        <v>1500</v>
      </c>
    </row>
    <row r="27">
      <c r="A27" s="6">
        <v>26.0</v>
      </c>
      <c r="B27" s="6" t="s">
        <v>92</v>
      </c>
      <c r="C27" s="7">
        <v>45383.0</v>
      </c>
      <c r="D27" s="7" t="str">
        <f t="shared" si="1"/>
        <v>April</v>
      </c>
      <c r="E27" s="8">
        <f t="shared" si="2"/>
        <v>4</v>
      </c>
      <c r="F27" s="9">
        <v>45148.0</v>
      </c>
      <c r="G27" s="6">
        <v>9.0</v>
      </c>
      <c r="H27" s="6" t="s">
        <v>93</v>
      </c>
      <c r="I27" s="6">
        <v>34.0</v>
      </c>
      <c r="J27" s="6" t="str">
        <f t="shared" si="3"/>
        <v>26–35</v>
      </c>
      <c r="K27" s="6" t="s">
        <v>19</v>
      </c>
      <c r="L27" s="6" t="s">
        <v>30</v>
      </c>
      <c r="M27" s="6" t="s">
        <v>27</v>
      </c>
      <c r="N27" s="10">
        <v>2000.0</v>
      </c>
      <c r="O27" s="6" t="s">
        <v>74</v>
      </c>
      <c r="P27" s="10">
        <v>800.0</v>
      </c>
      <c r="Q27" s="11">
        <f t="shared" si="4"/>
        <v>2800</v>
      </c>
    </row>
    <row r="28">
      <c r="A28" s="6">
        <v>27.0</v>
      </c>
      <c r="B28" s="6" t="s">
        <v>94</v>
      </c>
      <c r="C28" s="7">
        <v>45035.0</v>
      </c>
      <c r="D28" s="7" t="str">
        <f t="shared" si="1"/>
        <v>April</v>
      </c>
      <c r="E28" s="8">
        <f t="shared" si="2"/>
        <v>4</v>
      </c>
      <c r="F28" s="9">
        <v>45227.0</v>
      </c>
      <c r="G28" s="6">
        <v>8.0</v>
      </c>
      <c r="H28" s="6" t="s">
        <v>95</v>
      </c>
      <c r="I28" s="6">
        <v>31.0</v>
      </c>
      <c r="J28" s="6" t="str">
        <f t="shared" si="3"/>
        <v>26–35</v>
      </c>
      <c r="K28" s="6" t="s">
        <v>25</v>
      </c>
      <c r="L28" s="6" t="s">
        <v>60</v>
      </c>
      <c r="M28" s="6" t="s">
        <v>21</v>
      </c>
      <c r="N28" s="10">
        <v>1100.0</v>
      </c>
      <c r="O28" s="6" t="s">
        <v>39</v>
      </c>
      <c r="P28" s="10">
        <v>150.0</v>
      </c>
      <c r="Q28" s="11">
        <f t="shared" si="4"/>
        <v>1250</v>
      </c>
    </row>
    <row r="29">
      <c r="A29" s="6">
        <v>28.0</v>
      </c>
      <c r="B29" s="6" t="s">
        <v>96</v>
      </c>
      <c r="C29" s="7">
        <v>45387.0</v>
      </c>
      <c r="D29" s="7" t="str">
        <f t="shared" si="1"/>
        <v>April</v>
      </c>
      <c r="E29" s="8">
        <f t="shared" si="2"/>
        <v>4</v>
      </c>
      <c r="F29" s="9">
        <v>44699.0</v>
      </c>
      <c r="G29" s="6">
        <v>8.0</v>
      </c>
      <c r="H29" s="6" t="s">
        <v>97</v>
      </c>
      <c r="I29" s="6">
        <v>30.0</v>
      </c>
      <c r="J29" s="6" t="str">
        <f t="shared" si="3"/>
        <v>26–35</v>
      </c>
      <c r="K29" s="6" t="s">
        <v>25</v>
      </c>
      <c r="L29" s="6" t="s">
        <v>20</v>
      </c>
      <c r="M29" s="6" t="s">
        <v>21</v>
      </c>
      <c r="N29" s="10">
        <v>800.0</v>
      </c>
      <c r="O29" s="6" t="s">
        <v>74</v>
      </c>
      <c r="P29" s="10">
        <v>500.0</v>
      </c>
      <c r="Q29" s="11">
        <f t="shared" si="4"/>
        <v>1300</v>
      </c>
    </row>
    <row r="30">
      <c r="A30" s="6">
        <v>29.0</v>
      </c>
      <c r="B30" s="6" t="s">
        <v>98</v>
      </c>
      <c r="C30" s="7">
        <v>45031.0</v>
      </c>
      <c r="D30" s="7" t="str">
        <f t="shared" si="1"/>
        <v>April</v>
      </c>
      <c r="E30" s="8">
        <f t="shared" si="2"/>
        <v>4</v>
      </c>
      <c r="F30" s="9">
        <v>44734.0</v>
      </c>
      <c r="G30" s="6">
        <v>7.0</v>
      </c>
      <c r="H30" s="6" t="s">
        <v>99</v>
      </c>
      <c r="I30" s="6">
        <v>45.0</v>
      </c>
      <c r="J30" s="6" t="str">
        <f t="shared" si="3"/>
        <v>36–50</v>
      </c>
      <c r="K30" s="6" t="s">
        <v>19</v>
      </c>
      <c r="L30" s="6" t="s">
        <v>26</v>
      </c>
      <c r="M30" s="6" t="s">
        <v>45</v>
      </c>
      <c r="N30" s="10">
        <v>200.0</v>
      </c>
      <c r="O30" s="6" t="s">
        <v>39</v>
      </c>
      <c r="P30" s="10">
        <v>150.0</v>
      </c>
      <c r="Q30" s="11">
        <f t="shared" si="4"/>
        <v>350</v>
      </c>
    </row>
    <row r="31">
      <c r="A31" s="6">
        <v>30.0</v>
      </c>
      <c r="B31" s="6" t="s">
        <v>100</v>
      </c>
      <c r="C31" s="7">
        <v>45762.0</v>
      </c>
      <c r="D31" s="7" t="str">
        <f t="shared" si="1"/>
        <v>April</v>
      </c>
      <c r="E31" s="8">
        <f t="shared" si="2"/>
        <v>4</v>
      </c>
      <c r="F31" s="9">
        <v>44753.0</v>
      </c>
      <c r="G31" s="6">
        <v>9.0</v>
      </c>
      <c r="H31" s="6" t="s">
        <v>101</v>
      </c>
      <c r="I31" s="6">
        <v>25.0</v>
      </c>
      <c r="J31" s="6" t="str">
        <f t="shared" si="3"/>
        <v>18–25</v>
      </c>
      <c r="K31" s="6" t="s">
        <v>19</v>
      </c>
      <c r="L31" s="6" t="s">
        <v>30</v>
      </c>
      <c r="M31" s="6" t="s">
        <v>38</v>
      </c>
      <c r="N31" s="10">
        <v>600.0</v>
      </c>
      <c r="O31" s="6" t="s">
        <v>102</v>
      </c>
      <c r="P31" s="10">
        <v>300.0</v>
      </c>
      <c r="Q31" s="11">
        <f t="shared" si="4"/>
        <v>900</v>
      </c>
    </row>
    <row r="32">
      <c r="A32" s="6">
        <v>31.0</v>
      </c>
      <c r="B32" s="6" t="s">
        <v>103</v>
      </c>
      <c r="C32" s="7">
        <v>44666.0</v>
      </c>
      <c r="D32" s="7" t="str">
        <f t="shared" si="1"/>
        <v>April</v>
      </c>
      <c r="E32" s="8">
        <f t="shared" si="2"/>
        <v>4</v>
      </c>
      <c r="F32" s="9">
        <v>44806.0</v>
      </c>
      <c r="G32" s="6">
        <v>13.0</v>
      </c>
      <c r="H32" s="6" t="s">
        <v>104</v>
      </c>
      <c r="I32" s="6">
        <v>28.0</v>
      </c>
      <c r="J32" s="6" t="str">
        <f t="shared" si="3"/>
        <v>26–35</v>
      </c>
      <c r="K32" s="6" t="s">
        <v>25</v>
      </c>
      <c r="L32" s="6" t="s">
        <v>34</v>
      </c>
      <c r="M32" s="6" t="s">
        <v>21</v>
      </c>
      <c r="N32" s="10">
        <v>1000.0</v>
      </c>
      <c r="O32" s="6" t="s">
        <v>102</v>
      </c>
      <c r="P32" s="10">
        <v>500.0</v>
      </c>
      <c r="Q32" s="11">
        <f t="shared" si="4"/>
        <v>1500</v>
      </c>
    </row>
    <row r="33">
      <c r="A33" s="6">
        <v>32.0</v>
      </c>
      <c r="B33" s="6" t="s">
        <v>105</v>
      </c>
      <c r="C33" s="7">
        <v>45385.0</v>
      </c>
      <c r="D33" s="7" t="str">
        <f t="shared" si="1"/>
        <v>April</v>
      </c>
      <c r="E33" s="8">
        <f t="shared" si="2"/>
        <v>4</v>
      </c>
      <c r="F33" s="9">
        <v>44818.0</v>
      </c>
      <c r="G33" s="6">
        <v>9.0</v>
      </c>
      <c r="H33" s="6" t="s">
        <v>106</v>
      </c>
      <c r="I33" s="6">
        <v>33.0</v>
      </c>
      <c r="J33" s="6" t="str">
        <f t="shared" si="3"/>
        <v>26–35</v>
      </c>
      <c r="K33" s="6" t="s">
        <v>25</v>
      </c>
      <c r="L33" s="6" t="s">
        <v>44</v>
      </c>
      <c r="M33" s="6" t="s">
        <v>45</v>
      </c>
      <c r="N33" s="10">
        <v>150.0</v>
      </c>
      <c r="O33" s="6" t="s">
        <v>82</v>
      </c>
      <c r="P33" s="10">
        <v>50.0</v>
      </c>
      <c r="Q33" s="11">
        <f t="shared" si="4"/>
        <v>200</v>
      </c>
    </row>
    <row r="34">
      <c r="A34" s="6">
        <v>33.0</v>
      </c>
      <c r="B34" s="6" t="s">
        <v>107</v>
      </c>
      <c r="C34" s="7">
        <v>45047.0</v>
      </c>
      <c r="D34" s="7" t="str">
        <f t="shared" si="1"/>
        <v>May</v>
      </c>
      <c r="E34" s="8">
        <f t="shared" si="2"/>
        <v>5</v>
      </c>
      <c r="F34" s="9">
        <v>44854.0</v>
      </c>
      <c r="G34" s="6">
        <v>8.0</v>
      </c>
      <c r="H34" s="6" t="s">
        <v>108</v>
      </c>
      <c r="I34" s="6">
        <v>20.0</v>
      </c>
      <c r="J34" s="6" t="str">
        <f t="shared" si="3"/>
        <v>18–25</v>
      </c>
      <c r="K34" s="6" t="s">
        <v>19</v>
      </c>
      <c r="L34" s="6" t="s">
        <v>20</v>
      </c>
      <c r="M34" s="6" t="s">
        <v>38</v>
      </c>
      <c r="N34" s="10">
        <v>400.0</v>
      </c>
      <c r="O34" s="6" t="s">
        <v>74</v>
      </c>
      <c r="P34" s="10">
        <v>600.0</v>
      </c>
      <c r="Q34" s="11">
        <f t="shared" si="4"/>
        <v>1000</v>
      </c>
    </row>
    <row r="35">
      <c r="A35" s="6">
        <v>34.0</v>
      </c>
      <c r="B35" s="6" t="s">
        <v>109</v>
      </c>
      <c r="C35" s="7">
        <v>45427.0</v>
      </c>
      <c r="D35" s="7" t="str">
        <f t="shared" si="1"/>
        <v>May</v>
      </c>
      <c r="E35" s="8">
        <f t="shared" si="2"/>
        <v>5</v>
      </c>
      <c r="F35" s="9">
        <v>44880.0</v>
      </c>
      <c r="G35" s="6">
        <v>7.0</v>
      </c>
      <c r="H35" s="6" t="s">
        <v>110</v>
      </c>
      <c r="I35" s="6">
        <v>37.0</v>
      </c>
      <c r="J35" s="6" t="str">
        <f t="shared" si="3"/>
        <v>36–50</v>
      </c>
      <c r="K35" s="6" t="s">
        <v>25</v>
      </c>
      <c r="L35" s="6" t="s">
        <v>26</v>
      </c>
      <c r="M35" s="6" t="s">
        <v>21</v>
      </c>
      <c r="N35" s="10">
        <v>700.0</v>
      </c>
      <c r="O35" s="6" t="s">
        <v>39</v>
      </c>
      <c r="P35" s="10">
        <v>100.0</v>
      </c>
      <c r="Q35" s="11">
        <f t="shared" si="4"/>
        <v>800</v>
      </c>
    </row>
    <row r="36">
      <c r="A36" s="6">
        <v>35.0</v>
      </c>
      <c r="B36" s="6" t="s">
        <v>111</v>
      </c>
      <c r="C36" s="7">
        <v>44691.0</v>
      </c>
      <c r="D36" s="7" t="str">
        <f t="shared" si="1"/>
        <v>May</v>
      </c>
      <c r="E36" s="8">
        <f t="shared" si="2"/>
        <v>5</v>
      </c>
      <c r="F36" s="9">
        <v>44941.0</v>
      </c>
      <c r="G36" s="6">
        <v>10.0</v>
      </c>
      <c r="H36" s="6" t="s">
        <v>112</v>
      </c>
      <c r="I36" s="6">
        <v>42.0</v>
      </c>
      <c r="J36" s="6" t="str">
        <f t="shared" si="3"/>
        <v>36–50</v>
      </c>
      <c r="K36" s="6" t="s">
        <v>19</v>
      </c>
      <c r="L36" s="6" t="s">
        <v>34</v>
      </c>
      <c r="M36" s="6" t="s">
        <v>38</v>
      </c>
      <c r="N36" s="10">
        <v>500.0</v>
      </c>
      <c r="O36" s="6" t="s">
        <v>74</v>
      </c>
      <c r="P36" s="10">
        <v>800.0</v>
      </c>
      <c r="Q36" s="11">
        <f t="shared" si="4"/>
        <v>1300</v>
      </c>
    </row>
    <row r="37">
      <c r="A37" s="6">
        <v>36.0</v>
      </c>
      <c r="B37" s="6" t="s">
        <v>113</v>
      </c>
      <c r="C37" s="7">
        <v>45047.0</v>
      </c>
      <c r="D37" s="7" t="str">
        <f t="shared" si="1"/>
        <v>May</v>
      </c>
      <c r="E37" s="8">
        <f t="shared" si="2"/>
        <v>5</v>
      </c>
      <c r="F37" s="9">
        <v>44977.0</v>
      </c>
      <c r="G37" s="6">
        <v>6.0</v>
      </c>
      <c r="H37" s="6" t="s">
        <v>114</v>
      </c>
      <c r="I37" s="6">
        <v>31.0</v>
      </c>
      <c r="J37" s="6" t="str">
        <f t="shared" si="3"/>
        <v>26–35</v>
      </c>
      <c r="K37" s="6" t="s">
        <v>25</v>
      </c>
      <c r="L37" s="6" t="s">
        <v>20</v>
      </c>
      <c r="M37" s="6" t="s">
        <v>45</v>
      </c>
      <c r="N37" s="10">
        <v>180.0</v>
      </c>
      <c r="O37" s="6" t="s">
        <v>39</v>
      </c>
      <c r="P37" s="10">
        <v>120.0</v>
      </c>
      <c r="Q37" s="11">
        <f t="shared" si="4"/>
        <v>300</v>
      </c>
    </row>
    <row r="38">
      <c r="A38" s="6">
        <v>37.0</v>
      </c>
      <c r="B38" s="6" t="s">
        <v>115</v>
      </c>
      <c r="C38" s="7">
        <v>45422.0</v>
      </c>
      <c r="D38" s="7" t="str">
        <f t="shared" si="1"/>
        <v>May</v>
      </c>
      <c r="E38" s="8">
        <f t="shared" si="2"/>
        <v>5</v>
      </c>
      <c r="F38" s="9">
        <v>45016.0</v>
      </c>
      <c r="G38" s="6">
        <v>8.0</v>
      </c>
      <c r="H38" s="6" t="s">
        <v>116</v>
      </c>
      <c r="I38" s="6">
        <v>27.0</v>
      </c>
      <c r="J38" s="6" t="str">
        <f t="shared" si="3"/>
        <v>26–35</v>
      </c>
      <c r="K38" s="6" t="s">
        <v>19</v>
      </c>
      <c r="L38" s="6" t="s">
        <v>30</v>
      </c>
      <c r="M38" s="6" t="s">
        <v>21</v>
      </c>
      <c r="N38" s="10">
        <v>900.0</v>
      </c>
      <c r="O38" s="6" t="s">
        <v>102</v>
      </c>
      <c r="P38" s="10">
        <v>400.0</v>
      </c>
      <c r="Q38" s="11">
        <f t="shared" si="4"/>
        <v>1300</v>
      </c>
    </row>
    <row r="39">
      <c r="A39" s="6">
        <v>38.0</v>
      </c>
      <c r="B39" s="6" t="s">
        <v>117</v>
      </c>
      <c r="C39" s="7">
        <v>45418.0</v>
      </c>
      <c r="D39" s="7" t="str">
        <f t="shared" si="1"/>
        <v>May</v>
      </c>
      <c r="E39" s="8">
        <f t="shared" si="2"/>
        <v>5</v>
      </c>
      <c r="F39" s="9">
        <v>45042.0</v>
      </c>
      <c r="G39" s="6">
        <v>7.0</v>
      </c>
      <c r="H39" s="6" t="s">
        <v>118</v>
      </c>
      <c r="I39" s="6">
        <v>38.0</v>
      </c>
      <c r="J39" s="6" t="str">
        <f t="shared" si="3"/>
        <v>36–50</v>
      </c>
      <c r="K39" s="6" t="s">
        <v>25</v>
      </c>
      <c r="L39" s="6" t="s">
        <v>44</v>
      </c>
      <c r="M39" s="6" t="s">
        <v>38</v>
      </c>
      <c r="N39" s="10">
        <v>350.0</v>
      </c>
      <c r="O39" s="6" t="s">
        <v>82</v>
      </c>
      <c r="P39" s="10">
        <v>75.0</v>
      </c>
      <c r="Q39" s="11">
        <f t="shared" si="4"/>
        <v>425</v>
      </c>
    </row>
    <row r="40">
      <c r="A40" s="6">
        <v>39.0</v>
      </c>
      <c r="B40" s="6" t="s">
        <v>40</v>
      </c>
      <c r="C40" s="7">
        <v>45798.0</v>
      </c>
      <c r="D40" s="7" t="str">
        <f t="shared" si="1"/>
        <v>May</v>
      </c>
      <c r="E40" s="8">
        <f t="shared" si="2"/>
        <v>5</v>
      </c>
      <c r="F40" s="9">
        <v>44731.0</v>
      </c>
      <c r="G40" s="6">
        <v>7.0</v>
      </c>
      <c r="H40" s="6" t="s">
        <v>114</v>
      </c>
      <c r="I40" s="6">
        <v>25.0</v>
      </c>
      <c r="J40" s="6" t="str">
        <f t="shared" si="3"/>
        <v>18–25</v>
      </c>
      <c r="K40" s="6" t="s">
        <v>25</v>
      </c>
      <c r="L40" s="6" t="s">
        <v>20</v>
      </c>
      <c r="M40" s="6" t="s">
        <v>21</v>
      </c>
      <c r="N40" s="10">
        <v>1400.0</v>
      </c>
      <c r="O40" s="6" t="s">
        <v>74</v>
      </c>
      <c r="P40" s="10">
        <v>600.0</v>
      </c>
      <c r="Q40" s="11">
        <f t="shared" si="4"/>
        <v>2000</v>
      </c>
    </row>
    <row r="41">
      <c r="A41" s="6">
        <v>40.0</v>
      </c>
      <c r="B41" s="6" t="s">
        <v>42</v>
      </c>
      <c r="C41" s="7">
        <v>45427.0</v>
      </c>
      <c r="D41" s="7" t="str">
        <f t="shared" si="1"/>
        <v>May</v>
      </c>
      <c r="E41" s="8">
        <f t="shared" si="2"/>
        <v>5</v>
      </c>
      <c r="F41" s="9">
        <v>44935.0</v>
      </c>
      <c r="G41" s="6">
        <v>7.0</v>
      </c>
      <c r="H41" s="6" t="s">
        <v>119</v>
      </c>
      <c r="I41" s="6">
        <v>33.0</v>
      </c>
      <c r="J41" s="6" t="str">
        <f t="shared" si="3"/>
        <v>26–35</v>
      </c>
      <c r="K41" s="6" t="s">
        <v>19</v>
      </c>
      <c r="L41" s="6" t="s">
        <v>26</v>
      </c>
      <c r="M41" s="6" t="s">
        <v>38</v>
      </c>
      <c r="N41" s="10">
        <v>800.0</v>
      </c>
      <c r="O41" s="6" t="s">
        <v>39</v>
      </c>
      <c r="P41" s="10">
        <v>150.0</v>
      </c>
      <c r="Q41" s="11">
        <f t="shared" si="4"/>
        <v>950</v>
      </c>
    </row>
    <row r="42">
      <c r="A42" s="6">
        <v>41.0</v>
      </c>
      <c r="B42" s="6" t="s">
        <v>35</v>
      </c>
      <c r="C42" s="7">
        <v>44682.0</v>
      </c>
      <c r="D42" s="7" t="str">
        <f t="shared" si="1"/>
        <v>May</v>
      </c>
      <c r="E42" s="8">
        <f t="shared" si="2"/>
        <v>5</v>
      </c>
      <c r="F42" s="9">
        <v>44913.0</v>
      </c>
      <c r="G42" s="6">
        <v>8.0</v>
      </c>
      <c r="H42" s="6" t="s">
        <v>120</v>
      </c>
      <c r="I42" s="6">
        <v>28.0</v>
      </c>
      <c r="J42" s="6" t="str">
        <f t="shared" si="3"/>
        <v>26–35</v>
      </c>
      <c r="K42" s="6" t="s">
        <v>25</v>
      </c>
      <c r="L42" s="6" t="s">
        <v>63</v>
      </c>
      <c r="M42" s="6" t="s">
        <v>45</v>
      </c>
      <c r="N42" s="10">
        <v>500.0</v>
      </c>
      <c r="O42" s="6" t="s">
        <v>74</v>
      </c>
      <c r="P42" s="10">
        <v>900.0</v>
      </c>
      <c r="Q42" s="11">
        <f t="shared" si="4"/>
        <v>1400</v>
      </c>
    </row>
    <row r="43">
      <c r="A43" s="6">
        <v>42.0</v>
      </c>
      <c r="B43" s="6" t="s">
        <v>55</v>
      </c>
      <c r="C43" s="7">
        <v>45054.0</v>
      </c>
      <c r="D43" s="7" t="str">
        <f t="shared" si="1"/>
        <v>May</v>
      </c>
      <c r="E43" s="8">
        <f t="shared" si="2"/>
        <v>5</v>
      </c>
      <c r="F43" s="9">
        <v>45115.0</v>
      </c>
      <c r="G43" s="6">
        <v>7.0</v>
      </c>
      <c r="H43" s="6" t="s">
        <v>18</v>
      </c>
      <c r="I43" s="6">
        <v>45.0</v>
      </c>
      <c r="J43" s="6" t="str">
        <f t="shared" si="3"/>
        <v>36–50</v>
      </c>
      <c r="K43" s="6" t="s">
        <v>19</v>
      </c>
      <c r="L43" s="6" t="s">
        <v>20</v>
      </c>
      <c r="M43" s="6" t="s">
        <v>27</v>
      </c>
      <c r="N43" s="10">
        <v>2200.0</v>
      </c>
      <c r="O43" s="6" t="s">
        <v>74</v>
      </c>
      <c r="P43" s="10">
        <v>800.0</v>
      </c>
      <c r="Q43" s="11">
        <f t="shared" si="4"/>
        <v>3000</v>
      </c>
    </row>
    <row r="44">
      <c r="A44" s="6">
        <v>43.0</v>
      </c>
      <c r="B44" s="6" t="s">
        <v>46</v>
      </c>
      <c r="C44" s="7">
        <v>44696.0</v>
      </c>
      <c r="D44" s="7" t="str">
        <f t="shared" si="1"/>
        <v>May</v>
      </c>
      <c r="E44" s="8">
        <f t="shared" si="2"/>
        <v>5</v>
      </c>
      <c r="F44" s="9">
        <v>44892.0</v>
      </c>
      <c r="G44" s="6">
        <v>7.0</v>
      </c>
      <c r="H44" s="6" t="s">
        <v>121</v>
      </c>
      <c r="I44" s="6">
        <v>30.0</v>
      </c>
      <c r="J44" s="6" t="str">
        <f t="shared" si="3"/>
        <v>26–35</v>
      </c>
      <c r="K44" s="6" t="s">
        <v>25</v>
      </c>
      <c r="L44" s="6" t="s">
        <v>48</v>
      </c>
      <c r="M44" s="6" t="s">
        <v>21</v>
      </c>
      <c r="N44" s="10">
        <v>1200.0</v>
      </c>
      <c r="O44" s="6" t="s">
        <v>74</v>
      </c>
      <c r="P44" s="10">
        <v>700.0</v>
      </c>
      <c r="Q44" s="11">
        <f t="shared" si="4"/>
        <v>1900</v>
      </c>
    </row>
    <row r="45">
      <c r="A45" s="6">
        <v>44.0</v>
      </c>
      <c r="B45" s="6" t="s">
        <v>17</v>
      </c>
      <c r="C45" s="7">
        <v>44682.0</v>
      </c>
      <c r="D45" s="7" t="str">
        <f t="shared" si="1"/>
        <v>May</v>
      </c>
      <c r="E45" s="8">
        <f t="shared" si="2"/>
        <v>5</v>
      </c>
      <c r="F45" s="9">
        <v>44997.0</v>
      </c>
      <c r="G45" s="6">
        <v>7.0</v>
      </c>
      <c r="H45" s="6" t="s">
        <v>122</v>
      </c>
      <c r="I45" s="6">
        <v>55.0</v>
      </c>
      <c r="J45" s="6" t="str">
        <f t="shared" si="3"/>
        <v>51+</v>
      </c>
      <c r="K45" s="6" t="s">
        <v>19</v>
      </c>
      <c r="L45" s="6" t="s">
        <v>34</v>
      </c>
      <c r="M45" s="6" t="s">
        <v>38</v>
      </c>
      <c r="N45" s="10">
        <v>900.0</v>
      </c>
      <c r="O45" s="6" t="s">
        <v>39</v>
      </c>
      <c r="P45" s="10">
        <v>100.0</v>
      </c>
      <c r="Q45" s="11">
        <f t="shared" si="4"/>
        <v>1000</v>
      </c>
    </row>
    <row r="46">
      <c r="A46" s="6">
        <v>45.0</v>
      </c>
      <c r="B46" s="6" t="s">
        <v>58</v>
      </c>
      <c r="C46" s="7">
        <v>44682.0</v>
      </c>
      <c r="D46" s="7" t="str">
        <f t="shared" si="1"/>
        <v>May</v>
      </c>
      <c r="E46" s="8">
        <f t="shared" si="2"/>
        <v>5</v>
      </c>
      <c r="F46" s="9">
        <v>45163.0</v>
      </c>
      <c r="G46" s="6">
        <v>7.0</v>
      </c>
      <c r="H46" s="6" t="s">
        <v>123</v>
      </c>
      <c r="I46" s="6">
        <v>27.0</v>
      </c>
      <c r="J46" s="6" t="str">
        <f t="shared" si="3"/>
        <v>26–35</v>
      </c>
      <c r="K46" s="6" t="s">
        <v>25</v>
      </c>
      <c r="L46" s="6" t="s">
        <v>60</v>
      </c>
      <c r="M46" s="6" t="s">
        <v>45</v>
      </c>
      <c r="N46" s="10">
        <v>600.0</v>
      </c>
      <c r="O46" s="6" t="s">
        <v>74</v>
      </c>
      <c r="P46" s="10">
        <v>600.0</v>
      </c>
      <c r="Q46" s="11">
        <f t="shared" si="4"/>
        <v>1200</v>
      </c>
    </row>
    <row r="47">
      <c r="A47" s="6">
        <v>46.0</v>
      </c>
      <c r="B47" s="6" t="s">
        <v>32</v>
      </c>
      <c r="C47" s="7">
        <v>45047.0</v>
      </c>
      <c r="D47" s="7" t="str">
        <f t="shared" si="1"/>
        <v>May</v>
      </c>
      <c r="E47" s="8">
        <f t="shared" si="2"/>
        <v>5</v>
      </c>
      <c r="F47" s="9">
        <v>44826.0</v>
      </c>
      <c r="G47" s="6">
        <v>7.0</v>
      </c>
      <c r="H47" s="6" t="s">
        <v>124</v>
      </c>
      <c r="I47" s="6">
        <v>41.0</v>
      </c>
      <c r="J47" s="6" t="str">
        <f t="shared" si="3"/>
        <v>36–50</v>
      </c>
      <c r="K47" s="6" t="s">
        <v>19</v>
      </c>
      <c r="L47" s="6" t="s">
        <v>20</v>
      </c>
      <c r="M47" s="6" t="s">
        <v>21</v>
      </c>
      <c r="N47" s="10">
        <v>1500.0</v>
      </c>
      <c r="O47" s="6" t="s">
        <v>74</v>
      </c>
      <c r="P47" s="10">
        <v>500.0</v>
      </c>
      <c r="Q47" s="11">
        <f t="shared" si="4"/>
        <v>2000</v>
      </c>
    </row>
    <row r="48">
      <c r="A48" s="6">
        <v>47.0</v>
      </c>
      <c r="B48" s="6" t="s">
        <v>125</v>
      </c>
      <c r="C48" s="7">
        <v>45061.0</v>
      </c>
      <c r="D48" s="7" t="str">
        <f t="shared" si="1"/>
        <v>May</v>
      </c>
      <c r="E48" s="8">
        <f t="shared" si="2"/>
        <v>5</v>
      </c>
      <c r="F48" s="9">
        <v>45053.0</v>
      </c>
      <c r="G48" s="6">
        <v>6.0</v>
      </c>
      <c r="H48" s="6" t="s">
        <v>126</v>
      </c>
      <c r="I48" s="6">
        <v>29.0</v>
      </c>
      <c r="J48" s="6" t="str">
        <f t="shared" si="3"/>
        <v>26–35</v>
      </c>
      <c r="K48" s="6" t="s">
        <v>25</v>
      </c>
      <c r="L48" s="6" t="s">
        <v>90</v>
      </c>
      <c r="M48" s="6" t="s">
        <v>38</v>
      </c>
      <c r="N48" s="10">
        <v>500.0</v>
      </c>
      <c r="O48" s="6" t="s">
        <v>82</v>
      </c>
      <c r="P48" s="10">
        <v>50.0</v>
      </c>
      <c r="Q48" s="11">
        <f t="shared" si="4"/>
        <v>550</v>
      </c>
    </row>
    <row r="49">
      <c r="A49" s="6">
        <v>48.0</v>
      </c>
      <c r="B49" s="6" t="s">
        <v>127</v>
      </c>
      <c r="C49" s="7">
        <v>45092.0</v>
      </c>
      <c r="D49" s="7" t="str">
        <f t="shared" si="1"/>
        <v>June</v>
      </c>
      <c r="E49" s="8">
        <f t="shared" si="2"/>
        <v>6</v>
      </c>
      <c r="F49" s="9">
        <v>44759.0</v>
      </c>
      <c r="G49" s="6">
        <v>7.0</v>
      </c>
      <c r="H49" s="6" t="s">
        <v>128</v>
      </c>
      <c r="I49" s="6">
        <v>24.0</v>
      </c>
      <c r="J49" s="6" t="str">
        <f t="shared" si="3"/>
        <v>18–25</v>
      </c>
      <c r="K49" s="6" t="s">
        <v>19</v>
      </c>
      <c r="L49" s="6" t="s">
        <v>30</v>
      </c>
      <c r="M49" s="6" t="s">
        <v>45</v>
      </c>
      <c r="N49" s="10">
        <v>400.0</v>
      </c>
      <c r="O49" s="6" t="s">
        <v>39</v>
      </c>
      <c r="P49" s="10">
        <v>150.0</v>
      </c>
      <c r="Q49" s="11">
        <f t="shared" si="4"/>
        <v>550</v>
      </c>
    </row>
    <row r="50">
      <c r="A50" s="6">
        <v>49.0</v>
      </c>
      <c r="B50" s="6" t="s">
        <v>49</v>
      </c>
      <c r="C50" s="7">
        <v>45453.0</v>
      </c>
      <c r="D50" s="7" t="str">
        <f t="shared" si="1"/>
        <v>June</v>
      </c>
      <c r="E50" s="8">
        <f t="shared" si="2"/>
        <v>6</v>
      </c>
      <c r="F50" s="9">
        <v>45105.0</v>
      </c>
      <c r="G50" s="6">
        <v>8.0</v>
      </c>
      <c r="H50" s="6" t="s">
        <v>129</v>
      </c>
      <c r="I50" s="6">
        <v>31.0</v>
      </c>
      <c r="J50" s="6" t="str">
        <f t="shared" si="3"/>
        <v>26–35</v>
      </c>
      <c r="K50" s="6" t="s">
        <v>25</v>
      </c>
      <c r="L50" s="6" t="s">
        <v>51</v>
      </c>
      <c r="M50" s="6" t="s">
        <v>21</v>
      </c>
      <c r="N50" s="10">
        <v>1100.0</v>
      </c>
      <c r="O50" s="6" t="s">
        <v>74</v>
      </c>
      <c r="P50" s="10">
        <v>700.0</v>
      </c>
      <c r="Q50" s="11">
        <f t="shared" si="4"/>
        <v>1800</v>
      </c>
    </row>
    <row r="51">
      <c r="A51" s="6">
        <v>50.0</v>
      </c>
      <c r="B51" s="6" t="s">
        <v>40</v>
      </c>
      <c r="C51" s="7">
        <v>44727.0</v>
      </c>
      <c r="D51" s="7" t="str">
        <f t="shared" si="1"/>
        <v>June</v>
      </c>
      <c r="E51" s="8">
        <f t="shared" si="2"/>
        <v>6</v>
      </c>
      <c r="F51" s="9">
        <v>45160.0</v>
      </c>
      <c r="G51" s="6">
        <v>7.0</v>
      </c>
      <c r="H51" s="6" t="s">
        <v>130</v>
      </c>
      <c r="I51" s="6">
        <v>31.0</v>
      </c>
      <c r="J51" s="6" t="str">
        <f t="shared" si="3"/>
        <v>26–35</v>
      </c>
      <c r="K51" s="6" t="s">
        <v>25</v>
      </c>
      <c r="L51" s="6" t="s">
        <v>26</v>
      </c>
      <c r="M51" s="6" t="s">
        <v>21</v>
      </c>
      <c r="N51" s="10">
        <v>1200.0</v>
      </c>
      <c r="O51" s="6" t="s">
        <v>39</v>
      </c>
      <c r="P51" s="10">
        <v>300.0</v>
      </c>
      <c r="Q51" s="11">
        <f t="shared" si="4"/>
        <v>1500</v>
      </c>
    </row>
    <row r="52">
      <c r="A52" s="6">
        <v>51.0</v>
      </c>
      <c r="B52" s="6" t="s">
        <v>35</v>
      </c>
      <c r="C52" s="7">
        <v>44724.0</v>
      </c>
      <c r="D52" s="7" t="str">
        <f t="shared" si="1"/>
        <v>June</v>
      </c>
      <c r="E52" s="8">
        <f t="shared" si="2"/>
        <v>6</v>
      </c>
      <c r="F52" s="9">
        <v>45219.0</v>
      </c>
      <c r="G52" s="6">
        <v>10.0</v>
      </c>
      <c r="H52" s="6" t="s">
        <v>93</v>
      </c>
      <c r="I52" s="6">
        <v>25.0</v>
      </c>
      <c r="J52" s="6" t="str">
        <f t="shared" si="3"/>
        <v>18–25</v>
      </c>
      <c r="K52" s="6" t="s">
        <v>19</v>
      </c>
      <c r="L52" s="6" t="s">
        <v>20</v>
      </c>
      <c r="M52" s="6" t="s">
        <v>45</v>
      </c>
      <c r="N52" s="10">
        <v>500.0</v>
      </c>
      <c r="O52" s="6" t="s">
        <v>82</v>
      </c>
      <c r="P52" s="10">
        <v>100.0</v>
      </c>
      <c r="Q52" s="11">
        <f t="shared" si="4"/>
        <v>600</v>
      </c>
    </row>
    <row r="53">
      <c r="A53" s="6">
        <v>52.0</v>
      </c>
      <c r="B53" s="6" t="s">
        <v>131</v>
      </c>
      <c r="C53" s="7">
        <v>45097.0</v>
      </c>
      <c r="D53" s="7" t="str">
        <f t="shared" si="1"/>
        <v>June</v>
      </c>
      <c r="E53" s="8">
        <f t="shared" si="2"/>
        <v>6</v>
      </c>
      <c r="F53" s="9">
        <v>45242.0</v>
      </c>
      <c r="G53" s="6">
        <v>7.0</v>
      </c>
      <c r="H53" s="6" t="s">
        <v>132</v>
      </c>
      <c r="I53" s="6">
        <v>27.0</v>
      </c>
      <c r="J53" s="6" t="str">
        <f t="shared" si="3"/>
        <v>26–35</v>
      </c>
      <c r="K53" s="6" t="s">
        <v>25</v>
      </c>
      <c r="L53" s="6" t="s">
        <v>133</v>
      </c>
      <c r="M53" s="6" t="s">
        <v>38</v>
      </c>
      <c r="N53" s="10">
        <v>900.0</v>
      </c>
      <c r="O53" s="6" t="s">
        <v>102</v>
      </c>
      <c r="P53" s="10">
        <v>200.0</v>
      </c>
      <c r="Q53" s="11">
        <f t="shared" si="4"/>
        <v>1100</v>
      </c>
    </row>
    <row r="54">
      <c r="A54" s="6">
        <v>53.0</v>
      </c>
      <c r="B54" s="6" t="s">
        <v>32</v>
      </c>
      <c r="C54" s="7">
        <v>45463.0</v>
      </c>
      <c r="D54" s="7" t="str">
        <f t="shared" si="1"/>
        <v>June</v>
      </c>
      <c r="E54" s="8">
        <f t="shared" si="2"/>
        <v>6</v>
      </c>
      <c r="F54" s="9">
        <v>45291.0</v>
      </c>
      <c r="G54" s="6">
        <v>7.0</v>
      </c>
      <c r="H54" s="6" t="s">
        <v>134</v>
      </c>
      <c r="I54" s="6">
        <v>28.0</v>
      </c>
      <c r="J54" s="6" t="str">
        <f t="shared" si="3"/>
        <v>26–35</v>
      </c>
      <c r="K54" s="6" t="s">
        <v>25</v>
      </c>
      <c r="L54" s="6" t="s">
        <v>26</v>
      </c>
      <c r="M54" s="6" t="s">
        <v>21</v>
      </c>
      <c r="N54" s="10">
        <v>1400.0</v>
      </c>
      <c r="O54" s="6" t="s">
        <v>22</v>
      </c>
      <c r="P54" s="10">
        <v>800.0</v>
      </c>
      <c r="Q54" s="11">
        <f t="shared" si="4"/>
        <v>2200</v>
      </c>
    </row>
    <row r="55">
      <c r="A55" s="6">
        <v>54.0</v>
      </c>
      <c r="B55" s="6" t="s">
        <v>46</v>
      </c>
      <c r="C55" s="7">
        <v>45100.0</v>
      </c>
      <c r="D55" s="7" t="str">
        <f t="shared" si="1"/>
        <v>June</v>
      </c>
      <c r="E55" s="8">
        <f t="shared" si="2"/>
        <v>6</v>
      </c>
      <c r="F55" s="9">
        <v>45315.0</v>
      </c>
      <c r="G55" s="6">
        <v>9.0</v>
      </c>
      <c r="H55" s="6" t="s">
        <v>135</v>
      </c>
      <c r="I55" s="6">
        <v>30.0</v>
      </c>
      <c r="J55" s="6" t="str">
        <f t="shared" si="3"/>
        <v>26–35</v>
      </c>
      <c r="K55" s="6" t="s">
        <v>19</v>
      </c>
      <c r="L55" s="6" t="s">
        <v>48</v>
      </c>
      <c r="M55" s="6" t="s">
        <v>38</v>
      </c>
      <c r="N55" s="10">
        <v>800.0</v>
      </c>
      <c r="O55" s="6" t="s">
        <v>39</v>
      </c>
      <c r="P55" s="10">
        <v>150.0</v>
      </c>
      <c r="Q55" s="11">
        <f t="shared" si="4"/>
        <v>950</v>
      </c>
    </row>
    <row r="56">
      <c r="A56" s="6">
        <v>55.0</v>
      </c>
      <c r="B56" s="6" t="s">
        <v>125</v>
      </c>
      <c r="C56" s="7">
        <v>45084.0</v>
      </c>
      <c r="D56" s="7" t="str">
        <f t="shared" si="1"/>
        <v>June</v>
      </c>
      <c r="E56" s="8">
        <f t="shared" si="2"/>
        <v>6</v>
      </c>
      <c r="F56" s="9">
        <v>45331.0</v>
      </c>
      <c r="G56" s="6">
        <v>8.0</v>
      </c>
      <c r="H56" s="6" t="s">
        <v>136</v>
      </c>
      <c r="I56" s="6">
        <v>23.0</v>
      </c>
      <c r="J56" s="6" t="str">
        <f t="shared" si="3"/>
        <v>18–25</v>
      </c>
      <c r="K56" s="6" t="s">
        <v>25</v>
      </c>
      <c r="L56" s="6" t="s">
        <v>90</v>
      </c>
      <c r="M56" s="6" t="s">
        <v>45</v>
      </c>
      <c r="N56" s="10">
        <v>400.0</v>
      </c>
      <c r="O56" s="6" t="s">
        <v>82</v>
      </c>
      <c r="P56" s="10">
        <v>50.0</v>
      </c>
      <c r="Q56" s="11">
        <f t="shared" si="4"/>
        <v>450</v>
      </c>
    </row>
    <row r="57">
      <c r="A57" s="6">
        <v>56.0</v>
      </c>
      <c r="B57" s="6" t="s">
        <v>17</v>
      </c>
      <c r="C57" s="7">
        <v>44362.0</v>
      </c>
      <c r="D57" s="7" t="str">
        <f t="shared" si="1"/>
        <v>June</v>
      </c>
      <c r="E57" s="8">
        <f t="shared" si="2"/>
        <v>6</v>
      </c>
      <c r="F57" s="9">
        <v>45374.0</v>
      </c>
      <c r="G57" s="6">
        <v>8.0</v>
      </c>
      <c r="H57" s="6" t="s">
        <v>137</v>
      </c>
      <c r="I57" s="6">
        <v>35.0</v>
      </c>
      <c r="J57" s="6" t="str">
        <f t="shared" si="3"/>
        <v>26–35</v>
      </c>
      <c r="K57" s="6" t="s">
        <v>19</v>
      </c>
      <c r="L57" s="6" t="s">
        <v>34</v>
      </c>
      <c r="M57" s="6" t="s">
        <v>21</v>
      </c>
      <c r="N57" s="10">
        <v>1000.0</v>
      </c>
      <c r="O57" s="6" t="s">
        <v>39</v>
      </c>
      <c r="P57" s="10">
        <v>200.0</v>
      </c>
      <c r="Q57" s="11">
        <f t="shared" si="4"/>
        <v>1200</v>
      </c>
    </row>
    <row r="58">
      <c r="A58" s="6">
        <v>57.0</v>
      </c>
      <c r="B58" s="6" t="s">
        <v>58</v>
      </c>
      <c r="C58" s="7">
        <v>44727.0</v>
      </c>
      <c r="D58" s="7" t="str">
        <f t="shared" si="1"/>
        <v>June</v>
      </c>
      <c r="E58" s="8">
        <f t="shared" si="2"/>
        <v>6</v>
      </c>
      <c r="F58" s="9">
        <v>45395.0</v>
      </c>
      <c r="G58" s="6">
        <v>8.0</v>
      </c>
      <c r="H58" s="6" t="s">
        <v>138</v>
      </c>
      <c r="I58" s="6">
        <v>29.0</v>
      </c>
      <c r="J58" s="6" t="str">
        <f t="shared" si="3"/>
        <v>26–35</v>
      </c>
      <c r="K58" s="6" t="s">
        <v>25</v>
      </c>
      <c r="L58" s="6" t="s">
        <v>60</v>
      </c>
      <c r="M58" s="6" t="s">
        <v>38</v>
      </c>
      <c r="N58" s="10">
        <v>700.0</v>
      </c>
      <c r="O58" s="6" t="s">
        <v>102</v>
      </c>
      <c r="P58" s="10">
        <v>250.0</v>
      </c>
      <c r="Q58" s="11">
        <f t="shared" si="4"/>
        <v>950</v>
      </c>
    </row>
    <row r="59">
      <c r="A59" s="6">
        <v>58.0</v>
      </c>
      <c r="B59" s="6" t="s">
        <v>139</v>
      </c>
      <c r="C59" s="7">
        <v>44732.0</v>
      </c>
      <c r="D59" s="7" t="str">
        <f t="shared" si="1"/>
        <v>June</v>
      </c>
      <c r="E59" s="8">
        <f t="shared" si="2"/>
        <v>6</v>
      </c>
      <c r="F59" s="9">
        <v>45430.0</v>
      </c>
      <c r="G59" s="6">
        <v>8.0</v>
      </c>
      <c r="H59" s="6" t="s">
        <v>140</v>
      </c>
      <c r="I59" s="6">
        <v>27.0</v>
      </c>
      <c r="J59" s="6" t="str">
        <f t="shared" si="3"/>
        <v>26–35</v>
      </c>
      <c r="K59" s="6" t="s">
        <v>19</v>
      </c>
      <c r="L59" s="6" t="s">
        <v>133</v>
      </c>
      <c r="M59" s="6" t="s">
        <v>45</v>
      </c>
      <c r="N59" s="10">
        <v>500.0</v>
      </c>
      <c r="O59" s="6" t="s">
        <v>141</v>
      </c>
      <c r="P59" s="10">
        <v>20.0</v>
      </c>
      <c r="Q59" s="11">
        <f t="shared" si="4"/>
        <v>520</v>
      </c>
    </row>
    <row r="60">
      <c r="A60" s="6">
        <v>59.0</v>
      </c>
      <c r="B60" s="6" t="s">
        <v>142</v>
      </c>
      <c r="C60" s="7">
        <v>44722.0</v>
      </c>
      <c r="D60" s="7" t="str">
        <f t="shared" si="1"/>
        <v>June</v>
      </c>
      <c r="E60" s="8">
        <f t="shared" si="2"/>
        <v>6</v>
      </c>
      <c r="F60" s="9">
        <v>45470.0</v>
      </c>
      <c r="G60" s="6">
        <v>7.0</v>
      </c>
      <c r="H60" s="6" t="s">
        <v>143</v>
      </c>
      <c r="I60" s="6">
        <v>26.0</v>
      </c>
      <c r="J60" s="6" t="str">
        <f t="shared" si="3"/>
        <v>26–35</v>
      </c>
      <c r="K60" s="6" t="s">
        <v>19</v>
      </c>
      <c r="L60" s="6" t="s">
        <v>63</v>
      </c>
      <c r="M60" s="6" t="s">
        <v>21</v>
      </c>
      <c r="N60" s="10">
        <v>1200.0</v>
      </c>
      <c r="O60" s="6" t="s">
        <v>102</v>
      </c>
      <c r="P60" s="10">
        <v>300.0</v>
      </c>
      <c r="Q60" s="11">
        <f t="shared" si="4"/>
        <v>1500</v>
      </c>
    </row>
    <row r="61">
      <c r="A61" s="6">
        <v>60.0</v>
      </c>
      <c r="B61" s="6" t="s">
        <v>144</v>
      </c>
      <c r="C61" s="7">
        <v>44722.0</v>
      </c>
      <c r="D61" s="7" t="str">
        <f t="shared" si="1"/>
        <v>June</v>
      </c>
      <c r="E61" s="8">
        <f t="shared" si="2"/>
        <v>6</v>
      </c>
      <c r="F61" s="9">
        <v>45496.0</v>
      </c>
      <c r="G61" s="6">
        <v>8.0</v>
      </c>
      <c r="H61" s="6" t="s">
        <v>145</v>
      </c>
      <c r="I61" s="6">
        <v>33.0</v>
      </c>
      <c r="J61" s="6" t="str">
        <f t="shared" si="3"/>
        <v>26–35</v>
      </c>
      <c r="K61" s="6" t="s">
        <v>25</v>
      </c>
      <c r="L61" s="6" t="s">
        <v>87</v>
      </c>
      <c r="M61" s="6" t="s">
        <v>38</v>
      </c>
      <c r="N61" s="10">
        <v>800.0</v>
      </c>
      <c r="O61" s="6" t="s">
        <v>39</v>
      </c>
      <c r="P61" s="10">
        <v>100.0</v>
      </c>
      <c r="Q61" s="11">
        <f t="shared" si="4"/>
        <v>900</v>
      </c>
    </row>
    <row r="62">
      <c r="A62" s="6">
        <v>61.0</v>
      </c>
      <c r="B62" s="6" t="s">
        <v>40</v>
      </c>
      <c r="C62" s="7">
        <v>45078.0</v>
      </c>
      <c r="D62" s="7" t="str">
        <f t="shared" si="1"/>
        <v>June</v>
      </c>
      <c r="E62" s="8">
        <f t="shared" si="2"/>
        <v>6</v>
      </c>
      <c r="F62" s="9">
        <v>44760.0</v>
      </c>
      <c r="G62" s="6">
        <v>6.0</v>
      </c>
      <c r="H62" s="6" t="s">
        <v>146</v>
      </c>
      <c r="I62" s="6">
        <v>35.0</v>
      </c>
      <c r="J62" s="6" t="str">
        <f t="shared" si="3"/>
        <v>26–35</v>
      </c>
      <c r="K62" s="6" t="s">
        <v>25</v>
      </c>
      <c r="L62" s="6" t="s">
        <v>20</v>
      </c>
      <c r="M62" s="6" t="s">
        <v>21</v>
      </c>
      <c r="N62" s="10">
        <v>1200.0</v>
      </c>
      <c r="O62" s="6" t="s">
        <v>74</v>
      </c>
      <c r="P62" s="10">
        <v>800.0</v>
      </c>
      <c r="Q62" s="11">
        <f t="shared" si="4"/>
        <v>2000</v>
      </c>
    </row>
    <row r="63">
      <c r="A63" s="6">
        <v>62.0</v>
      </c>
      <c r="B63" s="6" t="s">
        <v>35</v>
      </c>
      <c r="C63" s="7">
        <v>45092.0</v>
      </c>
      <c r="D63" s="7" t="str">
        <f t="shared" si="1"/>
        <v>June</v>
      </c>
      <c r="E63" s="8">
        <f t="shared" si="2"/>
        <v>6</v>
      </c>
      <c r="F63" s="9">
        <v>44814.0</v>
      </c>
      <c r="G63" s="6">
        <v>7.0</v>
      </c>
      <c r="H63" s="6" t="s">
        <v>79</v>
      </c>
      <c r="I63" s="6">
        <v>28.0</v>
      </c>
      <c r="J63" s="6" t="str">
        <f t="shared" si="3"/>
        <v>26–35</v>
      </c>
      <c r="K63" s="6" t="s">
        <v>19</v>
      </c>
      <c r="L63" s="6" t="s">
        <v>80</v>
      </c>
      <c r="M63" s="6" t="s">
        <v>45</v>
      </c>
      <c r="N63" s="10">
        <v>400.0</v>
      </c>
      <c r="O63" s="6" t="s">
        <v>39</v>
      </c>
      <c r="P63" s="10">
        <v>300.0</v>
      </c>
      <c r="Q63" s="11">
        <f t="shared" si="4"/>
        <v>700</v>
      </c>
    </row>
    <row r="64">
      <c r="A64" s="6">
        <v>63.0</v>
      </c>
      <c r="B64" s="6" t="s">
        <v>147</v>
      </c>
      <c r="C64" s="7">
        <v>45108.0</v>
      </c>
      <c r="D64" s="7" t="str">
        <f t="shared" si="1"/>
        <v>July</v>
      </c>
      <c r="E64" s="8">
        <f t="shared" si="2"/>
        <v>7</v>
      </c>
      <c r="F64" s="9">
        <v>44942.0</v>
      </c>
      <c r="G64" s="6">
        <v>9.0</v>
      </c>
      <c r="H64" s="6" t="s">
        <v>148</v>
      </c>
      <c r="I64" s="6">
        <v>29.0</v>
      </c>
      <c r="J64" s="6" t="str">
        <f t="shared" si="3"/>
        <v>26–35</v>
      </c>
      <c r="K64" s="6" t="s">
        <v>25</v>
      </c>
      <c r="L64" s="6" t="s">
        <v>34</v>
      </c>
      <c r="M64" s="6" t="s">
        <v>149</v>
      </c>
      <c r="N64" s="10">
        <v>800.0</v>
      </c>
      <c r="O64" s="6" t="s">
        <v>102</v>
      </c>
      <c r="P64" s="10">
        <v>200.0</v>
      </c>
      <c r="Q64" s="11">
        <f t="shared" si="4"/>
        <v>1000</v>
      </c>
    </row>
    <row r="65">
      <c r="A65" s="6">
        <v>64.0</v>
      </c>
      <c r="B65" s="6" t="s">
        <v>83</v>
      </c>
      <c r="C65" s="7">
        <v>45474.0</v>
      </c>
      <c r="D65" s="7" t="str">
        <f t="shared" si="1"/>
        <v>July</v>
      </c>
      <c r="E65" s="8">
        <f t="shared" si="2"/>
        <v>7</v>
      </c>
      <c r="F65" s="9">
        <v>45106.0</v>
      </c>
      <c r="G65" s="6">
        <v>6.0</v>
      </c>
      <c r="H65" s="6" t="s">
        <v>29</v>
      </c>
      <c r="I65" s="6">
        <v>43.0</v>
      </c>
      <c r="J65" s="6" t="str">
        <f t="shared" si="3"/>
        <v>36–50</v>
      </c>
      <c r="K65" s="6" t="s">
        <v>19</v>
      </c>
      <c r="L65" s="6" t="s">
        <v>44</v>
      </c>
      <c r="M65" s="6" t="s">
        <v>21</v>
      </c>
      <c r="N65" s="10">
        <v>1500.0</v>
      </c>
      <c r="O65" s="6" t="s">
        <v>74</v>
      </c>
      <c r="P65" s="10">
        <v>1200.0</v>
      </c>
      <c r="Q65" s="11">
        <f t="shared" si="4"/>
        <v>2700</v>
      </c>
    </row>
    <row r="66">
      <c r="A66" s="6">
        <v>65.0</v>
      </c>
      <c r="B66" s="6" t="s">
        <v>94</v>
      </c>
      <c r="C66" s="7">
        <v>45129.0</v>
      </c>
      <c r="D66" s="7" t="str">
        <f t="shared" si="1"/>
        <v>July</v>
      </c>
      <c r="E66" s="8">
        <f t="shared" si="2"/>
        <v>7</v>
      </c>
      <c r="F66" s="9">
        <v>45163.0</v>
      </c>
      <c r="G66" s="6">
        <v>7.0</v>
      </c>
      <c r="H66" s="6" t="s">
        <v>150</v>
      </c>
      <c r="I66" s="6">
        <v>31.0</v>
      </c>
      <c r="J66" s="6" t="str">
        <f t="shared" si="3"/>
        <v>26–35</v>
      </c>
      <c r="K66" s="6" t="s">
        <v>25</v>
      </c>
      <c r="L66" s="6" t="s">
        <v>60</v>
      </c>
      <c r="M66" s="6" t="s">
        <v>149</v>
      </c>
      <c r="N66" s="10">
        <v>900.0</v>
      </c>
      <c r="O66" s="6" t="s">
        <v>74</v>
      </c>
      <c r="P66" s="10">
        <v>700.0</v>
      </c>
      <c r="Q66" s="11">
        <f t="shared" si="4"/>
        <v>1600</v>
      </c>
    </row>
    <row r="67">
      <c r="A67" s="6">
        <v>66.0</v>
      </c>
      <c r="B67" s="6" t="s">
        <v>75</v>
      </c>
      <c r="C67" s="7">
        <v>44744.0</v>
      </c>
      <c r="D67" s="7" t="str">
        <f t="shared" si="1"/>
        <v>July</v>
      </c>
      <c r="E67" s="8">
        <f t="shared" si="2"/>
        <v>7</v>
      </c>
      <c r="F67" s="9">
        <v>45330.0</v>
      </c>
      <c r="G67" s="6">
        <v>7.0</v>
      </c>
      <c r="H67" s="6" t="s">
        <v>151</v>
      </c>
      <c r="I67" s="6">
        <v>27.0</v>
      </c>
      <c r="J67" s="6" t="str">
        <f t="shared" si="3"/>
        <v>26–35</v>
      </c>
      <c r="K67" s="6" t="s">
        <v>19</v>
      </c>
      <c r="L67" s="6" t="s">
        <v>20</v>
      </c>
      <c r="M67" s="6" t="s">
        <v>27</v>
      </c>
      <c r="N67" s="10">
        <v>2200.0</v>
      </c>
      <c r="O67" s="6" t="s">
        <v>74</v>
      </c>
      <c r="P67" s="10">
        <v>1000.0</v>
      </c>
      <c r="Q67" s="11">
        <f t="shared" si="4"/>
        <v>3200</v>
      </c>
    </row>
    <row r="68">
      <c r="A68" s="6">
        <v>67.0</v>
      </c>
      <c r="B68" s="6" t="s">
        <v>40</v>
      </c>
      <c r="C68" s="7">
        <v>45108.0</v>
      </c>
      <c r="D68" s="7" t="str">
        <f t="shared" si="1"/>
        <v>July</v>
      </c>
      <c r="E68" s="8">
        <f t="shared" si="2"/>
        <v>7</v>
      </c>
      <c r="F68" s="9">
        <v>45424.0</v>
      </c>
      <c r="G68" s="6">
        <v>6.0</v>
      </c>
      <c r="H68" s="6" t="s">
        <v>152</v>
      </c>
      <c r="I68" s="6">
        <v>39.0</v>
      </c>
      <c r="J68" s="6" t="str">
        <f t="shared" si="3"/>
        <v>36–50</v>
      </c>
      <c r="K68" s="6" t="s">
        <v>25</v>
      </c>
      <c r="L68" s="6" t="s">
        <v>153</v>
      </c>
      <c r="M68" s="6" t="s">
        <v>21</v>
      </c>
      <c r="N68" s="10">
        <v>1100.0</v>
      </c>
      <c r="O68" s="6" t="s">
        <v>39</v>
      </c>
      <c r="P68" s="10">
        <v>200.0</v>
      </c>
      <c r="Q68" s="11">
        <f t="shared" si="4"/>
        <v>1300</v>
      </c>
    </row>
    <row r="69">
      <c r="A69" s="6">
        <v>68.0</v>
      </c>
      <c r="B69" s="6" t="s">
        <v>32</v>
      </c>
      <c r="C69" s="7">
        <v>44752.0</v>
      </c>
      <c r="D69" s="7" t="str">
        <f t="shared" si="1"/>
        <v>July</v>
      </c>
      <c r="E69" s="8">
        <f t="shared" si="2"/>
        <v>7</v>
      </c>
      <c r="F69" s="9">
        <v>45499.0</v>
      </c>
      <c r="G69" s="6">
        <v>6.0</v>
      </c>
      <c r="H69" s="6" t="s">
        <v>154</v>
      </c>
      <c r="I69" s="6">
        <v>25.0</v>
      </c>
      <c r="J69" s="6" t="str">
        <f t="shared" si="3"/>
        <v>18–25</v>
      </c>
      <c r="K69" s="6" t="s">
        <v>19</v>
      </c>
      <c r="L69" s="6" t="s">
        <v>20</v>
      </c>
      <c r="M69" s="6" t="s">
        <v>149</v>
      </c>
      <c r="N69" s="10">
        <v>1000.0</v>
      </c>
      <c r="O69" s="6" t="s">
        <v>74</v>
      </c>
      <c r="P69" s="10">
        <v>800.0</v>
      </c>
      <c r="Q69" s="11">
        <f t="shared" si="4"/>
        <v>1800</v>
      </c>
    </row>
    <row r="70">
      <c r="A70" s="6">
        <v>69.0</v>
      </c>
      <c r="B70" s="6" t="s">
        <v>88</v>
      </c>
      <c r="C70" s="7">
        <v>45488.0</v>
      </c>
      <c r="D70" s="7" t="str">
        <f t="shared" si="1"/>
        <v>July</v>
      </c>
      <c r="E70" s="8">
        <f t="shared" si="2"/>
        <v>7</v>
      </c>
      <c r="F70" s="9">
        <v>45551.0</v>
      </c>
      <c r="G70" s="6">
        <v>8.0</v>
      </c>
      <c r="H70" s="6" t="s">
        <v>155</v>
      </c>
      <c r="I70" s="6">
        <v>33.0</v>
      </c>
      <c r="J70" s="6" t="str">
        <f t="shared" si="3"/>
        <v>26–35</v>
      </c>
      <c r="K70" s="6" t="s">
        <v>25</v>
      </c>
      <c r="L70" s="6" t="s">
        <v>90</v>
      </c>
      <c r="M70" s="6" t="s">
        <v>45</v>
      </c>
      <c r="N70" s="10">
        <v>300.0</v>
      </c>
      <c r="O70" s="6" t="s">
        <v>74</v>
      </c>
      <c r="P70" s="10">
        <v>700.0</v>
      </c>
      <c r="Q70" s="11">
        <f t="shared" si="4"/>
        <v>1000</v>
      </c>
    </row>
    <row r="71">
      <c r="A71" s="6">
        <v>70.0</v>
      </c>
      <c r="B71" s="6" t="s">
        <v>85</v>
      </c>
      <c r="C71" s="7">
        <v>44754.0</v>
      </c>
      <c r="D71" s="7" t="str">
        <f t="shared" si="1"/>
        <v>July</v>
      </c>
      <c r="E71" s="8">
        <f t="shared" si="2"/>
        <v>7</v>
      </c>
      <c r="F71" s="9">
        <v>45708.0</v>
      </c>
      <c r="G71" s="6">
        <v>6.0</v>
      </c>
      <c r="H71" s="6" t="s">
        <v>156</v>
      </c>
      <c r="I71" s="6">
        <v>41.0</v>
      </c>
      <c r="J71" s="6" t="str">
        <f t="shared" si="3"/>
        <v>36–50</v>
      </c>
      <c r="K71" s="6" t="s">
        <v>19</v>
      </c>
      <c r="L71" s="6" t="s">
        <v>87</v>
      </c>
      <c r="M71" s="6" t="s">
        <v>21</v>
      </c>
      <c r="N71" s="10">
        <v>1300.0</v>
      </c>
      <c r="O71" s="6" t="s">
        <v>39</v>
      </c>
      <c r="P71" s="10">
        <v>100.0</v>
      </c>
      <c r="Q71" s="11">
        <f t="shared" si="4"/>
        <v>1400</v>
      </c>
    </row>
    <row r="72">
      <c r="A72" s="6">
        <v>71.0</v>
      </c>
      <c r="B72" s="6" t="s">
        <v>75</v>
      </c>
      <c r="C72" s="7">
        <v>45493.0</v>
      </c>
      <c r="D72" s="7" t="str">
        <f t="shared" si="1"/>
        <v>July</v>
      </c>
      <c r="E72" s="8">
        <f t="shared" si="2"/>
        <v>7</v>
      </c>
      <c r="F72" s="9">
        <v>45806.0</v>
      </c>
      <c r="G72" s="6">
        <v>8.0</v>
      </c>
      <c r="H72" s="6" t="s">
        <v>157</v>
      </c>
      <c r="I72" s="6">
        <v>37.0</v>
      </c>
      <c r="J72" s="6" t="str">
        <f t="shared" si="3"/>
        <v>36–50</v>
      </c>
      <c r="K72" s="6" t="s">
        <v>25</v>
      </c>
      <c r="L72" s="6" t="s">
        <v>34</v>
      </c>
      <c r="M72" s="6" t="s">
        <v>27</v>
      </c>
      <c r="N72" s="10">
        <v>1800.0</v>
      </c>
      <c r="O72" s="6" t="s">
        <v>74</v>
      </c>
      <c r="P72" s="10">
        <v>1000.0</v>
      </c>
      <c r="Q72" s="11">
        <f t="shared" si="4"/>
        <v>2800</v>
      </c>
    </row>
    <row r="73">
      <c r="A73" s="6">
        <v>72.0</v>
      </c>
      <c r="B73" s="6" t="s">
        <v>28</v>
      </c>
      <c r="C73" s="7">
        <v>44378.0</v>
      </c>
      <c r="D73" s="7" t="str">
        <f t="shared" si="1"/>
        <v>July</v>
      </c>
      <c r="E73" s="8">
        <f t="shared" si="2"/>
        <v>7</v>
      </c>
      <c r="F73" s="9">
        <v>44785.0</v>
      </c>
      <c r="G73" s="6">
        <v>7.0</v>
      </c>
      <c r="H73" s="6" t="s">
        <v>158</v>
      </c>
      <c r="I73" s="6">
        <v>35.0</v>
      </c>
      <c r="J73" s="6" t="str">
        <f t="shared" si="3"/>
        <v>26–35</v>
      </c>
      <c r="K73" s="6" t="s">
        <v>25</v>
      </c>
      <c r="L73" s="6" t="s">
        <v>133</v>
      </c>
      <c r="M73" s="6" t="s">
        <v>27</v>
      </c>
      <c r="N73" s="10">
        <v>500.0</v>
      </c>
      <c r="O73" s="6" t="s">
        <v>74</v>
      </c>
      <c r="P73" s="10">
        <v>800.0</v>
      </c>
      <c r="Q73" s="11">
        <f t="shared" si="4"/>
        <v>1300</v>
      </c>
    </row>
    <row r="74">
      <c r="A74" s="6">
        <v>73.0</v>
      </c>
      <c r="B74" s="6" t="s">
        <v>35</v>
      </c>
      <c r="C74" s="7">
        <v>45495.0</v>
      </c>
      <c r="D74" s="7" t="str">
        <f t="shared" si="1"/>
        <v>July</v>
      </c>
      <c r="E74" s="8">
        <f t="shared" si="2"/>
        <v>7</v>
      </c>
      <c r="F74" s="9">
        <v>44935.0</v>
      </c>
      <c r="G74" s="6">
        <v>8.0</v>
      </c>
      <c r="H74" s="6" t="s">
        <v>159</v>
      </c>
      <c r="I74" s="6">
        <v>29.0</v>
      </c>
      <c r="J74" s="6" t="str">
        <f t="shared" si="3"/>
        <v>26–35</v>
      </c>
      <c r="K74" s="6" t="s">
        <v>19</v>
      </c>
      <c r="L74" s="6" t="s">
        <v>20</v>
      </c>
      <c r="M74" s="6" t="s">
        <v>21</v>
      </c>
      <c r="N74" s="10">
        <v>1000.0</v>
      </c>
      <c r="O74" s="6" t="s">
        <v>39</v>
      </c>
      <c r="P74" s="10">
        <v>200.0</v>
      </c>
      <c r="Q74" s="11">
        <f t="shared" si="4"/>
        <v>1200</v>
      </c>
    </row>
    <row r="75">
      <c r="A75" s="6">
        <v>74.0</v>
      </c>
      <c r="B75" s="6" t="s">
        <v>55</v>
      </c>
      <c r="C75" s="7">
        <v>44743.0</v>
      </c>
      <c r="D75" s="7" t="str">
        <f t="shared" si="1"/>
        <v>July</v>
      </c>
      <c r="E75" s="8">
        <f t="shared" si="2"/>
        <v>7</v>
      </c>
      <c r="F75" s="9">
        <v>45038.0</v>
      </c>
      <c r="G75" s="6">
        <v>7.0</v>
      </c>
      <c r="H75" s="6" t="s">
        <v>160</v>
      </c>
      <c r="I75" s="6">
        <v>42.0</v>
      </c>
      <c r="J75" s="6" t="str">
        <f t="shared" si="3"/>
        <v>36–50</v>
      </c>
      <c r="K75" s="6" t="s">
        <v>25</v>
      </c>
      <c r="L75" s="6" t="s">
        <v>57</v>
      </c>
      <c r="M75" s="6" t="s">
        <v>27</v>
      </c>
      <c r="N75" s="10">
        <v>800.0</v>
      </c>
      <c r="O75" s="6" t="s">
        <v>74</v>
      </c>
      <c r="P75" s="10">
        <v>500.0</v>
      </c>
      <c r="Q75" s="11">
        <f t="shared" si="4"/>
        <v>1300</v>
      </c>
    </row>
    <row r="76">
      <c r="A76" s="6">
        <v>75.0</v>
      </c>
      <c r="B76" s="6" t="s">
        <v>40</v>
      </c>
      <c r="C76" s="7">
        <v>44757.0</v>
      </c>
      <c r="D76" s="7" t="str">
        <f t="shared" si="1"/>
        <v>July</v>
      </c>
      <c r="E76" s="8">
        <f t="shared" si="2"/>
        <v>7</v>
      </c>
      <c r="F76" s="9">
        <v>45091.0</v>
      </c>
      <c r="G76" s="6">
        <v>7.0</v>
      </c>
      <c r="H76" s="6" t="s">
        <v>18</v>
      </c>
      <c r="I76" s="6">
        <v>46.0</v>
      </c>
      <c r="J76" s="6" t="str">
        <f t="shared" si="3"/>
        <v>36–50</v>
      </c>
      <c r="K76" s="6" t="s">
        <v>19</v>
      </c>
      <c r="L76" s="6" t="s">
        <v>34</v>
      </c>
      <c r="M76" s="6" t="s">
        <v>21</v>
      </c>
      <c r="N76" s="10">
        <v>1200.0</v>
      </c>
      <c r="O76" s="6" t="s">
        <v>74</v>
      </c>
      <c r="P76" s="10">
        <v>700.0</v>
      </c>
      <c r="Q76" s="11">
        <f t="shared" si="4"/>
        <v>1900</v>
      </c>
    </row>
    <row r="77">
      <c r="A77" s="6">
        <v>76.0</v>
      </c>
      <c r="B77" s="6" t="s">
        <v>161</v>
      </c>
      <c r="C77" s="7">
        <v>44762.0</v>
      </c>
      <c r="D77" s="7" t="str">
        <f t="shared" si="1"/>
        <v>July</v>
      </c>
      <c r="E77" s="8">
        <f t="shared" si="2"/>
        <v>7</v>
      </c>
      <c r="F77" s="9">
        <v>45179.0</v>
      </c>
      <c r="G77" s="6">
        <v>9.0</v>
      </c>
      <c r="H77" s="6" t="s">
        <v>162</v>
      </c>
      <c r="I77" s="6">
        <v>31.0</v>
      </c>
      <c r="J77" s="6" t="str">
        <f t="shared" si="3"/>
        <v>26–35</v>
      </c>
      <c r="K77" s="6" t="s">
        <v>19</v>
      </c>
      <c r="L77" s="6" t="s">
        <v>163</v>
      </c>
      <c r="M77" s="6" t="s">
        <v>164</v>
      </c>
      <c r="N77" s="10">
        <v>400.0</v>
      </c>
      <c r="O77" s="6" t="s">
        <v>165</v>
      </c>
      <c r="P77" s="10">
        <v>300.0</v>
      </c>
      <c r="Q77" s="11">
        <f t="shared" si="4"/>
        <v>700</v>
      </c>
    </row>
    <row r="78">
      <c r="A78" s="6">
        <v>77.0</v>
      </c>
      <c r="B78" s="6" t="s">
        <v>28</v>
      </c>
      <c r="C78" s="7">
        <v>45108.0</v>
      </c>
      <c r="D78" s="7" t="str">
        <f t="shared" si="1"/>
        <v>July</v>
      </c>
      <c r="E78" s="8">
        <f t="shared" si="2"/>
        <v>7</v>
      </c>
      <c r="F78" s="9">
        <v>45249.0</v>
      </c>
      <c r="G78" s="6">
        <v>7.0</v>
      </c>
      <c r="H78" s="6" t="s">
        <v>166</v>
      </c>
      <c r="I78" s="6">
        <v>25.0</v>
      </c>
      <c r="J78" s="6" t="str">
        <f t="shared" si="3"/>
        <v>18–25</v>
      </c>
      <c r="K78" s="6" t="s">
        <v>25</v>
      </c>
      <c r="L78" s="6" t="s">
        <v>167</v>
      </c>
      <c r="M78" s="6" t="s">
        <v>27</v>
      </c>
      <c r="N78" s="10">
        <v>600.0</v>
      </c>
      <c r="O78" s="6" t="s">
        <v>74</v>
      </c>
      <c r="P78" s="10">
        <v>700.0</v>
      </c>
      <c r="Q78" s="11">
        <f t="shared" si="4"/>
        <v>1300</v>
      </c>
    </row>
    <row r="79">
      <c r="A79" s="6">
        <v>78.0</v>
      </c>
      <c r="B79" s="6" t="s">
        <v>168</v>
      </c>
      <c r="C79" s="7">
        <v>45122.0</v>
      </c>
      <c r="D79" s="7" t="str">
        <f t="shared" si="1"/>
        <v>July</v>
      </c>
      <c r="E79" s="8">
        <f t="shared" si="2"/>
        <v>7</v>
      </c>
      <c r="F79" s="9">
        <v>45334.0</v>
      </c>
      <c r="G79" s="6">
        <v>7.0</v>
      </c>
      <c r="H79" s="6" t="s">
        <v>29</v>
      </c>
      <c r="I79" s="6">
        <v>38.0</v>
      </c>
      <c r="J79" s="6" t="str">
        <f t="shared" si="3"/>
        <v>36–50</v>
      </c>
      <c r="K79" s="6" t="s">
        <v>19</v>
      </c>
      <c r="L79" s="6" t="s">
        <v>44</v>
      </c>
      <c r="M79" s="6" t="s">
        <v>21</v>
      </c>
      <c r="N79" s="10">
        <v>900.0</v>
      </c>
      <c r="O79" s="6" t="s">
        <v>74</v>
      </c>
      <c r="P79" s="10">
        <v>600.0</v>
      </c>
      <c r="Q79" s="11">
        <f t="shared" si="4"/>
        <v>1500</v>
      </c>
    </row>
    <row r="80">
      <c r="A80" s="6">
        <v>79.0</v>
      </c>
      <c r="B80" s="6" t="s">
        <v>169</v>
      </c>
      <c r="C80" s="7">
        <v>45153.0</v>
      </c>
      <c r="D80" s="7" t="str">
        <f t="shared" si="1"/>
        <v>August</v>
      </c>
      <c r="E80" s="8">
        <f t="shared" si="2"/>
        <v>8</v>
      </c>
      <c r="F80" s="9">
        <v>45434.0</v>
      </c>
      <c r="G80" s="6">
        <v>7.0</v>
      </c>
      <c r="H80" s="6" t="s">
        <v>170</v>
      </c>
      <c r="I80" s="6">
        <v>27.0</v>
      </c>
      <c r="J80" s="6" t="str">
        <f t="shared" si="3"/>
        <v>26–35</v>
      </c>
      <c r="K80" s="6" t="s">
        <v>25</v>
      </c>
      <c r="L80" s="6" t="s">
        <v>30</v>
      </c>
      <c r="M80" s="6" t="s">
        <v>21</v>
      </c>
      <c r="N80" s="10">
        <v>400.0</v>
      </c>
      <c r="O80" s="6" t="s">
        <v>74</v>
      </c>
      <c r="P80" s="10">
        <v>400.0</v>
      </c>
      <c r="Q80" s="11">
        <f t="shared" si="4"/>
        <v>800</v>
      </c>
    </row>
    <row r="81">
      <c r="A81" s="6">
        <v>80.0</v>
      </c>
      <c r="B81" s="6" t="s">
        <v>32</v>
      </c>
      <c r="C81" s="7">
        <v>45524.0</v>
      </c>
      <c r="D81" s="7" t="str">
        <f t="shared" si="1"/>
        <v>August</v>
      </c>
      <c r="E81" s="8">
        <f t="shared" si="2"/>
        <v>8</v>
      </c>
      <c r="F81" s="9">
        <v>45531.0</v>
      </c>
      <c r="G81" s="6">
        <v>7.0</v>
      </c>
      <c r="H81" s="6" t="s">
        <v>171</v>
      </c>
      <c r="I81" s="6">
        <v>60.0</v>
      </c>
      <c r="J81" s="6" t="str">
        <f t="shared" si="3"/>
        <v>51+</v>
      </c>
      <c r="K81" s="6" t="s">
        <v>19</v>
      </c>
      <c r="L81" s="6" t="s">
        <v>20</v>
      </c>
      <c r="M81" s="6" t="s">
        <v>21</v>
      </c>
      <c r="N81" s="10">
        <v>1500.0</v>
      </c>
      <c r="O81" s="6" t="s">
        <v>74</v>
      </c>
      <c r="P81" s="10">
        <v>1000.0</v>
      </c>
      <c r="Q81" s="11">
        <f t="shared" si="4"/>
        <v>2500</v>
      </c>
    </row>
    <row r="82">
      <c r="A82" s="6">
        <v>81.0</v>
      </c>
      <c r="B82" s="6" t="s">
        <v>172</v>
      </c>
      <c r="C82" s="7">
        <v>45153.0</v>
      </c>
      <c r="D82" s="7" t="str">
        <f t="shared" si="1"/>
        <v>August</v>
      </c>
      <c r="E82" s="8">
        <f t="shared" si="2"/>
        <v>8</v>
      </c>
      <c r="F82" s="9">
        <v>45665.0</v>
      </c>
      <c r="G82" s="6">
        <v>7.0</v>
      </c>
      <c r="H82" s="6" t="s">
        <v>173</v>
      </c>
      <c r="I82" s="6">
        <v>32.0</v>
      </c>
      <c r="J82" s="6" t="str">
        <f t="shared" si="3"/>
        <v>26–35</v>
      </c>
      <c r="K82" s="6" t="s">
        <v>25</v>
      </c>
      <c r="L82" s="6" t="s">
        <v>34</v>
      </c>
      <c r="M82" s="6" t="s">
        <v>27</v>
      </c>
      <c r="N82" s="10">
        <v>700.0</v>
      </c>
      <c r="O82" s="6" t="s">
        <v>74</v>
      </c>
      <c r="P82" s="10">
        <v>800.0</v>
      </c>
      <c r="Q82" s="11">
        <f t="shared" si="4"/>
        <v>1500</v>
      </c>
    </row>
    <row r="83">
      <c r="A83" s="6">
        <v>82.0</v>
      </c>
      <c r="B83" s="6" t="s">
        <v>144</v>
      </c>
      <c r="C83" s="7">
        <v>45139.0</v>
      </c>
      <c r="D83" s="7" t="str">
        <f t="shared" si="1"/>
        <v>August</v>
      </c>
      <c r="E83" s="8">
        <f t="shared" si="2"/>
        <v>8</v>
      </c>
      <c r="F83" s="9">
        <v>45769.0</v>
      </c>
      <c r="G83" s="6">
        <v>7.0</v>
      </c>
      <c r="H83" s="6" t="s">
        <v>174</v>
      </c>
      <c r="I83" s="6">
        <v>41.0</v>
      </c>
      <c r="J83" s="6" t="str">
        <f t="shared" si="3"/>
        <v>36–50</v>
      </c>
      <c r="K83" s="6" t="s">
        <v>19</v>
      </c>
      <c r="L83" s="6" t="s">
        <v>20</v>
      </c>
      <c r="M83" s="6" t="s">
        <v>21</v>
      </c>
      <c r="N83" s="10">
        <v>100.0</v>
      </c>
      <c r="P83" s="11"/>
      <c r="Q83" s="11">
        <f t="shared" si="4"/>
        <v>100</v>
      </c>
    </row>
    <row r="84">
      <c r="A84" s="6">
        <v>83.0</v>
      </c>
      <c r="B84" s="6" t="s">
        <v>40</v>
      </c>
      <c r="C84" s="7">
        <v>44793.0</v>
      </c>
      <c r="D84" s="7" t="str">
        <f t="shared" si="1"/>
        <v>August</v>
      </c>
      <c r="E84" s="8">
        <f t="shared" si="2"/>
        <v>8</v>
      </c>
      <c r="F84" s="9">
        <v>44367.0</v>
      </c>
      <c r="G84" s="6">
        <v>6.0</v>
      </c>
      <c r="H84" s="6" t="s">
        <v>18</v>
      </c>
      <c r="I84" s="6">
        <v>35.0</v>
      </c>
      <c r="J84" s="6" t="str">
        <f t="shared" si="3"/>
        <v>26–35</v>
      </c>
      <c r="K84" s="6" t="s">
        <v>19</v>
      </c>
      <c r="L84" s="6" t="s">
        <v>20</v>
      </c>
      <c r="M84" s="6" t="s">
        <v>21</v>
      </c>
      <c r="N84" s="10">
        <v>800.0</v>
      </c>
      <c r="O84" s="6" t="s">
        <v>74</v>
      </c>
      <c r="P84" s="10">
        <v>500.0</v>
      </c>
      <c r="Q84" s="11">
        <f t="shared" si="4"/>
        <v>1300</v>
      </c>
    </row>
    <row r="85">
      <c r="A85" s="6">
        <v>84.0</v>
      </c>
      <c r="B85" s="6" t="s">
        <v>35</v>
      </c>
      <c r="C85" s="7">
        <v>45156.0</v>
      </c>
      <c r="D85" s="7" t="str">
        <f t="shared" si="1"/>
        <v>August</v>
      </c>
      <c r="E85" s="8">
        <f t="shared" si="2"/>
        <v>8</v>
      </c>
      <c r="F85" s="9">
        <v>44387.0</v>
      </c>
      <c r="G85" s="6">
        <v>10.0</v>
      </c>
      <c r="H85" s="6" t="s">
        <v>158</v>
      </c>
      <c r="I85" s="6">
        <v>28.0</v>
      </c>
      <c r="J85" s="6" t="str">
        <f t="shared" si="3"/>
        <v>26–35</v>
      </c>
      <c r="K85" s="6" t="s">
        <v>25</v>
      </c>
      <c r="L85" s="6" t="s">
        <v>30</v>
      </c>
      <c r="M85" s="6" t="s">
        <v>38</v>
      </c>
      <c r="N85" s="10">
        <v>500.0</v>
      </c>
      <c r="O85" s="6" t="s">
        <v>39</v>
      </c>
      <c r="P85" s="10">
        <v>300.0</v>
      </c>
      <c r="Q85" s="11">
        <f t="shared" si="4"/>
        <v>800</v>
      </c>
    </row>
    <row r="86">
      <c r="A86" s="6">
        <v>85.0</v>
      </c>
      <c r="B86" s="6" t="s">
        <v>75</v>
      </c>
      <c r="C86" s="7">
        <v>45153.0</v>
      </c>
      <c r="D86" s="7" t="str">
        <f t="shared" si="1"/>
        <v>August</v>
      </c>
      <c r="E86" s="8">
        <f t="shared" si="2"/>
        <v>8</v>
      </c>
      <c r="F86" s="9">
        <v>44428.0</v>
      </c>
      <c r="G86" s="6">
        <v>11.0</v>
      </c>
      <c r="H86" s="6" t="s">
        <v>95</v>
      </c>
      <c r="I86" s="6">
        <v>42.0</v>
      </c>
      <c r="J86" s="6" t="str">
        <f t="shared" si="3"/>
        <v>36–50</v>
      </c>
      <c r="K86" s="6" t="s">
        <v>25</v>
      </c>
      <c r="L86" s="6" t="s">
        <v>60</v>
      </c>
      <c r="M86" s="6" t="s">
        <v>27</v>
      </c>
      <c r="N86" s="10">
        <v>1200.0</v>
      </c>
      <c r="O86" s="6" t="s">
        <v>74</v>
      </c>
      <c r="P86" s="10">
        <v>700.0</v>
      </c>
      <c r="Q86" s="11">
        <f t="shared" si="4"/>
        <v>1900</v>
      </c>
    </row>
    <row r="87">
      <c r="A87" s="6">
        <v>86.0</v>
      </c>
      <c r="B87" s="6" t="s">
        <v>83</v>
      </c>
      <c r="C87" s="7">
        <v>45156.0</v>
      </c>
      <c r="D87" s="7" t="str">
        <f t="shared" si="1"/>
        <v>August</v>
      </c>
      <c r="E87" s="8">
        <f t="shared" si="2"/>
        <v>8</v>
      </c>
      <c r="F87" s="9">
        <v>44449.0</v>
      </c>
      <c r="G87" s="6">
        <v>9.0</v>
      </c>
      <c r="H87" s="6" t="s">
        <v>29</v>
      </c>
      <c r="I87" s="6">
        <v>45.0</v>
      </c>
      <c r="J87" s="6" t="str">
        <f t="shared" si="3"/>
        <v>36–50</v>
      </c>
      <c r="K87" s="6" t="s">
        <v>19</v>
      </c>
      <c r="L87" s="6" t="s">
        <v>44</v>
      </c>
      <c r="M87" s="6" t="s">
        <v>21</v>
      </c>
      <c r="N87" s="10">
        <v>900.0</v>
      </c>
      <c r="O87" s="6" t="s">
        <v>74</v>
      </c>
      <c r="P87" s="10">
        <v>600.0</v>
      </c>
      <c r="Q87" s="11">
        <f t="shared" si="4"/>
        <v>1500</v>
      </c>
    </row>
    <row r="88">
      <c r="A88" s="6">
        <v>87.0</v>
      </c>
      <c r="B88" s="6" t="s">
        <v>32</v>
      </c>
      <c r="C88" s="7">
        <v>44778.0</v>
      </c>
      <c r="D88" s="7" t="str">
        <f t="shared" si="1"/>
        <v>August</v>
      </c>
      <c r="E88" s="8">
        <f t="shared" si="2"/>
        <v>8</v>
      </c>
      <c r="F88" s="9">
        <v>44489.0</v>
      </c>
      <c r="G88" s="6">
        <v>6.0</v>
      </c>
      <c r="H88" s="6" t="s">
        <v>43</v>
      </c>
      <c r="I88" s="6">
        <v>31.0</v>
      </c>
      <c r="J88" s="6" t="str">
        <f t="shared" si="3"/>
        <v>26–35</v>
      </c>
      <c r="K88" s="6" t="s">
        <v>25</v>
      </c>
      <c r="L88" s="6" t="s">
        <v>20</v>
      </c>
      <c r="M88" s="6" t="s">
        <v>38</v>
      </c>
      <c r="N88" s="10">
        <v>700.0</v>
      </c>
      <c r="O88" s="6" t="s">
        <v>102</v>
      </c>
      <c r="P88" s="10">
        <v>200.0</v>
      </c>
      <c r="Q88" s="11">
        <f t="shared" si="4"/>
        <v>900</v>
      </c>
    </row>
    <row r="89">
      <c r="A89" s="6">
        <v>88.0</v>
      </c>
      <c r="B89" s="6" t="s">
        <v>77</v>
      </c>
      <c r="C89" s="7">
        <v>45524.0</v>
      </c>
      <c r="D89" s="7" t="str">
        <f t="shared" si="1"/>
        <v>August</v>
      </c>
      <c r="E89" s="8">
        <f t="shared" si="2"/>
        <v>8</v>
      </c>
      <c r="F89" s="9">
        <v>44530.0</v>
      </c>
      <c r="G89" s="6">
        <v>11.0</v>
      </c>
      <c r="H89" s="6" t="s">
        <v>84</v>
      </c>
      <c r="I89" s="6">
        <v>29.0</v>
      </c>
      <c r="J89" s="6" t="str">
        <f t="shared" si="3"/>
        <v>26–35</v>
      </c>
      <c r="K89" s="6" t="s">
        <v>19</v>
      </c>
      <c r="L89" s="6" t="s">
        <v>34</v>
      </c>
      <c r="M89" s="6" t="s">
        <v>45</v>
      </c>
      <c r="N89" s="10">
        <v>300.0</v>
      </c>
      <c r="O89" s="6" t="s">
        <v>74</v>
      </c>
      <c r="P89" s="10">
        <v>400.0</v>
      </c>
      <c r="Q89" s="11">
        <f t="shared" si="4"/>
        <v>700</v>
      </c>
    </row>
    <row r="90">
      <c r="A90" s="6">
        <v>89.0</v>
      </c>
      <c r="B90" s="6" t="s">
        <v>175</v>
      </c>
      <c r="C90" s="7">
        <v>44418.0</v>
      </c>
      <c r="D90" s="7" t="str">
        <f t="shared" si="1"/>
        <v>August</v>
      </c>
      <c r="E90" s="8">
        <f t="shared" si="2"/>
        <v>8</v>
      </c>
      <c r="F90" s="9">
        <v>44569.0</v>
      </c>
      <c r="G90" s="6">
        <v>8.0</v>
      </c>
      <c r="H90" s="6" t="s">
        <v>176</v>
      </c>
      <c r="I90" s="6">
        <v>24.0</v>
      </c>
      <c r="J90" s="6" t="str">
        <f t="shared" si="3"/>
        <v>18–25</v>
      </c>
      <c r="K90" s="6" t="s">
        <v>25</v>
      </c>
      <c r="L90" s="6" t="s">
        <v>54</v>
      </c>
      <c r="M90" s="6" t="s">
        <v>21</v>
      </c>
      <c r="N90" s="10">
        <v>1000.0</v>
      </c>
      <c r="O90" s="6" t="s">
        <v>74</v>
      </c>
      <c r="P90" s="10">
        <v>800.0</v>
      </c>
      <c r="Q90" s="11">
        <f t="shared" si="4"/>
        <v>1800</v>
      </c>
    </row>
    <row r="91">
      <c r="A91" s="6">
        <v>90.0</v>
      </c>
      <c r="B91" s="6" t="s">
        <v>88</v>
      </c>
      <c r="C91" s="7">
        <v>45158.0</v>
      </c>
      <c r="D91" s="7" t="str">
        <f t="shared" si="1"/>
        <v>August</v>
      </c>
      <c r="E91" s="8">
        <f t="shared" si="2"/>
        <v>8</v>
      </c>
      <c r="F91" s="9">
        <v>44612.0</v>
      </c>
      <c r="G91" s="6">
        <v>7.0</v>
      </c>
      <c r="H91" s="6" t="s">
        <v>177</v>
      </c>
      <c r="I91" s="6">
        <v>26.0</v>
      </c>
      <c r="J91" s="6" t="str">
        <f t="shared" si="3"/>
        <v>26–35</v>
      </c>
      <c r="K91" s="6" t="s">
        <v>19</v>
      </c>
      <c r="L91" s="6" t="s">
        <v>37</v>
      </c>
      <c r="M91" s="6" t="s">
        <v>38</v>
      </c>
      <c r="N91" s="10">
        <v>400.0</v>
      </c>
      <c r="O91" s="6" t="s">
        <v>39</v>
      </c>
      <c r="P91" s="10">
        <v>100.0</v>
      </c>
      <c r="Q91" s="11">
        <f t="shared" si="4"/>
        <v>500</v>
      </c>
    </row>
    <row r="92">
      <c r="A92" s="6">
        <v>91.0</v>
      </c>
      <c r="B92" s="6" t="s">
        <v>85</v>
      </c>
      <c r="C92" s="7">
        <v>44785.0</v>
      </c>
      <c r="D92" s="7" t="str">
        <f t="shared" si="1"/>
        <v>August</v>
      </c>
      <c r="E92" s="8">
        <f t="shared" si="2"/>
        <v>8</v>
      </c>
      <c r="F92" s="9">
        <v>44640.0</v>
      </c>
      <c r="G92" s="6">
        <v>11.0</v>
      </c>
      <c r="H92" s="6" t="s">
        <v>178</v>
      </c>
      <c r="I92" s="6">
        <v>30.0</v>
      </c>
      <c r="J92" s="6" t="str">
        <f t="shared" si="3"/>
        <v>26–35</v>
      </c>
      <c r="K92" s="6" t="s">
        <v>25</v>
      </c>
      <c r="L92" s="6" t="s">
        <v>87</v>
      </c>
      <c r="M92" s="6" t="s">
        <v>45</v>
      </c>
      <c r="N92" s="10">
        <v>200.0</v>
      </c>
      <c r="O92" s="6" t="s">
        <v>74</v>
      </c>
      <c r="P92" s="10">
        <v>350.0</v>
      </c>
      <c r="Q92" s="11">
        <f t="shared" si="4"/>
        <v>550</v>
      </c>
    </row>
    <row r="93">
      <c r="A93" s="6">
        <v>92.0</v>
      </c>
      <c r="B93" s="6" t="s">
        <v>75</v>
      </c>
      <c r="C93" s="7">
        <v>44798.0</v>
      </c>
      <c r="D93" s="7" t="str">
        <f t="shared" si="1"/>
        <v>August</v>
      </c>
      <c r="E93" s="8">
        <f t="shared" si="2"/>
        <v>8</v>
      </c>
      <c r="F93" s="9">
        <v>44676.0</v>
      </c>
      <c r="G93" s="6">
        <v>11.0</v>
      </c>
      <c r="H93" s="6" t="s">
        <v>179</v>
      </c>
      <c r="I93" s="6">
        <v>33.0</v>
      </c>
      <c r="J93" s="6" t="str">
        <f t="shared" si="3"/>
        <v>26–35</v>
      </c>
      <c r="K93" s="6" t="s">
        <v>19</v>
      </c>
      <c r="L93" s="6" t="s">
        <v>180</v>
      </c>
      <c r="M93" s="6" t="s">
        <v>31</v>
      </c>
      <c r="N93" s="10">
        <v>1500.0</v>
      </c>
      <c r="O93" s="6" t="s">
        <v>102</v>
      </c>
      <c r="P93" s="10">
        <v>300.0</v>
      </c>
      <c r="Q93" s="11">
        <f t="shared" si="4"/>
        <v>1800</v>
      </c>
    </row>
    <row r="94">
      <c r="A94" s="6">
        <v>93.0</v>
      </c>
      <c r="B94" s="6" t="s">
        <v>181</v>
      </c>
      <c r="C94" s="7">
        <v>44781.0</v>
      </c>
      <c r="D94" s="7" t="str">
        <f t="shared" si="1"/>
        <v>August</v>
      </c>
      <c r="E94" s="8">
        <f t="shared" si="2"/>
        <v>8</v>
      </c>
      <c r="F94" s="9">
        <v>44691.0</v>
      </c>
      <c r="G94" s="6">
        <v>10.0</v>
      </c>
      <c r="H94" s="6" t="s">
        <v>182</v>
      </c>
      <c r="I94" s="6">
        <v>27.0</v>
      </c>
      <c r="J94" s="6" t="str">
        <f t="shared" si="3"/>
        <v>26–35</v>
      </c>
      <c r="K94" s="6" t="s">
        <v>25</v>
      </c>
      <c r="L94" s="6" t="s">
        <v>30</v>
      </c>
      <c r="M94" s="6" t="s">
        <v>21</v>
      </c>
      <c r="N94" s="10">
        <v>800.0</v>
      </c>
      <c r="O94" s="6" t="s">
        <v>39</v>
      </c>
      <c r="P94" s="10">
        <v>150.0</v>
      </c>
      <c r="Q94" s="11">
        <f t="shared" si="4"/>
        <v>950</v>
      </c>
    </row>
    <row r="95">
      <c r="A95" s="6">
        <v>94.0</v>
      </c>
      <c r="B95" s="6" t="s">
        <v>40</v>
      </c>
      <c r="C95" s="7">
        <v>45139.0</v>
      </c>
      <c r="D95" s="7" t="str">
        <f t="shared" si="1"/>
        <v>August</v>
      </c>
      <c r="E95" s="8">
        <f t="shared" si="2"/>
        <v>8</v>
      </c>
      <c r="F95" s="9">
        <v>44732.0</v>
      </c>
      <c r="G95" s="6">
        <v>5.0</v>
      </c>
      <c r="H95" s="6" t="s">
        <v>18</v>
      </c>
      <c r="I95" s="6">
        <v>35.0</v>
      </c>
      <c r="J95" s="6" t="str">
        <f t="shared" si="3"/>
        <v>26–35</v>
      </c>
      <c r="K95" s="6" t="s">
        <v>19</v>
      </c>
      <c r="L95" s="6" t="s">
        <v>183</v>
      </c>
      <c r="M95" s="6" t="s">
        <v>21</v>
      </c>
      <c r="N95" s="10">
        <v>500.0</v>
      </c>
      <c r="O95" s="6" t="s">
        <v>74</v>
      </c>
      <c r="P95" s="10">
        <v>800.0</v>
      </c>
      <c r="Q95" s="11">
        <f t="shared" si="4"/>
        <v>1300</v>
      </c>
    </row>
    <row r="96">
      <c r="A96" s="6">
        <v>95.0</v>
      </c>
      <c r="B96" s="6" t="s">
        <v>35</v>
      </c>
      <c r="C96" s="7">
        <v>45153.0</v>
      </c>
      <c r="D96" s="7" t="str">
        <f t="shared" si="1"/>
        <v>August</v>
      </c>
      <c r="E96" s="8">
        <f t="shared" si="2"/>
        <v>8</v>
      </c>
      <c r="F96" s="9">
        <v>44814.0</v>
      </c>
      <c r="G96" s="6">
        <v>9.0</v>
      </c>
      <c r="H96" s="6" t="s">
        <v>184</v>
      </c>
      <c r="I96" s="6">
        <v>28.0</v>
      </c>
      <c r="J96" s="6" t="str">
        <f t="shared" si="3"/>
        <v>26–35</v>
      </c>
      <c r="K96" s="6" t="s">
        <v>25</v>
      </c>
      <c r="L96" s="6" t="s">
        <v>117</v>
      </c>
      <c r="M96" s="6" t="s">
        <v>38</v>
      </c>
      <c r="N96" s="10">
        <v>400.0</v>
      </c>
      <c r="O96" s="6" t="s">
        <v>39</v>
      </c>
      <c r="P96" s="10">
        <v>200.0</v>
      </c>
      <c r="Q96" s="11">
        <f t="shared" si="4"/>
        <v>600</v>
      </c>
    </row>
    <row r="97">
      <c r="A97" s="6">
        <v>96.0</v>
      </c>
      <c r="B97" s="6" t="s">
        <v>83</v>
      </c>
      <c r="C97" s="7">
        <v>45179.0</v>
      </c>
      <c r="D97" s="7" t="str">
        <f t="shared" si="1"/>
        <v>September</v>
      </c>
      <c r="E97" s="8">
        <f t="shared" si="2"/>
        <v>9</v>
      </c>
      <c r="F97" s="9">
        <v>44897.0</v>
      </c>
      <c r="G97" s="6">
        <v>9.0</v>
      </c>
      <c r="H97" s="6" t="s">
        <v>29</v>
      </c>
      <c r="I97" s="6">
        <v>45.0</v>
      </c>
      <c r="J97" s="6" t="str">
        <f t="shared" si="3"/>
        <v>36–50</v>
      </c>
      <c r="K97" s="6" t="s">
        <v>19</v>
      </c>
      <c r="L97" s="6" t="s">
        <v>185</v>
      </c>
      <c r="M97" s="6" t="s">
        <v>45</v>
      </c>
      <c r="N97" s="10">
        <v>200.0</v>
      </c>
      <c r="O97" s="6" t="s">
        <v>74</v>
      </c>
      <c r="P97" s="10">
        <v>1200.0</v>
      </c>
      <c r="Q97" s="11">
        <f t="shared" si="4"/>
        <v>1400</v>
      </c>
    </row>
    <row r="98">
      <c r="A98" s="6">
        <v>97.0</v>
      </c>
      <c r="B98" s="6" t="s">
        <v>77</v>
      </c>
      <c r="C98" s="7">
        <v>45540.0</v>
      </c>
      <c r="D98" s="7" t="str">
        <f t="shared" si="1"/>
        <v>September</v>
      </c>
      <c r="E98" s="8">
        <f t="shared" si="2"/>
        <v>9</v>
      </c>
      <c r="F98" s="9">
        <v>44976.0</v>
      </c>
      <c r="G98" s="6">
        <v>5.0</v>
      </c>
      <c r="H98" s="6" t="s">
        <v>157</v>
      </c>
      <c r="I98" s="6">
        <v>37.0</v>
      </c>
      <c r="J98" s="6" t="str">
        <f t="shared" si="3"/>
        <v>36–50</v>
      </c>
      <c r="K98" s="6" t="s">
        <v>25</v>
      </c>
      <c r="L98" s="6" t="s">
        <v>186</v>
      </c>
      <c r="M98" s="6" t="s">
        <v>21</v>
      </c>
      <c r="N98" s="10">
        <v>600.0</v>
      </c>
      <c r="O98" s="6" t="s">
        <v>74</v>
      </c>
      <c r="P98" s="10">
        <v>700.0</v>
      </c>
      <c r="Q98" s="11">
        <f t="shared" si="4"/>
        <v>1300</v>
      </c>
    </row>
    <row r="99">
      <c r="A99" s="6">
        <v>98.0</v>
      </c>
      <c r="B99" s="6" t="s">
        <v>32</v>
      </c>
      <c r="C99" s="7">
        <v>45170.0</v>
      </c>
      <c r="D99" s="7" t="str">
        <f t="shared" si="1"/>
        <v>September</v>
      </c>
      <c r="E99" s="8">
        <f t="shared" si="2"/>
        <v>9</v>
      </c>
      <c r="F99" s="9">
        <v>45060.0</v>
      </c>
      <c r="G99" s="6">
        <v>6.0</v>
      </c>
      <c r="H99" s="6" t="s">
        <v>187</v>
      </c>
      <c r="I99" s="6">
        <v>50.0</v>
      </c>
      <c r="J99" s="6" t="str">
        <f t="shared" si="3"/>
        <v>36–50</v>
      </c>
      <c r="K99" s="6" t="s">
        <v>19</v>
      </c>
      <c r="L99" s="6" t="s">
        <v>188</v>
      </c>
      <c r="M99" s="6" t="s">
        <v>38</v>
      </c>
      <c r="N99" s="10">
        <v>800.0</v>
      </c>
      <c r="O99" s="6" t="s">
        <v>102</v>
      </c>
      <c r="P99" s="10">
        <v>300.0</v>
      </c>
      <c r="Q99" s="11">
        <f t="shared" si="4"/>
        <v>1100</v>
      </c>
    </row>
    <row r="100">
      <c r="A100" s="6">
        <v>99.0</v>
      </c>
      <c r="B100" s="6" t="s">
        <v>85</v>
      </c>
      <c r="C100" s="7">
        <v>45184.0</v>
      </c>
      <c r="D100" s="7" t="str">
        <f t="shared" si="1"/>
        <v>September</v>
      </c>
      <c r="E100" s="8">
        <f t="shared" si="2"/>
        <v>9</v>
      </c>
      <c r="F100" s="9">
        <v>45165.0</v>
      </c>
      <c r="G100" s="6">
        <v>7.0</v>
      </c>
      <c r="H100" s="6" t="s">
        <v>189</v>
      </c>
      <c r="I100" s="6">
        <v>31.0</v>
      </c>
      <c r="J100" s="6" t="str">
        <f t="shared" si="3"/>
        <v>26–35</v>
      </c>
      <c r="K100" s="6" t="s">
        <v>25</v>
      </c>
      <c r="L100" s="6" t="s">
        <v>190</v>
      </c>
      <c r="M100" s="6" t="s">
        <v>21</v>
      </c>
      <c r="N100" s="10">
        <v>700.0</v>
      </c>
      <c r="O100" s="6" t="s">
        <v>74</v>
      </c>
      <c r="P100" s="10">
        <v>900.0</v>
      </c>
      <c r="Q100" s="11">
        <f t="shared" si="4"/>
        <v>1600</v>
      </c>
    </row>
    <row r="101">
      <c r="A101" s="6">
        <v>100.0</v>
      </c>
      <c r="B101" s="6" t="s">
        <v>88</v>
      </c>
      <c r="C101" s="7">
        <v>44809.0</v>
      </c>
      <c r="D101" s="7" t="str">
        <f t="shared" si="1"/>
        <v>September</v>
      </c>
      <c r="E101" s="8">
        <f t="shared" si="2"/>
        <v>9</v>
      </c>
      <c r="F101" s="9">
        <v>45250.0</v>
      </c>
      <c r="G101" s="6">
        <v>8.0</v>
      </c>
      <c r="H101" s="6" t="s">
        <v>191</v>
      </c>
      <c r="I101" s="6">
        <v>42.0</v>
      </c>
      <c r="J101" s="6" t="str">
        <f t="shared" si="3"/>
        <v>36–50</v>
      </c>
      <c r="K101" s="6" t="s">
        <v>19</v>
      </c>
      <c r="L101" s="6" t="s">
        <v>96</v>
      </c>
      <c r="M101" s="6" t="s">
        <v>45</v>
      </c>
      <c r="N101" s="10">
        <v>300.0</v>
      </c>
      <c r="O101" s="6" t="s">
        <v>39</v>
      </c>
      <c r="P101" s="10">
        <v>100.0</v>
      </c>
      <c r="Q101" s="11">
        <f t="shared" si="4"/>
        <v>400</v>
      </c>
    </row>
    <row r="102">
      <c r="A102" s="6">
        <v>101.0</v>
      </c>
      <c r="B102" s="6" t="s">
        <v>147</v>
      </c>
      <c r="C102" s="7">
        <v>44819.0</v>
      </c>
      <c r="D102" s="7" t="str">
        <f t="shared" si="1"/>
        <v>September</v>
      </c>
      <c r="E102" s="8">
        <f t="shared" si="2"/>
        <v>9</v>
      </c>
      <c r="F102" s="9">
        <v>45305.0</v>
      </c>
      <c r="G102" s="6">
        <v>8.0</v>
      </c>
      <c r="H102" s="6" t="s">
        <v>95</v>
      </c>
      <c r="I102" s="6">
        <v>27.0</v>
      </c>
      <c r="J102" s="6" t="str">
        <f t="shared" si="3"/>
        <v>26–35</v>
      </c>
      <c r="K102" s="6" t="s">
        <v>25</v>
      </c>
      <c r="L102" s="6" t="s">
        <v>115</v>
      </c>
      <c r="M102" s="6" t="s">
        <v>38</v>
      </c>
      <c r="N102" s="10">
        <v>500.0</v>
      </c>
      <c r="O102" s="6" t="s">
        <v>74</v>
      </c>
      <c r="P102" s="10">
        <v>1500.0</v>
      </c>
      <c r="Q102" s="11">
        <f t="shared" si="4"/>
        <v>2000</v>
      </c>
    </row>
    <row r="103">
      <c r="A103" s="6">
        <v>102.0</v>
      </c>
      <c r="B103" s="6" t="s">
        <v>192</v>
      </c>
      <c r="C103" s="7">
        <v>44807.0</v>
      </c>
      <c r="D103" s="7" t="str">
        <f t="shared" si="1"/>
        <v>September</v>
      </c>
      <c r="E103" s="8">
        <f t="shared" si="2"/>
        <v>9</v>
      </c>
      <c r="F103" s="9">
        <v>45392.0</v>
      </c>
      <c r="G103" s="6">
        <v>7.0</v>
      </c>
      <c r="H103" s="6" t="s">
        <v>193</v>
      </c>
      <c r="I103" s="6">
        <v>33.0</v>
      </c>
      <c r="J103" s="6" t="str">
        <f t="shared" si="3"/>
        <v>26–35</v>
      </c>
      <c r="K103" s="6" t="s">
        <v>19</v>
      </c>
      <c r="L103" s="6" t="s">
        <v>105</v>
      </c>
      <c r="M103" s="6" t="s">
        <v>21</v>
      </c>
      <c r="N103" s="10">
        <v>900.0</v>
      </c>
      <c r="O103" s="6" t="s">
        <v>102</v>
      </c>
      <c r="P103" s="10">
        <v>400.0</v>
      </c>
      <c r="Q103" s="11">
        <f t="shared" si="4"/>
        <v>1300</v>
      </c>
    </row>
    <row r="104">
      <c r="A104" s="6">
        <v>103.0</v>
      </c>
      <c r="B104" s="6" t="s">
        <v>75</v>
      </c>
      <c r="C104" s="7">
        <v>45543.0</v>
      </c>
      <c r="D104" s="7" t="str">
        <f t="shared" si="1"/>
        <v>September</v>
      </c>
      <c r="E104" s="8">
        <f t="shared" si="2"/>
        <v>9</v>
      </c>
      <c r="F104" s="9">
        <v>45501.0</v>
      </c>
      <c r="G104" s="6">
        <v>6.0</v>
      </c>
      <c r="H104" s="6" t="s">
        <v>194</v>
      </c>
      <c r="I104" s="6">
        <v>29.0</v>
      </c>
      <c r="J104" s="6" t="str">
        <f t="shared" si="3"/>
        <v>26–35</v>
      </c>
      <c r="K104" s="6" t="s">
        <v>25</v>
      </c>
      <c r="L104" s="6" t="s">
        <v>185</v>
      </c>
      <c r="M104" s="6" t="s">
        <v>31</v>
      </c>
      <c r="N104" s="10">
        <v>1200.0</v>
      </c>
      <c r="O104" s="6" t="s">
        <v>74</v>
      </c>
      <c r="P104" s="10">
        <v>1000.0</v>
      </c>
      <c r="Q104" s="11">
        <f t="shared" si="4"/>
        <v>2200</v>
      </c>
    </row>
    <row r="105">
      <c r="A105" s="6">
        <v>104.0</v>
      </c>
      <c r="B105" s="6" t="s">
        <v>195</v>
      </c>
      <c r="C105" s="7">
        <v>45170.0</v>
      </c>
      <c r="D105" s="7" t="str">
        <f t="shared" si="1"/>
        <v>September</v>
      </c>
      <c r="E105" s="8">
        <f t="shared" si="2"/>
        <v>9</v>
      </c>
      <c r="F105" s="9">
        <v>45582.0</v>
      </c>
      <c r="G105" s="6">
        <v>7.0</v>
      </c>
      <c r="H105" s="6" t="s">
        <v>196</v>
      </c>
      <c r="I105" s="6">
        <v>41.0</v>
      </c>
      <c r="J105" s="6" t="str">
        <f t="shared" si="3"/>
        <v>36–50</v>
      </c>
      <c r="K105" s="6" t="s">
        <v>19</v>
      </c>
      <c r="L105" s="6" t="s">
        <v>197</v>
      </c>
      <c r="M105" s="6" t="s">
        <v>21</v>
      </c>
      <c r="N105" s="10">
        <v>600.0</v>
      </c>
      <c r="O105" s="6" t="s">
        <v>39</v>
      </c>
      <c r="P105" s="10">
        <v>150.0</v>
      </c>
      <c r="Q105" s="11">
        <f t="shared" si="4"/>
        <v>750</v>
      </c>
    </row>
    <row r="106">
      <c r="A106" s="6">
        <v>105.0</v>
      </c>
      <c r="B106" s="6" t="s">
        <v>40</v>
      </c>
      <c r="C106" s="7">
        <v>44440.0</v>
      </c>
      <c r="D106" s="7" t="str">
        <f t="shared" si="1"/>
        <v>September</v>
      </c>
      <c r="E106" s="8">
        <f t="shared" si="2"/>
        <v>9</v>
      </c>
      <c r="F106" s="9">
        <v>44701.0</v>
      </c>
      <c r="G106" s="6">
        <v>5.0</v>
      </c>
      <c r="H106" s="6" t="s">
        <v>18</v>
      </c>
      <c r="I106" s="6">
        <v>35.0</v>
      </c>
      <c r="J106" s="6" t="str">
        <f t="shared" si="3"/>
        <v>26–35</v>
      </c>
      <c r="K106" s="6" t="s">
        <v>19</v>
      </c>
      <c r="L106" s="6" t="s">
        <v>183</v>
      </c>
      <c r="M106" s="6" t="s">
        <v>21</v>
      </c>
      <c r="N106" s="10">
        <v>1000.0</v>
      </c>
      <c r="O106" s="6" t="s">
        <v>74</v>
      </c>
      <c r="P106" s="10">
        <v>800.0</v>
      </c>
      <c r="Q106" s="11">
        <f t="shared" si="4"/>
        <v>1800</v>
      </c>
    </row>
    <row r="107">
      <c r="A107" s="6">
        <v>106.0</v>
      </c>
      <c r="B107" s="6" t="s">
        <v>35</v>
      </c>
      <c r="C107" s="7">
        <v>44805.0</v>
      </c>
      <c r="D107" s="7" t="str">
        <f t="shared" si="1"/>
        <v>September</v>
      </c>
      <c r="E107" s="8">
        <f t="shared" si="2"/>
        <v>9</v>
      </c>
      <c r="F107" s="9">
        <v>44814.0</v>
      </c>
      <c r="G107" s="6">
        <v>9.0</v>
      </c>
      <c r="H107" s="6" t="s">
        <v>158</v>
      </c>
      <c r="I107" s="6">
        <v>28.0</v>
      </c>
      <c r="J107" s="6" t="str">
        <f t="shared" si="3"/>
        <v>26–35</v>
      </c>
      <c r="K107" s="6" t="s">
        <v>25</v>
      </c>
      <c r="L107" s="6" t="s">
        <v>185</v>
      </c>
      <c r="M107" s="6" t="s">
        <v>38</v>
      </c>
      <c r="N107" s="10">
        <v>800.0</v>
      </c>
      <c r="O107" s="6" t="s">
        <v>39</v>
      </c>
      <c r="P107" s="10">
        <v>500.0</v>
      </c>
      <c r="Q107" s="11">
        <f t="shared" si="4"/>
        <v>1300</v>
      </c>
    </row>
    <row r="108">
      <c r="A108" s="6">
        <v>107.0</v>
      </c>
      <c r="B108" s="6" t="s">
        <v>32</v>
      </c>
      <c r="C108" s="7">
        <v>44805.0</v>
      </c>
      <c r="D108" s="7" t="str">
        <f t="shared" si="1"/>
        <v>September</v>
      </c>
      <c r="E108" s="8">
        <f t="shared" si="2"/>
        <v>9</v>
      </c>
      <c r="F108" s="9">
        <v>44737.0</v>
      </c>
      <c r="G108" s="6">
        <v>5.0</v>
      </c>
      <c r="H108" s="6" t="s">
        <v>187</v>
      </c>
      <c r="I108" s="6">
        <v>42.0</v>
      </c>
      <c r="J108" s="6" t="str">
        <f t="shared" si="3"/>
        <v>36–50</v>
      </c>
      <c r="K108" s="6" t="s">
        <v>19</v>
      </c>
      <c r="L108" s="6" t="s">
        <v>198</v>
      </c>
      <c r="M108" s="6" t="s">
        <v>21</v>
      </c>
      <c r="N108" s="10">
        <v>1200.0</v>
      </c>
      <c r="O108" s="6" t="s">
        <v>102</v>
      </c>
      <c r="P108" s="10">
        <v>200.0</v>
      </c>
      <c r="Q108" s="11">
        <f t="shared" si="4"/>
        <v>1400</v>
      </c>
    </row>
    <row r="109">
      <c r="A109" s="6">
        <v>108.0</v>
      </c>
      <c r="B109" s="6" t="s">
        <v>75</v>
      </c>
      <c r="C109" s="7">
        <v>44809.0</v>
      </c>
      <c r="D109" s="7" t="str">
        <f t="shared" si="1"/>
        <v>September</v>
      </c>
      <c r="E109" s="8">
        <f t="shared" si="2"/>
        <v>9</v>
      </c>
      <c r="F109" s="9">
        <v>44793.0</v>
      </c>
      <c r="G109" s="6">
        <v>8.0</v>
      </c>
      <c r="H109" s="6" t="s">
        <v>199</v>
      </c>
      <c r="I109" s="6">
        <v>30.0</v>
      </c>
      <c r="J109" s="6" t="str">
        <f t="shared" si="3"/>
        <v>26–35</v>
      </c>
      <c r="K109" s="6" t="s">
        <v>25</v>
      </c>
      <c r="L109" s="6" t="s">
        <v>190</v>
      </c>
      <c r="M109" s="6" t="s">
        <v>27</v>
      </c>
      <c r="N109" s="10">
        <v>1500.0</v>
      </c>
      <c r="O109" s="6" t="s">
        <v>74</v>
      </c>
      <c r="P109" s="10">
        <v>1200.0</v>
      </c>
      <c r="Q109" s="11">
        <f t="shared" si="4"/>
        <v>2700</v>
      </c>
    </row>
    <row r="110">
      <c r="A110" s="6">
        <v>109.0</v>
      </c>
      <c r="B110" s="6" t="s">
        <v>83</v>
      </c>
      <c r="C110" s="7">
        <v>44814.0</v>
      </c>
      <c r="D110" s="7" t="str">
        <f t="shared" si="1"/>
        <v>September</v>
      </c>
      <c r="E110" s="8">
        <f t="shared" si="2"/>
        <v>9</v>
      </c>
      <c r="F110" s="9">
        <v>44752.0</v>
      </c>
      <c r="G110" s="6">
        <v>9.0</v>
      </c>
      <c r="H110" s="6" t="s">
        <v>93</v>
      </c>
      <c r="I110" s="6">
        <v>26.0</v>
      </c>
      <c r="J110" s="6" t="str">
        <f t="shared" si="3"/>
        <v>26–35</v>
      </c>
      <c r="K110" s="6" t="s">
        <v>19</v>
      </c>
      <c r="L110" s="6" t="s">
        <v>117</v>
      </c>
      <c r="M110" s="6" t="s">
        <v>45</v>
      </c>
      <c r="N110" s="10">
        <v>300.0</v>
      </c>
      <c r="O110" s="6" t="s">
        <v>74</v>
      </c>
      <c r="P110" s="10">
        <v>900.0</v>
      </c>
      <c r="Q110" s="11">
        <f t="shared" si="4"/>
        <v>1200</v>
      </c>
    </row>
    <row r="111">
      <c r="A111" s="6">
        <v>110.0</v>
      </c>
      <c r="B111" s="6" t="s">
        <v>77</v>
      </c>
      <c r="C111" s="7">
        <v>44824.0</v>
      </c>
      <c r="D111" s="7" t="str">
        <f t="shared" si="1"/>
        <v>September</v>
      </c>
      <c r="E111" s="8">
        <f t="shared" si="2"/>
        <v>9</v>
      </c>
      <c r="F111" s="9">
        <v>44727.0</v>
      </c>
      <c r="G111" s="6">
        <v>5.0</v>
      </c>
      <c r="H111" s="6" t="s">
        <v>200</v>
      </c>
      <c r="I111" s="6">
        <v>38.0</v>
      </c>
      <c r="J111" s="6" t="str">
        <f t="shared" si="3"/>
        <v>36–50</v>
      </c>
      <c r="K111" s="6" t="s">
        <v>25</v>
      </c>
      <c r="L111" s="6" t="s">
        <v>201</v>
      </c>
      <c r="M111" s="6" t="s">
        <v>21</v>
      </c>
      <c r="N111" s="10">
        <v>900.0</v>
      </c>
      <c r="O111" s="6" t="s">
        <v>39</v>
      </c>
      <c r="P111" s="10">
        <v>150.0</v>
      </c>
      <c r="Q111" s="11">
        <f t="shared" si="4"/>
        <v>1050</v>
      </c>
    </row>
    <row r="112">
      <c r="A112" s="6">
        <v>111.0</v>
      </c>
      <c r="B112" s="6" t="s">
        <v>202</v>
      </c>
      <c r="C112" s="7">
        <v>45170.0</v>
      </c>
      <c r="D112" s="7" t="str">
        <f t="shared" si="1"/>
        <v>September</v>
      </c>
      <c r="E112" s="8">
        <f t="shared" si="2"/>
        <v>9</v>
      </c>
      <c r="F112" s="9">
        <v>44816.0</v>
      </c>
      <c r="G112" s="6">
        <v>7.0</v>
      </c>
      <c r="H112" s="6" t="s">
        <v>203</v>
      </c>
      <c r="I112" s="6">
        <v>45.0</v>
      </c>
      <c r="J112" s="6" t="str">
        <f t="shared" si="3"/>
        <v>36–50</v>
      </c>
      <c r="K112" s="6" t="s">
        <v>19</v>
      </c>
      <c r="L112" s="6" t="s">
        <v>204</v>
      </c>
      <c r="M112" s="6" t="s">
        <v>31</v>
      </c>
      <c r="N112" s="10">
        <v>2000.0</v>
      </c>
      <c r="O112" s="6" t="s">
        <v>74</v>
      </c>
      <c r="P112" s="10">
        <v>700.0</v>
      </c>
      <c r="Q112" s="11">
        <f t="shared" si="4"/>
        <v>2700</v>
      </c>
    </row>
    <row r="113">
      <c r="A113" s="6">
        <v>112.0</v>
      </c>
      <c r="B113" s="6" t="s">
        <v>85</v>
      </c>
      <c r="C113" s="7">
        <v>45184.0</v>
      </c>
      <c r="D113" s="7" t="str">
        <f t="shared" si="1"/>
        <v>September</v>
      </c>
      <c r="E113" s="8">
        <f t="shared" si="2"/>
        <v>9</v>
      </c>
      <c r="F113" s="9">
        <v>44689.0</v>
      </c>
      <c r="G113" s="6">
        <v>7.0</v>
      </c>
      <c r="H113" s="6" t="s">
        <v>205</v>
      </c>
      <c r="I113" s="6">
        <v>31.0</v>
      </c>
      <c r="J113" s="6" t="str">
        <f t="shared" si="3"/>
        <v>26–35</v>
      </c>
      <c r="K113" s="6" t="s">
        <v>25</v>
      </c>
      <c r="L113" s="6" t="s">
        <v>113</v>
      </c>
      <c r="M113" s="6" t="s">
        <v>21</v>
      </c>
      <c r="N113" s="10">
        <v>1100.0</v>
      </c>
      <c r="O113" s="6" t="s">
        <v>39</v>
      </c>
      <c r="P113" s="10">
        <v>250.0</v>
      </c>
      <c r="Q113" s="11">
        <f t="shared" si="4"/>
        <v>1350</v>
      </c>
    </row>
    <row r="114">
      <c r="A114" s="6">
        <v>113.0</v>
      </c>
      <c r="B114" s="6" t="s">
        <v>206</v>
      </c>
      <c r="C114" s="7">
        <v>45204.0</v>
      </c>
      <c r="D114" s="7" t="str">
        <f t="shared" si="1"/>
        <v>October</v>
      </c>
      <c r="E114" s="8">
        <f t="shared" si="2"/>
        <v>10</v>
      </c>
      <c r="F114" s="9">
        <v>44764.0</v>
      </c>
      <c r="G114" s="6">
        <v>7.0</v>
      </c>
      <c r="H114" s="6" t="s">
        <v>207</v>
      </c>
      <c r="I114" s="6">
        <v>27.0</v>
      </c>
      <c r="J114" s="6" t="str">
        <f t="shared" si="3"/>
        <v>26–35</v>
      </c>
      <c r="K114" s="6" t="s">
        <v>19</v>
      </c>
      <c r="L114" s="6" t="s">
        <v>107</v>
      </c>
      <c r="M114" s="6" t="s">
        <v>38</v>
      </c>
      <c r="N114" s="10">
        <v>1000.0</v>
      </c>
      <c r="O114" s="6" t="s">
        <v>208</v>
      </c>
      <c r="P114" s="10">
        <v>150.0</v>
      </c>
      <c r="Q114" s="11">
        <f t="shared" si="4"/>
        <v>1150</v>
      </c>
    </row>
    <row r="115">
      <c r="A115" s="6">
        <v>114.0</v>
      </c>
      <c r="B115" s="6" t="s">
        <v>175</v>
      </c>
      <c r="C115" s="7">
        <v>45204.0</v>
      </c>
      <c r="D115" s="7" t="str">
        <f t="shared" si="1"/>
        <v>October</v>
      </c>
      <c r="E115" s="8">
        <f t="shared" si="2"/>
        <v>10</v>
      </c>
      <c r="F115" s="9">
        <v>44803.0</v>
      </c>
      <c r="G115" s="6">
        <v>5.0</v>
      </c>
      <c r="H115" s="6" t="s">
        <v>209</v>
      </c>
      <c r="I115" s="6">
        <v>29.0</v>
      </c>
      <c r="J115" s="6" t="str">
        <f t="shared" si="3"/>
        <v>26–35</v>
      </c>
      <c r="K115" s="6" t="s">
        <v>25</v>
      </c>
      <c r="L115" s="6" t="s">
        <v>210</v>
      </c>
      <c r="M115" s="6" t="s">
        <v>21</v>
      </c>
      <c r="N115" s="10">
        <v>1500.0</v>
      </c>
      <c r="O115" s="6" t="s">
        <v>102</v>
      </c>
      <c r="P115" s="10">
        <v>300.0</v>
      </c>
      <c r="Q115" s="11">
        <f t="shared" si="4"/>
        <v>1800</v>
      </c>
    </row>
    <row r="116">
      <c r="A116" s="6">
        <v>115.0</v>
      </c>
      <c r="B116" s="6" t="s">
        <v>211</v>
      </c>
      <c r="C116" s="7">
        <v>45219.0</v>
      </c>
      <c r="D116" s="7" t="str">
        <f t="shared" si="1"/>
        <v>October</v>
      </c>
      <c r="E116" s="8">
        <f t="shared" si="2"/>
        <v>10</v>
      </c>
      <c r="F116" s="9">
        <v>44819.0</v>
      </c>
      <c r="G116" s="6">
        <v>5.0</v>
      </c>
      <c r="H116" s="6" t="s">
        <v>212</v>
      </c>
      <c r="I116" s="6">
        <v>33.0</v>
      </c>
      <c r="J116" s="6" t="str">
        <f t="shared" si="3"/>
        <v>26–35</v>
      </c>
      <c r="K116" s="6" t="s">
        <v>19</v>
      </c>
      <c r="L116" s="6" t="s">
        <v>213</v>
      </c>
      <c r="M116" s="6" t="s">
        <v>45</v>
      </c>
      <c r="N116" s="10">
        <v>200.0</v>
      </c>
      <c r="O116" s="6" t="s">
        <v>74</v>
      </c>
      <c r="P116" s="10">
        <v>500.0</v>
      </c>
      <c r="Q116" s="11">
        <f t="shared" si="4"/>
        <v>700</v>
      </c>
    </row>
    <row r="117">
      <c r="A117" s="6">
        <v>116.0</v>
      </c>
      <c r="B117" s="6" t="s">
        <v>35</v>
      </c>
      <c r="C117" s="7">
        <v>44846.0</v>
      </c>
      <c r="D117" s="7" t="str">
        <f t="shared" si="1"/>
        <v>October</v>
      </c>
      <c r="E117" s="8">
        <f t="shared" si="2"/>
        <v>10</v>
      </c>
      <c r="F117" s="9">
        <v>44606.0</v>
      </c>
      <c r="G117" s="6">
        <v>9.0</v>
      </c>
      <c r="H117" s="6" t="s">
        <v>97</v>
      </c>
      <c r="I117" s="6">
        <v>32.0</v>
      </c>
      <c r="J117" s="6" t="str">
        <f t="shared" si="3"/>
        <v>26–35</v>
      </c>
      <c r="K117" s="6" t="s">
        <v>25</v>
      </c>
      <c r="L117" s="6" t="s">
        <v>20</v>
      </c>
      <c r="M117" s="6" t="s">
        <v>21</v>
      </c>
      <c r="N117" s="10">
        <v>1000.0</v>
      </c>
      <c r="O117" s="6" t="s">
        <v>74</v>
      </c>
      <c r="P117" s="10">
        <v>700.0</v>
      </c>
      <c r="Q117" s="11">
        <f t="shared" si="4"/>
        <v>1700</v>
      </c>
    </row>
    <row r="118">
      <c r="A118" s="6">
        <v>117.0</v>
      </c>
      <c r="B118" s="6" t="s">
        <v>40</v>
      </c>
      <c r="C118" s="7">
        <v>45209.0</v>
      </c>
      <c r="D118" s="7" t="str">
        <f t="shared" si="1"/>
        <v>October</v>
      </c>
      <c r="E118" s="8">
        <f t="shared" si="2"/>
        <v>10</v>
      </c>
      <c r="F118" s="9">
        <v>44642.0</v>
      </c>
      <c r="G118" s="6">
        <v>7.0</v>
      </c>
      <c r="H118" s="6" t="s">
        <v>99</v>
      </c>
      <c r="I118" s="6">
        <v>47.0</v>
      </c>
      <c r="J118" s="6" t="str">
        <f t="shared" si="3"/>
        <v>36–50</v>
      </c>
      <c r="K118" s="6" t="s">
        <v>19</v>
      </c>
      <c r="L118" s="6" t="s">
        <v>26</v>
      </c>
      <c r="M118" s="6" t="s">
        <v>21</v>
      </c>
      <c r="N118" s="10">
        <v>1200.0</v>
      </c>
      <c r="O118" s="6" t="s">
        <v>39</v>
      </c>
      <c r="P118" s="10">
        <v>500.0</v>
      </c>
      <c r="Q118" s="11">
        <f t="shared" si="4"/>
        <v>1700</v>
      </c>
    </row>
    <row r="119">
      <c r="A119" s="6">
        <v>118.0</v>
      </c>
      <c r="B119" s="6" t="s">
        <v>168</v>
      </c>
      <c r="C119" s="7">
        <v>44484.0</v>
      </c>
      <c r="D119" s="7" t="str">
        <f t="shared" si="1"/>
        <v>October</v>
      </c>
      <c r="E119" s="8">
        <f t="shared" si="2"/>
        <v>10</v>
      </c>
      <c r="F119" s="9">
        <v>44693.0</v>
      </c>
      <c r="G119" s="6">
        <v>11.0</v>
      </c>
      <c r="H119" s="6" t="s">
        <v>214</v>
      </c>
      <c r="I119" s="6">
        <v>26.0</v>
      </c>
      <c r="J119" s="6" t="str">
        <f t="shared" si="3"/>
        <v>26–35</v>
      </c>
      <c r="K119" s="6" t="s">
        <v>25</v>
      </c>
      <c r="L119" s="6" t="s">
        <v>63</v>
      </c>
      <c r="M119" s="6" t="s">
        <v>38</v>
      </c>
      <c r="N119" s="10">
        <v>800.0</v>
      </c>
      <c r="O119" s="6" t="s">
        <v>74</v>
      </c>
      <c r="P119" s="10">
        <v>1000.0</v>
      </c>
      <c r="Q119" s="11">
        <f t="shared" si="4"/>
        <v>1800</v>
      </c>
    </row>
    <row r="120">
      <c r="A120" s="6">
        <v>119.0</v>
      </c>
      <c r="B120" s="6" t="s">
        <v>144</v>
      </c>
      <c r="C120" s="7">
        <v>45575.0</v>
      </c>
      <c r="D120" s="7" t="str">
        <f t="shared" si="1"/>
        <v>October</v>
      </c>
      <c r="E120" s="8">
        <f t="shared" si="2"/>
        <v>10</v>
      </c>
      <c r="F120" s="9">
        <v>44729.0</v>
      </c>
      <c r="G120" s="6">
        <v>7.0</v>
      </c>
      <c r="H120" s="6" t="s">
        <v>29</v>
      </c>
      <c r="I120" s="6">
        <v>38.0</v>
      </c>
      <c r="J120" s="6" t="str">
        <f t="shared" si="3"/>
        <v>36–50</v>
      </c>
      <c r="K120" s="6" t="s">
        <v>19</v>
      </c>
      <c r="L120" s="6" t="s">
        <v>30</v>
      </c>
      <c r="M120" s="6" t="s">
        <v>21</v>
      </c>
      <c r="N120" s="10">
        <v>900.0</v>
      </c>
      <c r="O120" s="6" t="s">
        <v>39</v>
      </c>
      <c r="P120" s="10">
        <v>400.0</v>
      </c>
      <c r="Q120" s="11">
        <f t="shared" si="4"/>
        <v>1300</v>
      </c>
    </row>
    <row r="121">
      <c r="A121" s="6">
        <v>120.0</v>
      </c>
      <c r="B121" s="6" t="s">
        <v>28</v>
      </c>
      <c r="C121" s="7">
        <v>44839.0</v>
      </c>
      <c r="D121" s="7" t="str">
        <f t="shared" si="1"/>
        <v>October</v>
      </c>
      <c r="E121" s="8">
        <f t="shared" si="2"/>
        <v>10</v>
      </c>
      <c r="F121" s="9">
        <v>44772.0</v>
      </c>
      <c r="G121" s="6">
        <v>10.0</v>
      </c>
      <c r="H121" s="6" t="s">
        <v>215</v>
      </c>
      <c r="I121" s="6">
        <v>29.0</v>
      </c>
      <c r="J121" s="6" t="str">
        <f t="shared" si="3"/>
        <v>26–35</v>
      </c>
      <c r="K121" s="6" t="s">
        <v>25</v>
      </c>
      <c r="L121" s="6" t="s">
        <v>30</v>
      </c>
      <c r="M121" s="6" t="s">
        <v>45</v>
      </c>
      <c r="N121" s="10">
        <v>500.0</v>
      </c>
      <c r="O121" s="6" t="s">
        <v>74</v>
      </c>
      <c r="P121" s="10">
        <v>800.0</v>
      </c>
      <c r="Q121" s="11">
        <f t="shared" si="4"/>
        <v>1300</v>
      </c>
    </row>
    <row r="122">
      <c r="A122" s="6">
        <v>121.0</v>
      </c>
      <c r="B122" s="6" t="s">
        <v>55</v>
      </c>
      <c r="C122" s="7">
        <v>45200.0</v>
      </c>
      <c r="D122" s="7" t="str">
        <f t="shared" si="1"/>
        <v>October</v>
      </c>
      <c r="E122" s="8">
        <f t="shared" si="2"/>
        <v>10</v>
      </c>
      <c r="F122" s="9">
        <v>44789.0</v>
      </c>
      <c r="G122" s="6">
        <v>8.0</v>
      </c>
      <c r="H122" s="6" t="s">
        <v>216</v>
      </c>
      <c r="I122" s="6">
        <v>41.0</v>
      </c>
      <c r="J122" s="6" t="str">
        <f t="shared" si="3"/>
        <v>36–50</v>
      </c>
      <c r="K122" s="6" t="s">
        <v>19</v>
      </c>
      <c r="L122" s="6" t="s">
        <v>20</v>
      </c>
      <c r="M122" s="6" t="s">
        <v>21</v>
      </c>
      <c r="N122" s="10">
        <v>1300.0</v>
      </c>
      <c r="O122" s="6" t="s">
        <v>74</v>
      </c>
      <c r="P122" s="10">
        <v>600.0</v>
      </c>
      <c r="Q122" s="11">
        <f t="shared" si="4"/>
        <v>1900</v>
      </c>
    </row>
    <row r="123">
      <c r="A123" s="6">
        <v>122.0</v>
      </c>
      <c r="B123" s="6" t="s">
        <v>217</v>
      </c>
      <c r="C123" s="7">
        <v>45250.0</v>
      </c>
      <c r="D123" s="7" t="str">
        <f t="shared" si="1"/>
        <v>November</v>
      </c>
      <c r="E123" s="8">
        <f t="shared" si="2"/>
        <v>11</v>
      </c>
      <c r="F123" s="9">
        <v>44834.0</v>
      </c>
      <c r="G123" s="6">
        <v>10.0</v>
      </c>
      <c r="H123" s="6" t="s">
        <v>218</v>
      </c>
      <c r="I123" s="6">
        <v>35.0</v>
      </c>
      <c r="J123" s="6" t="str">
        <f t="shared" si="3"/>
        <v>26–35</v>
      </c>
      <c r="K123" s="6" t="s">
        <v>25</v>
      </c>
      <c r="L123" s="6" t="s">
        <v>30</v>
      </c>
      <c r="M123" s="6" t="s">
        <v>38</v>
      </c>
      <c r="N123" s="10">
        <v>700.0</v>
      </c>
      <c r="O123" s="6" t="s">
        <v>74</v>
      </c>
      <c r="P123" s="10">
        <v>900.0</v>
      </c>
      <c r="Q123" s="11">
        <f t="shared" si="4"/>
        <v>1600</v>
      </c>
    </row>
    <row r="124">
      <c r="A124" s="6">
        <v>123.0</v>
      </c>
      <c r="B124" s="6" t="s">
        <v>35</v>
      </c>
      <c r="C124" s="7">
        <v>45250.0</v>
      </c>
      <c r="D124" s="7" t="str">
        <f t="shared" si="1"/>
        <v>November</v>
      </c>
      <c r="E124" s="8">
        <f t="shared" si="2"/>
        <v>11</v>
      </c>
      <c r="F124" s="9">
        <v>44847.0</v>
      </c>
      <c r="G124" s="6">
        <v>8.0</v>
      </c>
      <c r="H124" s="6" t="s">
        <v>219</v>
      </c>
      <c r="I124" s="6">
        <v>24.0</v>
      </c>
      <c r="J124" s="6" t="str">
        <f t="shared" si="3"/>
        <v>18–25</v>
      </c>
      <c r="K124" s="6" t="s">
        <v>19</v>
      </c>
      <c r="L124" s="6" t="s">
        <v>30</v>
      </c>
      <c r="M124" s="6" t="s">
        <v>21</v>
      </c>
      <c r="N124" s="10">
        <v>1200.0</v>
      </c>
      <c r="O124" s="6" t="s">
        <v>74</v>
      </c>
      <c r="P124" s="10">
        <v>700.0</v>
      </c>
      <c r="Q124" s="11">
        <f t="shared" si="4"/>
        <v>1900</v>
      </c>
    </row>
    <row r="125">
      <c r="A125" s="6">
        <v>124.0</v>
      </c>
      <c r="B125" s="6" t="s">
        <v>168</v>
      </c>
      <c r="C125" s="7">
        <v>45231.0</v>
      </c>
      <c r="D125" s="7" t="str">
        <f t="shared" si="1"/>
        <v>November</v>
      </c>
      <c r="E125" s="8">
        <f t="shared" si="2"/>
        <v>11</v>
      </c>
      <c r="F125" s="9">
        <v>44886.0</v>
      </c>
      <c r="G125" s="6">
        <v>10.0</v>
      </c>
      <c r="H125" s="6" t="s">
        <v>220</v>
      </c>
      <c r="I125" s="6">
        <v>30.0</v>
      </c>
      <c r="J125" s="6" t="str">
        <f t="shared" si="3"/>
        <v>26–35</v>
      </c>
      <c r="K125" s="6" t="s">
        <v>25</v>
      </c>
      <c r="L125" s="6" t="s">
        <v>63</v>
      </c>
      <c r="M125" s="6" t="s">
        <v>38</v>
      </c>
      <c r="N125" s="10">
        <v>900.0</v>
      </c>
      <c r="O125" s="6" t="s">
        <v>74</v>
      </c>
      <c r="P125" s="10">
        <v>1000.0</v>
      </c>
      <c r="Q125" s="11">
        <f t="shared" si="4"/>
        <v>1900</v>
      </c>
    </row>
    <row r="126">
      <c r="A126" s="6">
        <v>125.0</v>
      </c>
      <c r="B126" s="6" t="s">
        <v>40</v>
      </c>
      <c r="C126" s="7">
        <v>44873.0</v>
      </c>
      <c r="D126" s="7" t="str">
        <f t="shared" si="1"/>
        <v>November</v>
      </c>
      <c r="E126" s="8">
        <f t="shared" si="2"/>
        <v>11</v>
      </c>
      <c r="F126" s="9">
        <v>44927.0</v>
      </c>
      <c r="G126" s="6">
        <v>8.0</v>
      </c>
      <c r="H126" s="6" t="s">
        <v>221</v>
      </c>
      <c r="I126" s="6">
        <v>28.0</v>
      </c>
      <c r="J126" s="6" t="str">
        <f t="shared" si="3"/>
        <v>26–35</v>
      </c>
      <c r="K126" s="6" t="s">
        <v>19</v>
      </c>
      <c r="L126" s="6" t="s">
        <v>20</v>
      </c>
      <c r="M126" s="6" t="s">
        <v>45</v>
      </c>
      <c r="N126" s="10">
        <v>400.0</v>
      </c>
      <c r="O126" s="6" t="s">
        <v>74</v>
      </c>
      <c r="P126" s="10">
        <v>700.0</v>
      </c>
      <c r="Q126" s="11">
        <f t="shared" si="4"/>
        <v>1100</v>
      </c>
    </row>
    <row r="127">
      <c r="A127" s="6">
        <v>126.0</v>
      </c>
      <c r="B127" s="6" t="s">
        <v>28</v>
      </c>
      <c r="C127" s="7">
        <v>44885.0</v>
      </c>
      <c r="D127" s="7" t="str">
        <f t="shared" si="1"/>
        <v>November</v>
      </c>
      <c r="E127" s="8">
        <f t="shared" si="2"/>
        <v>11</v>
      </c>
      <c r="F127" s="9">
        <v>44975.0</v>
      </c>
      <c r="G127" s="6">
        <v>8.0</v>
      </c>
      <c r="H127" s="6" t="s">
        <v>222</v>
      </c>
      <c r="I127" s="6">
        <v>33.0</v>
      </c>
      <c r="J127" s="6" t="str">
        <f t="shared" si="3"/>
        <v>26–35</v>
      </c>
      <c r="K127" s="6" t="s">
        <v>25</v>
      </c>
      <c r="L127" s="6" t="s">
        <v>26</v>
      </c>
      <c r="M127" s="6" t="s">
        <v>21</v>
      </c>
      <c r="N127" s="10">
        <v>800.0</v>
      </c>
      <c r="O127" s="6" t="s">
        <v>74</v>
      </c>
      <c r="P127" s="10">
        <v>800.0</v>
      </c>
      <c r="Q127" s="11">
        <f t="shared" si="4"/>
        <v>1600</v>
      </c>
    </row>
    <row r="128">
      <c r="A128" s="6">
        <v>127.0</v>
      </c>
      <c r="B128" s="6" t="s">
        <v>40</v>
      </c>
      <c r="C128" s="7">
        <v>45235.0</v>
      </c>
      <c r="D128" s="7" t="str">
        <f t="shared" si="1"/>
        <v>November</v>
      </c>
      <c r="E128" s="8">
        <f t="shared" si="2"/>
        <v>11</v>
      </c>
      <c r="F128" s="9">
        <v>45053.0</v>
      </c>
      <c r="G128" s="6">
        <v>6.0</v>
      </c>
      <c r="H128" s="6" t="s">
        <v>223</v>
      </c>
      <c r="I128" s="6">
        <v>35.0</v>
      </c>
      <c r="J128" s="6" t="str">
        <f t="shared" si="3"/>
        <v>26–35</v>
      </c>
      <c r="K128" s="6" t="s">
        <v>19</v>
      </c>
      <c r="L128" s="6" t="s">
        <v>20</v>
      </c>
      <c r="M128" s="6" t="s">
        <v>21</v>
      </c>
      <c r="N128" s="10">
        <v>5000.0</v>
      </c>
      <c r="O128" s="6" t="s">
        <v>224</v>
      </c>
      <c r="P128" s="10">
        <v>2500.0</v>
      </c>
      <c r="Q128" s="11">
        <f t="shared" si="4"/>
        <v>7500</v>
      </c>
    </row>
    <row r="129">
      <c r="A129" s="6">
        <v>128.0</v>
      </c>
      <c r="B129" s="6" t="s">
        <v>35</v>
      </c>
      <c r="C129" s="7">
        <v>45242.0</v>
      </c>
      <c r="D129" s="7" t="str">
        <f t="shared" si="1"/>
        <v>November</v>
      </c>
      <c r="E129" s="8">
        <f t="shared" si="2"/>
        <v>11</v>
      </c>
      <c r="F129" s="9">
        <v>45068.0</v>
      </c>
      <c r="G129" s="6">
        <v>7.0</v>
      </c>
      <c r="H129" s="6" t="s">
        <v>225</v>
      </c>
      <c r="I129" s="6">
        <v>28.0</v>
      </c>
      <c r="J129" s="6" t="str">
        <f t="shared" si="3"/>
        <v>26–35</v>
      </c>
      <c r="K129" s="6" t="s">
        <v>25</v>
      </c>
      <c r="L129" s="6" t="s">
        <v>34</v>
      </c>
      <c r="M129" s="6" t="s">
        <v>38</v>
      </c>
      <c r="N129" s="10">
        <v>7000.0</v>
      </c>
      <c r="O129" s="6" t="s">
        <v>39</v>
      </c>
      <c r="P129" s="10">
        <v>1500.0</v>
      </c>
      <c r="Q129" s="11">
        <f t="shared" si="4"/>
        <v>8500</v>
      </c>
    </row>
    <row r="130">
      <c r="A130" s="6">
        <v>129.0</v>
      </c>
      <c r="B130" s="6" t="s">
        <v>226</v>
      </c>
      <c r="C130" s="7">
        <v>44520.0</v>
      </c>
      <c r="D130" s="7" t="str">
        <f t="shared" si="1"/>
        <v>November</v>
      </c>
      <c r="E130" s="8">
        <f t="shared" si="2"/>
        <v>11</v>
      </c>
      <c r="F130" s="9">
        <v>45087.0</v>
      </c>
      <c r="G130" s="6">
        <v>9.0</v>
      </c>
      <c r="H130" s="6" t="s">
        <v>227</v>
      </c>
      <c r="I130" s="6">
        <v>45.0</v>
      </c>
      <c r="J130" s="6" t="str">
        <f t="shared" si="3"/>
        <v>36–50</v>
      </c>
      <c r="K130" s="6" t="s">
        <v>19</v>
      </c>
      <c r="L130" s="6" t="s">
        <v>163</v>
      </c>
      <c r="M130" s="6" t="s">
        <v>45</v>
      </c>
      <c r="N130" s="10">
        <v>3000.0</v>
      </c>
      <c r="O130" s="6" t="s">
        <v>165</v>
      </c>
      <c r="P130" s="10">
        <v>2000.0</v>
      </c>
      <c r="Q130" s="11">
        <f t="shared" si="4"/>
        <v>5000</v>
      </c>
    </row>
    <row r="131">
      <c r="A131" s="6">
        <v>130.0</v>
      </c>
      <c r="B131" s="6" t="s">
        <v>42</v>
      </c>
      <c r="C131" s="7">
        <v>44888.0</v>
      </c>
      <c r="D131" s="7" t="str">
        <f t="shared" si="1"/>
        <v>November</v>
      </c>
      <c r="E131" s="8">
        <f t="shared" si="2"/>
        <v>11</v>
      </c>
      <c r="F131" s="9">
        <v>45098.0</v>
      </c>
      <c r="G131" s="6">
        <v>6.0</v>
      </c>
      <c r="H131" s="6" t="s">
        <v>158</v>
      </c>
      <c r="I131" s="6">
        <v>31.0</v>
      </c>
      <c r="J131" s="6" t="str">
        <f t="shared" si="3"/>
        <v>26–35</v>
      </c>
      <c r="K131" s="6" t="s">
        <v>25</v>
      </c>
      <c r="L131" s="6" t="s">
        <v>44</v>
      </c>
      <c r="M131" s="6" t="s">
        <v>21</v>
      </c>
      <c r="N131" s="10">
        <v>6000.0</v>
      </c>
      <c r="O131" s="6" t="s">
        <v>224</v>
      </c>
      <c r="P131" s="10">
        <v>3000.0</v>
      </c>
      <c r="Q131" s="11">
        <f t="shared" si="4"/>
        <v>9000</v>
      </c>
    </row>
    <row r="132">
      <c r="A132" s="6">
        <v>131.0</v>
      </c>
      <c r="B132" s="6" t="s">
        <v>144</v>
      </c>
      <c r="C132" s="7">
        <v>45242.0</v>
      </c>
      <c r="D132" s="7" t="str">
        <f t="shared" si="1"/>
        <v>November</v>
      </c>
      <c r="E132" s="8">
        <f t="shared" si="2"/>
        <v>11</v>
      </c>
      <c r="F132" s="9">
        <v>45115.0</v>
      </c>
      <c r="G132" s="6">
        <v>7.0</v>
      </c>
      <c r="H132" s="6" t="s">
        <v>93</v>
      </c>
      <c r="I132" s="6">
        <v>42.0</v>
      </c>
      <c r="J132" s="6" t="str">
        <f t="shared" si="3"/>
        <v>36–50</v>
      </c>
      <c r="K132" s="6" t="s">
        <v>19</v>
      </c>
      <c r="L132" s="6" t="s">
        <v>30</v>
      </c>
      <c r="M132" s="6" t="s">
        <v>38</v>
      </c>
      <c r="N132" s="10">
        <v>4000.0</v>
      </c>
      <c r="O132" s="6" t="s">
        <v>39</v>
      </c>
      <c r="P132" s="10">
        <v>1500.0</v>
      </c>
      <c r="Q132" s="11">
        <f t="shared" si="4"/>
        <v>5500</v>
      </c>
    </row>
    <row r="133">
      <c r="A133" s="6">
        <v>132.0</v>
      </c>
      <c r="B133" s="6" t="s">
        <v>32</v>
      </c>
      <c r="C133" s="7">
        <v>44876.0</v>
      </c>
      <c r="D133" s="7" t="str">
        <f t="shared" si="1"/>
        <v>November</v>
      </c>
      <c r="E133" s="8">
        <f t="shared" si="2"/>
        <v>11</v>
      </c>
      <c r="F133" s="9">
        <v>45129.0</v>
      </c>
      <c r="G133" s="6">
        <v>7.0</v>
      </c>
      <c r="H133" s="6" t="s">
        <v>43</v>
      </c>
      <c r="I133" s="6">
        <v>27.0</v>
      </c>
      <c r="J133" s="6" t="str">
        <f t="shared" si="3"/>
        <v>26–35</v>
      </c>
      <c r="K133" s="6" t="s">
        <v>25</v>
      </c>
      <c r="L133" s="6" t="s">
        <v>20</v>
      </c>
      <c r="M133" s="6" t="s">
        <v>21</v>
      </c>
      <c r="N133" s="10">
        <v>8000.0</v>
      </c>
      <c r="O133" s="6" t="s">
        <v>224</v>
      </c>
      <c r="P133" s="10">
        <v>2500.0</v>
      </c>
      <c r="Q133" s="11">
        <f t="shared" si="4"/>
        <v>10500</v>
      </c>
    </row>
    <row r="134">
      <c r="A134" s="6">
        <v>133.0</v>
      </c>
      <c r="B134" s="6" t="s">
        <v>46</v>
      </c>
      <c r="C134" s="7">
        <v>45265.0</v>
      </c>
      <c r="D134" s="7" t="str">
        <f t="shared" si="1"/>
        <v>December</v>
      </c>
      <c r="E134" s="8">
        <f t="shared" si="2"/>
        <v>12</v>
      </c>
      <c r="F134" s="9">
        <v>45148.0</v>
      </c>
      <c r="G134" s="6">
        <v>9.0</v>
      </c>
      <c r="H134" s="6" t="s">
        <v>228</v>
      </c>
      <c r="I134" s="6">
        <v>37.0</v>
      </c>
      <c r="J134" s="6" t="str">
        <f t="shared" si="3"/>
        <v>36–50</v>
      </c>
      <c r="K134" s="6" t="s">
        <v>19</v>
      </c>
      <c r="L134" s="6" t="s">
        <v>48</v>
      </c>
      <c r="M134" s="6" t="s">
        <v>45</v>
      </c>
      <c r="N134" s="10">
        <v>2500.0</v>
      </c>
      <c r="O134" s="6" t="s">
        <v>165</v>
      </c>
      <c r="P134" s="10">
        <v>2000.0</v>
      </c>
      <c r="Q134" s="11">
        <f t="shared" si="4"/>
        <v>4500</v>
      </c>
    </row>
    <row r="135">
      <c r="A135" s="6">
        <v>134.0</v>
      </c>
      <c r="B135" s="6" t="s">
        <v>127</v>
      </c>
      <c r="C135" s="7">
        <v>45282.0</v>
      </c>
      <c r="D135" s="7" t="str">
        <f t="shared" si="1"/>
        <v>December</v>
      </c>
      <c r="E135" s="8">
        <f t="shared" si="2"/>
        <v>12</v>
      </c>
      <c r="F135" s="9">
        <v>45159.0</v>
      </c>
      <c r="G135" s="6">
        <v>6.0</v>
      </c>
      <c r="H135" s="6" t="s">
        <v>229</v>
      </c>
      <c r="I135" s="6">
        <v>29.0</v>
      </c>
      <c r="J135" s="6" t="str">
        <f t="shared" si="3"/>
        <v>26–35</v>
      </c>
      <c r="K135" s="6" t="s">
        <v>25</v>
      </c>
      <c r="L135" s="6" t="s">
        <v>26</v>
      </c>
      <c r="M135" s="6" t="s">
        <v>21</v>
      </c>
      <c r="N135" s="10">
        <v>5000.0</v>
      </c>
      <c r="O135" s="6" t="s">
        <v>224</v>
      </c>
      <c r="P135" s="10">
        <v>3000.0</v>
      </c>
      <c r="Q135" s="11">
        <f t="shared" si="4"/>
        <v>8000</v>
      </c>
    </row>
    <row r="136">
      <c r="A136" s="6">
        <v>135.0</v>
      </c>
      <c r="B136" s="6" t="s">
        <v>125</v>
      </c>
      <c r="C136" s="7">
        <v>44905.0</v>
      </c>
      <c r="D136" s="7" t="str">
        <f t="shared" si="1"/>
        <v>December</v>
      </c>
      <c r="E136" s="8">
        <f t="shared" si="2"/>
        <v>12</v>
      </c>
      <c r="F136" s="9">
        <v>45177.0</v>
      </c>
      <c r="G136" s="6">
        <v>7.0</v>
      </c>
      <c r="H136" s="6" t="s">
        <v>230</v>
      </c>
      <c r="I136" s="6">
        <v>34.0</v>
      </c>
      <c r="J136" s="6" t="str">
        <f t="shared" si="3"/>
        <v>26–35</v>
      </c>
      <c r="K136" s="6" t="s">
        <v>19</v>
      </c>
      <c r="L136" s="6" t="s">
        <v>63</v>
      </c>
      <c r="M136" s="6" t="s">
        <v>45</v>
      </c>
      <c r="N136" s="10">
        <v>2000.0</v>
      </c>
      <c r="O136" s="6" t="s">
        <v>39</v>
      </c>
      <c r="P136" s="10">
        <v>1000.0</v>
      </c>
      <c r="Q136" s="11">
        <f t="shared" si="4"/>
        <v>3000</v>
      </c>
    </row>
    <row r="137">
      <c r="A137" s="6">
        <v>136.0</v>
      </c>
      <c r="B137" s="6" t="s">
        <v>58</v>
      </c>
      <c r="C137" s="7">
        <v>45284.0</v>
      </c>
      <c r="D137" s="7" t="str">
        <f t="shared" si="1"/>
        <v>December</v>
      </c>
      <c r="E137" s="8">
        <f t="shared" si="2"/>
        <v>12</v>
      </c>
      <c r="F137" s="9">
        <v>45191.0</v>
      </c>
      <c r="G137" s="6">
        <v>7.0</v>
      </c>
      <c r="H137" s="6" t="s">
        <v>231</v>
      </c>
      <c r="I137" s="6">
        <v>25.0</v>
      </c>
      <c r="J137" s="6" t="str">
        <f t="shared" si="3"/>
        <v>18–25</v>
      </c>
      <c r="K137" s="6" t="s">
        <v>25</v>
      </c>
      <c r="L137" s="6" t="s">
        <v>60</v>
      </c>
      <c r="M137" s="6" t="s">
        <v>38</v>
      </c>
      <c r="N137" s="10">
        <v>6000.0</v>
      </c>
      <c r="O137" s="6" t="s">
        <v>224</v>
      </c>
      <c r="P137" s="10">
        <v>2500.0</v>
      </c>
      <c r="Q137" s="11">
        <f t="shared" si="4"/>
        <v>8500</v>
      </c>
    </row>
    <row r="138">
      <c r="A138" s="6">
        <v>137.0</v>
      </c>
      <c r="B138" s="6" t="s">
        <v>232</v>
      </c>
      <c r="C138" s="7">
        <v>44919.0</v>
      </c>
      <c r="D138" s="7" t="str">
        <f t="shared" si="1"/>
        <v>December</v>
      </c>
      <c r="E138" s="8">
        <f t="shared" si="2"/>
        <v>12</v>
      </c>
      <c r="F138" s="9">
        <v>45207.0</v>
      </c>
      <c r="G138" s="6">
        <v>7.0</v>
      </c>
      <c r="H138" s="6" t="s">
        <v>233</v>
      </c>
      <c r="I138" s="6">
        <v>39.0</v>
      </c>
      <c r="J138" s="6" t="str">
        <f t="shared" si="3"/>
        <v>36–50</v>
      </c>
      <c r="K138" s="6" t="s">
        <v>19</v>
      </c>
      <c r="L138" s="6" t="s">
        <v>234</v>
      </c>
      <c r="M138" s="6" t="s">
        <v>21</v>
      </c>
      <c r="N138" s="10">
        <v>7000.0</v>
      </c>
      <c r="O138" s="6" t="s">
        <v>39</v>
      </c>
      <c r="P138" s="10">
        <v>2500.0</v>
      </c>
      <c r="Q138" s="11">
        <f t="shared" si="4"/>
        <v>9500</v>
      </c>
    </row>
    <row r="139">
      <c r="D139" s="12"/>
      <c r="N139" s="11"/>
      <c r="P139" s="11"/>
    </row>
    <row r="140">
      <c r="D140" s="12"/>
      <c r="N140" s="11"/>
      <c r="P140" s="11"/>
    </row>
    <row r="141">
      <c r="D141" s="12"/>
      <c r="N141" s="11"/>
      <c r="P141" s="11"/>
    </row>
    <row r="142">
      <c r="D142" s="12"/>
      <c r="N142" s="11"/>
      <c r="P142" s="11"/>
    </row>
    <row r="143">
      <c r="D143" s="12"/>
      <c r="N143" s="11"/>
      <c r="P143" s="11"/>
    </row>
    <row r="144">
      <c r="D144" s="12"/>
      <c r="N144" s="11"/>
      <c r="P144" s="11"/>
    </row>
    <row r="145">
      <c r="D145" s="12"/>
      <c r="N145" s="11"/>
      <c r="P145" s="11"/>
    </row>
    <row r="146">
      <c r="D146" s="12"/>
      <c r="N146" s="11"/>
      <c r="P146" s="11"/>
    </row>
    <row r="147">
      <c r="D147" s="12"/>
      <c r="N147" s="11"/>
      <c r="P147" s="11"/>
    </row>
    <row r="148">
      <c r="D148" s="12"/>
      <c r="N148" s="11"/>
      <c r="P148" s="11"/>
    </row>
    <row r="149">
      <c r="D149" s="12"/>
      <c r="N149" s="11"/>
      <c r="P149" s="11"/>
    </row>
    <row r="150">
      <c r="D150" s="12"/>
      <c r="N150" s="11"/>
      <c r="P150" s="11"/>
    </row>
    <row r="151">
      <c r="D151" s="12"/>
      <c r="N151" s="11"/>
      <c r="P151" s="11"/>
    </row>
    <row r="152">
      <c r="D152" s="12"/>
      <c r="N152" s="11"/>
      <c r="P152" s="11"/>
    </row>
    <row r="153">
      <c r="D153" s="12"/>
      <c r="N153" s="11"/>
      <c r="P153" s="11"/>
    </row>
    <row r="154">
      <c r="D154" s="12"/>
      <c r="N154" s="11"/>
      <c r="P154" s="11"/>
    </row>
    <row r="155">
      <c r="D155" s="12"/>
      <c r="N155" s="11"/>
      <c r="P155" s="11"/>
    </row>
    <row r="156">
      <c r="D156" s="12"/>
      <c r="N156" s="11"/>
      <c r="P156" s="11"/>
    </row>
    <row r="157">
      <c r="D157" s="12"/>
      <c r="N157" s="11"/>
      <c r="P157" s="11"/>
    </row>
    <row r="158">
      <c r="D158" s="12"/>
      <c r="N158" s="11"/>
      <c r="P158" s="11"/>
    </row>
    <row r="159">
      <c r="D159" s="12"/>
      <c r="N159" s="11"/>
      <c r="P159" s="11"/>
    </row>
    <row r="160">
      <c r="D160" s="12"/>
      <c r="N160" s="11"/>
      <c r="P160" s="11"/>
    </row>
    <row r="161">
      <c r="D161" s="12"/>
      <c r="N161" s="11"/>
      <c r="P161" s="11"/>
    </row>
    <row r="162">
      <c r="D162" s="12"/>
      <c r="N162" s="11"/>
      <c r="P162" s="11"/>
    </row>
    <row r="163">
      <c r="D163" s="12"/>
      <c r="N163" s="11"/>
      <c r="P163" s="11"/>
    </row>
    <row r="164">
      <c r="D164" s="12"/>
      <c r="N164" s="11"/>
      <c r="P164" s="11"/>
    </row>
    <row r="165">
      <c r="D165" s="12"/>
      <c r="N165" s="11"/>
      <c r="P165" s="11"/>
    </row>
    <row r="166">
      <c r="D166" s="12"/>
      <c r="N166" s="11"/>
      <c r="P166" s="11"/>
    </row>
    <row r="167">
      <c r="D167" s="12"/>
      <c r="N167" s="11"/>
      <c r="P167" s="11"/>
    </row>
    <row r="168">
      <c r="D168" s="12"/>
      <c r="N168" s="11"/>
      <c r="P168" s="11"/>
    </row>
    <row r="169">
      <c r="D169" s="12"/>
      <c r="N169" s="11"/>
      <c r="P169" s="11"/>
    </row>
    <row r="170">
      <c r="D170" s="12"/>
      <c r="N170" s="11"/>
      <c r="P170" s="11"/>
    </row>
    <row r="171">
      <c r="D171" s="12"/>
      <c r="N171" s="11"/>
      <c r="P171" s="11"/>
    </row>
    <row r="172">
      <c r="D172" s="12"/>
      <c r="N172" s="11"/>
      <c r="P172" s="11"/>
    </row>
    <row r="173">
      <c r="D173" s="12"/>
      <c r="N173" s="11"/>
      <c r="P173" s="11"/>
    </row>
    <row r="174">
      <c r="D174" s="12"/>
      <c r="N174" s="11"/>
      <c r="P174" s="11"/>
    </row>
    <row r="175">
      <c r="D175" s="12"/>
      <c r="N175" s="11"/>
      <c r="P175" s="11"/>
    </row>
    <row r="176">
      <c r="D176" s="12"/>
      <c r="N176" s="11"/>
      <c r="P176" s="11"/>
    </row>
    <row r="177">
      <c r="D177" s="12"/>
      <c r="N177" s="11"/>
      <c r="P177" s="11"/>
    </row>
    <row r="178">
      <c r="D178" s="12"/>
      <c r="N178" s="11"/>
      <c r="P178" s="11"/>
    </row>
    <row r="179">
      <c r="D179" s="12"/>
      <c r="N179" s="11"/>
      <c r="P179" s="11"/>
    </row>
    <row r="180">
      <c r="D180" s="12"/>
      <c r="N180" s="11"/>
      <c r="P180" s="11"/>
    </row>
    <row r="181">
      <c r="D181" s="12"/>
      <c r="N181" s="11"/>
      <c r="P181" s="11"/>
    </row>
    <row r="182">
      <c r="D182" s="12"/>
      <c r="N182" s="11"/>
      <c r="P182" s="11"/>
    </row>
    <row r="183">
      <c r="D183" s="12"/>
      <c r="N183" s="11"/>
      <c r="P183" s="11"/>
    </row>
    <row r="184">
      <c r="D184" s="12"/>
      <c r="N184" s="11"/>
      <c r="P184" s="11"/>
    </row>
    <row r="185">
      <c r="D185" s="12"/>
      <c r="N185" s="11"/>
      <c r="P185" s="11"/>
    </row>
    <row r="186">
      <c r="D186" s="12"/>
      <c r="N186" s="11"/>
      <c r="P186" s="11"/>
    </row>
    <row r="187">
      <c r="D187" s="12"/>
      <c r="N187" s="11"/>
      <c r="P187" s="11"/>
    </row>
    <row r="188">
      <c r="D188" s="12"/>
      <c r="N188" s="11"/>
      <c r="P188" s="11"/>
    </row>
    <row r="189">
      <c r="D189" s="12"/>
      <c r="N189" s="11"/>
      <c r="P189" s="11"/>
    </row>
    <row r="190">
      <c r="D190" s="12"/>
      <c r="N190" s="11"/>
      <c r="P190" s="11"/>
    </row>
    <row r="191">
      <c r="D191" s="12"/>
      <c r="N191" s="11"/>
      <c r="P191" s="11"/>
    </row>
    <row r="192">
      <c r="D192" s="12"/>
      <c r="N192" s="11"/>
      <c r="P192" s="11"/>
    </row>
    <row r="193">
      <c r="D193" s="12"/>
      <c r="N193" s="11"/>
      <c r="P193" s="11"/>
    </row>
    <row r="194">
      <c r="D194" s="12"/>
      <c r="N194" s="11"/>
      <c r="P194" s="11"/>
    </row>
    <row r="195">
      <c r="D195" s="12"/>
      <c r="N195" s="11"/>
      <c r="P195" s="11"/>
    </row>
    <row r="196">
      <c r="D196" s="12"/>
      <c r="N196" s="11"/>
      <c r="P196" s="11"/>
    </row>
    <row r="197">
      <c r="D197" s="12"/>
      <c r="N197" s="11"/>
      <c r="P197" s="11"/>
    </row>
    <row r="198">
      <c r="D198" s="12"/>
      <c r="N198" s="11"/>
      <c r="P198" s="11"/>
    </row>
    <row r="199">
      <c r="D199" s="12"/>
      <c r="N199" s="11"/>
      <c r="P199" s="11"/>
    </row>
    <row r="200">
      <c r="D200" s="12"/>
      <c r="N200" s="11"/>
      <c r="P200" s="11"/>
    </row>
    <row r="201">
      <c r="D201" s="12"/>
      <c r="N201" s="11"/>
      <c r="P201" s="11"/>
    </row>
    <row r="202">
      <c r="D202" s="12"/>
      <c r="N202" s="11"/>
      <c r="P202" s="11"/>
    </row>
    <row r="203">
      <c r="D203" s="12"/>
      <c r="N203" s="11"/>
      <c r="P203" s="11"/>
    </row>
    <row r="204">
      <c r="D204" s="12"/>
      <c r="N204" s="11"/>
      <c r="P204" s="11"/>
    </row>
    <row r="205">
      <c r="D205" s="12"/>
      <c r="N205" s="11"/>
      <c r="P205" s="11"/>
    </row>
    <row r="206">
      <c r="D206" s="12"/>
      <c r="N206" s="11"/>
      <c r="P206" s="11"/>
    </row>
    <row r="207">
      <c r="D207" s="12"/>
      <c r="N207" s="11"/>
      <c r="P207" s="11"/>
    </row>
    <row r="208">
      <c r="D208" s="12"/>
      <c r="N208" s="11"/>
      <c r="P208" s="11"/>
    </row>
    <row r="209">
      <c r="D209" s="12"/>
      <c r="N209" s="11"/>
      <c r="P209" s="11"/>
    </row>
    <row r="210">
      <c r="D210" s="12"/>
      <c r="N210" s="11"/>
      <c r="P210" s="11"/>
    </row>
    <row r="211">
      <c r="D211" s="12"/>
      <c r="N211" s="11"/>
      <c r="P211" s="11"/>
    </row>
    <row r="212">
      <c r="D212" s="12"/>
      <c r="N212" s="11"/>
      <c r="P212" s="11"/>
    </row>
    <row r="213">
      <c r="D213" s="12"/>
      <c r="N213" s="11"/>
      <c r="P213" s="11"/>
    </row>
    <row r="214">
      <c r="D214" s="12"/>
      <c r="N214" s="11"/>
      <c r="P214" s="11"/>
    </row>
    <row r="215">
      <c r="D215" s="12"/>
      <c r="N215" s="11"/>
      <c r="P215" s="11"/>
    </row>
    <row r="216">
      <c r="D216" s="12"/>
      <c r="N216" s="11"/>
      <c r="P216" s="11"/>
    </row>
    <row r="217">
      <c r="D217" s="12"/>
      <c r="N217" s="11"/>
      <c r="P217" s="11"/>
    </row>
    <row r="218">
      <c r="D218" s="12"/>
      <c r="N218" s="11"/>
      <c r="P218" s="11"/>
    </row>
    <row r="219">
      <c r="D219" s="12"/>
      <c r="N219" s="11"/>
      <c r="P219" s="11"/>
    </row>
    <row r="220">
      <c r="D220" s="12"/>
      <c r="N220" s="11"/>
      <c r="P220" s="11"/>
    </row>
    <row r="221">
      <c r="D221" s="12"/>
      <c r="N221" s="11"/>
      <c r="P221" s="11"/>
    </row>
    <row r="222">
      <c r="D222" s="12"/>
      <c r="N222" s="11"/>
      <c r="P222" s="11"/>
    </row>
    <row r="223">
      <c r="D223" s="12"/>
      <c r="N223" s="11"/>
      <c r="P223" s="11"/>
    </row>
    <row r="224">
      <c r="D224" s="12"/>
      <c r="N224" s="11"/>
      <c r="P224" s="11"/>
    </row>
    <row r="225">
      <c r="D225" s="12"/>
      <c r="N225" s="11"/>
      <c r="P225" s="11"/>
    </row>
    <row r="226">
      <c r="D226" s="12"/>
      <c r="N226" s="11"/>
      <c r="P226" s="11"/>
    </row>
    <row r="227">
      <c r="D227" s="12"/>
      <c r="N227" s="11"/>
      <c r="P227" s="11"/>
    </row>
    <row r="228">
      <c r="D228" s="12"/>
      <c r="N228" s="11"/>
      <c r="P228" s="11"/>
    </row>
    <row r="229">
      <c r="D229" s="12"/>
      <c r="N229" s="11"/>
      <c r="P229" s="11"/>
    </row>
    <row r="230">
      <c r="D230" s="12"/>
      <c r="N230" s="11"/>
      <c r="P230" s="11"/>
    </row>
    <row r="231">
      <c r="D231" s="12"/>
      <c r="N231" s="11"/>
      <c r="P231" s="11"/>
    </row>
    <row r="232">
      <c r="D232" s="12"/>
      <c r="N232" s="11"/>
      <c r="P232" s="11"/>
    </row>
    <row r="233">
      <c r="D233" s="12"/>
      <c r="N233" s="11"/>
      <c r="P233" s="11"/>
    </row>
    <row r="234">
      <c r="D234" s="12"/>
      <c r="N234" s="11"/>
      <c r="P234" s="11"/>
    </row>
    <row r="235">
      <c r="D235" s="12"/>
      <c r="N235" s="11"/>
      <c r="P235" s="11"/>
    </row>
    <row r="236">
      <c r="D236" s="12"/>
      <c r="N236" s="11"/>
      <c r="P236" s="11"/>
    </row>
    <row r="237">
      <c r="D237" s="12"/>
      <c r="N237" s="11"/>
      <c r="P237" s="11"/>
    </row>
    <row r="238">
      <c r="D238" s="12"/>
      <c r="N238" s="11"/>
      <c r="P238" s="11"/>
    </row>
    <row r="239">
      <c r="D239" s="12"/>
      <c r="N239" s="11"/>
      <c r="P239" s="11"/>
    </row>
    <row r="240">
      <c r="D240" s="12"/>
      <c r="N240" s="11"/>
      <c r="P240" s="11"/>
    </row>
    <row r="241">
      <c r="D241" s="12"/>
      <c r="N241" s="11"/>
      <c r="P241" s="11"/>
    </row>
    <row r="242">
      <c r="D242" s="12"/>
      <c r="N242" s="11"/>
      <c r="P242" s="11"/>
    </row>
    <row r="243">
      <c r="D243" s="12"/>
      <c r="N243" s="11"/>
      <c r="P243" s="11"/>
    </row>
    <row r="244">
      <c r="D244" s="12"/>
      <c r="N244" s="11"/>
      <c r="P244" s="11"/>
    </row>
    <row r="245">
      <c r="D245" s="12"/>
      <c r="N245" s="11"/>
      <c r="P245" s="11"/>
    </row>
    <row r="246">
      <c r="D246" s="12"/>
      <c r="N246" s="11"/>
      <c r="P246" s="11"/>
    </row>
    <row r="247">
      <c r="D247" s="12"/>
      <c r="N247" s="11"/>
      <c r="P247" s="11"/>
    </row>
    <row r="248">
      <c r="D248" s="12"/>
      <c r="N248" s="11"/>
      <c r="P248" s="11"/>
    </row>
    <row r="249">
      <c r="D249" s="12"/>
      <c r="N249" s="11"/>
      <c r="P249" s="11"/>
    </row>
    <row r="250">
      <c r="D250" s="12"/>
      <c r="N250" s="11"/>
      <c r="P250" s="11"/>
    </row>
    <row r="251">
      <c r="D251" s="12"/>
      <c r="N251" s="11"/>
      <c r="P251" s="11"/>
    </row>
    <row r="252">
      <c r="D252" s="12"/>
      <c r="N252" s="11"/>
      <c r="P252" s="11"/>
    </row>
    <row r="253">
      <c r="D253" s="12"/>
      <c r="N253" s="11"/>
      <c r="P253" s="11"/>
    </row>
    <row r="254">
      <c r="D254" s="12"/>
      <c r="N254" s="11"/>
      <c r="P254" s="11"/>
    </row>
    <row r="255">
      <c r="D255" s="12"/>
      <c r="N255" s="11"/>
      <c r="P255" s="11"/>
    </row>
    <row r="256">
      <c r="D256" s="12"/>
      <c r="N256" s="11"/>
      <c r="P256" s="11"/>
    </row>
    <row r="257">
      <c r="D257" s="12"/>
      <c r="N257" s="11"/>
      <c r="P257" s="11"/>
    </row>
    <row r="258">
      <c r="D258" s="12"/>
      <c r="N258" s="11"/>
      <c r="P258" s="11"/>
    </row>
    <row r="259">
      <c r="D259" s="12"/>
      <c r="N259" s="11"/>
      <c r="P259" s="11"/>
    </row>
    <row r="260">
      <c r="D260" s="12"/>
      <c r="N260" s="11"/>
      <c r="P260" s="11"/>
    </row>
    <row r="261">
      <c r="D261" s="12"/>
      <c r="N261" s="11"/>
      <c r="P261" s="11"/>
    </row>
    <row r="262">
      <c r="D262" s="12"/>
      <c r="N262" s="11"/>
      <c r="P262" s="11"/>
    </row>
    <row r="263">
      <c r="D263" s="12"/>
      <c r="N263" s="11"/>
      <c r="P263" s="11"/>
    </row>
    <row r="264">
      <c r="D264" s="12"/>
      <c r="N264" s="11"/>
      <c r="P264" s="11"/>
    </row>
    <row r="265">
      <c r="D265" s="12"/>
      <c r="N265" s="11"/>
      <c r="P265" s="11"/>
    </row>
    <row r="266">
      <c r="D266" s="12"/>
      <c r="N266" s="11"/>
      <c r="P266" s="11"/>
    </row>
    <row r="267">
      <c r="D267" s="12"/>
      <c r="N267" s="11"/>
      <c r="P267" s="11"/>
    </row>
    <row r="268">
      <c r="D268" s="12"/>
      <c r="N268" s="11"/>
      <c r="P268" s="11"/>
    </row>
    <row r="269">
      <c r="D269" s="12"/>
      <c r="N269" s="11"/>
      <c r="P269" s="11"/>
    </row>
    <row r="270">
      <c r="D270" s="12"/>
      <c r="N270" s="11"/>
      <c r="P270" s="11"/>
    </row>
    <row r="271">
      <c r="D271" s="12"/>
      <c r="N271" s="11"/>
      <c r="P271" s="11"/>
    </row>
    <row r="272">
      <c r="D272" s="12"/>
      <c r="N272" s="11"/>
      <c r="P272" s="11"/>
    </row>
    <row r="273">
      <c r="D273" s="12"/>
      <c r="N273" s="11"/>
      <c r="P273" s="11"/>
    </row>
    <row r="274">
      <c r="D274" s="12"/>
      <c r="N274" s="11"/>
      <c r="P274" s="11"/>
    </row>
    <row r="275">
      <c r="D275" s="12"/>
      <c r="N275" s="11"/>
      <c r="P275" s="11"/>
    </row>
    <row r="276">
      <c r="D276" s="12"/>
      <c r="N276" s="11"/>
      <c r="P276" s="11"/>
    </row>
    <row r="277">
      <c r="D277" s="12"/>
      <c r="N277" s="11"/>
      <c r="P277" s="11"/>
    </row>
    <row r="278">
      <c r="D278" s="12"/>
      <c r="N278" s="11"/>
      <c r="P278" s="11"/>
    </row>
    <row r="279">
      <c r="D279" s="12"/>
      <c r="N279" s="11"/>
      <c r="P279" s="11"/>
    </row>
    <row r="280">
      <c r="D280" s="12"/>
      <c r="N280" s="11"/>
      <c r="P280" s="11"/>
    </row>
    <row r="281">
      <c r="D281" s="12"/>
      <c r="N281" s="11"/>
      <c r="P281" s="11"/>
    </row>
    <row r="282">
      <c r="D282" s="12"/>
      <c r="N282" s="11"/>
      <c r="P282" s="11"/>
    </row>
    <row r="283">
      <c r="D283" s="12"/>
      <c r="N283" s="11"/>
      <c r="P283" s="11"/>
    </row>
    <row r="284">
      <c r="D284" s="12"/>
      <c r="N284" s="11"/>
      <c r="P284" s="11"/>
    </row>
    <row r="285">
      <c r="D285" s="12"/>
      <c r="N285" s="11"/>
      <c r="P285" s="11"/>
    </row>
    <row r="286">
      <c r="D286" s="12"/>
      <c r="N286" s="11"/>
      <c r="P286" s="11"/>
    </row>
    <row r="287">
      <c r="D287" s="12"/>
      <c r="N287" s="11"/>
      <c r="P287" s="11"/>
    </row>
    <row r="288">
      <c r="D288" s="12"/>
      <c r="N288" s="11"/>
      <c r="P288" s="11"/>
    </row>
    <row r="289">
      <c r="D289" s="12"/>
      <c r="N289" s="11"/>
      <c r="P289" s="11"/>
    </row>
    <row r="290">
      <c r="D290" s="12"/>
      <c r="N290" s="11"/>
      <c r="P290" s="11"/>
    </row>
    <row r="291">
      <c r="D291" s="12"/>
      <c r="N291" s="11"/>
      <c r="P291" s="11"/>
    </row>
    <row r="292">
      <c r="D292" s="12"/>
      <c r="N292" s="11"/>
      <c r="P292" s="11"/>
    </row>
    <row r="293">
      <c r="D293" s="12"/>
      <c r="N293" s="11"/>
      <c r="P293" s="11"/>
    </row>
    <row r="294">
      <c r="D294" s="12"/>
      <c r="N294" s="11"/>
      <c r="P294" s="11"/>
    </row>
    <row r="295">
      <c r="D295" s="12"/>
      <c r="N295" s="11"/>
      <c r="P295" s="11"/>
    </row>
    <row r="296">
      <c r="D296" s="12"/>
      <c r="N296" s="11"/>
      <c r="P296" s="11"/>
    </row>
    <row r="297">
      <c r="D297" s="12"/>
      <c r="N297" s="11"/>
      <c r="P297" s="11"/>
    </row>
    <row r="298">
      <c r="D298" s="12"/>
      <c r="N298" s="11"/>
      <c r="P298" s="11"/>
    </row>
    <row r="299">
      <c r="D299" s="12"/>
      <c r="N299" s="11"/>
      <c r="P299" s="11"/>
    </row>
    <row r="300">
      <c r="D300" s="12"/>
      <c r="N300" s="11"/>
      <c r="P300" s="11"/>
    </row>
    <row r="301">
      <c r="D301" s="12"/>
      <c r="N301" s="11"/>
      <c r="P301" s="11"/>
    </row>
    <row r="302">
      <c r="D302" s="12"/>
      <c r="N302" s="11"/>
      <c r="P302" s="11"/>
    </row>
    <row r="303">
      <c r="D303" s="12"/>
      <c r="N303" s="11"/>
      <c r="P303" s="11"/>
    </row>
    <row r="304">
      <c r="D304" s="12"/>
      <c r="N304" s="11"/>
      <c r="P304" s="11"/>
    </row>
    <row r="305">
      <c r="D305" s="12"/>
      <c r="N305" s="11"/>
      <c r="P305" s="11"/>
    </row>
    <row r="306">
      <c r="D306" s="12"/>
      <c r="N306" s="11"/>
      <c r="P306" s="11"/>
    </row>
    <row r="307">
      <c r="D307" s="12"/>
      <c r="N307" s="11"/>
      <c r="P307" s="11"/>
    </row>
    <row r="308">
      <c r="D308" s="12"/>
      <c r="N308" s="11"/>
      <c r="P308" s="11"/>
    </row>
    <row r="309">
      <c r="D309" s="12"/>
      <c r="N309" s="11"/>
      <c r="P309" s="11"/>
    </row>
    <row r="310">
      <c r="D310" s="12"/>
      <c r="N310" s="11"/>
      <c r="P310" s="11"/>
    </row>
    <row r="311">
      <c r="D311" s="12"/>
      <c r="N311" s="11"/>
      <c r="P311" s="11"/>
    </row>
    <row r="312">
      <c r="D312" s="12"/>
      <c r="N312" s="11"/>
      <c r="P312" s="11"/>
    </row>
    <row r="313">
      <c r="D313" s="12"/>
      <c r="N313" s="11"/>
      <c r="P313" s="11"/>
    </row>
    <row r="314">
      <c r="D314" s="12"/>
      <c r="N314" s="11"/>
      <c r="P314" s="11"/>
    </row>
    <row r="315">
      <c r="D315" s="12"/>
      <c r="N315" s="11"/>
      <c r="P315" s="11"/>
    </row>
    <row r="316">
      <c r="D316" s="12"/>
      <c r="N316" s="11"/>
      <c r="P316" s="11"/>
    </row>
    <row r="317">
      <c r="D317" s="12"/>
      <c r="N317" s="11"/>
      <c r="P317" s="11"/>
    </row>
    <row r="318">
      <c r="D318" s="12"/>
      <c r="N318" s="11"/>
      <c r="P318" s="11"/>
    </row>
    <row r="319">
      <c r="D319" s="12"/>
      <c r="N319" s="11"/>
      <c r="P319" s="11"/>
    </row>
    <row r="320">
      <c r="D320" s="12"/>
      <c r="N320" s="11"/>
      <c r="P320" s="11"/>
    </row>
    <row r="321">
      <c r="D321" s="12"/>
      <c r="N321" s="11"/>
      <c r="P321" s="11"/>
    </row>
    <row r="322">
      <c r="D322" s="12"/>
      <c r="N322" s="11"/>
      <c r="P322" s="11"/>
    </row>
    <row r="323">
      <c r="D323" s="12"/>
      <c r="N323" s="11"/>
      <c r="P323" s="11"/>
    </row>
    <row r="324">
      <c r="D324" s="12"/>
      <c r="N324" s="11"/>
      <c r="P324" s="11"/>
    </row>
    <row r="325">
      <c r="D325" s="12"/>
      <c r="N325" s="11"/>
      <c r="P325" s="11"/>
    </row>
    <row r="326">
      <c r="D326" s="12"/>
      <c r="N326" s="11"/>
      <c r="P326" s="11"/>
    </row>
    <row r="327">
      <c r="D327" s="12"/>
      <c r="N327" s="11"/>
      <c r="P327" s="11"/>
    </row>
    <row r="328">
      <c r="D328" s="12"/>
      <c r="N328" s="11"/>
      <c r="P328" s="11"/>
    </row>
    <row r="329">
      <c r="D329" s="12"/>
      <c r="N329" s="11"/>
      <c r="P329" s="11"/>
    </row>
    <row r="330">
      <c r="D330" s="12"/>
      <c r="N330" s="11"/>
      <c r="P330" s="11"/>
    </row>
    <row r="331">
      <c r="D331" s="12"/>
      <c r="N331" s="11"/>
      <c r="P331" s="11"/>
    </row>
    <row r="332">
      <c r="D332" s="12"/>
      <c r="N332" s="11"/>
      <c r="P332" s="11"/>
    </row>
    <row r="333">
      <c r="D333" s="12"/>
      <c r="N333" s="11"/>
      <c r="P333" s="11"/>
    </row>
    <row r="334">
      <c r="D334" s="12"/>
      <c r="N334" s="11"/>
      <c r="P334" s="11"/>
    </row>
    <row r="335">
      <c r="D335" s="12"/>
      <c r="N335" s="11"/>
      <c r="P335" s="11"/>
    </row>
    <row r="336">
      <c r="D336" s="12"/>
      <c r="N336" s="11"/>
      <c r="P336" s="11"/>
    </row>
    <row r="337">
      <c r="D337" s="12"/>
      <c r="N337" s="11"/>
      <c r="P337" s="11"/>
    </row>
    <row r="338">
      <c r="D338" s="12"/>
      <c r="N338" s="11"/>
      <c r="P338" s="11"/>
    </row>
    <row r="339">
      <c r="D339" s="12"/>
      <c r="N339" s="11"/>
      <c r="P339" s="11"/>
    </row>
    <row r="340">
      <c r="D340" s="12"/>
      <c r="N340" s="11"/>
      <c r="P340" s="11"/>
    </row>
    <row r="341">
      <c r="D341" s="12"/>
      <c r="N341" s="11"/>
      <c r="P341" s="11"/>
    </row>
    <row r="342">
      <c r="D342" s="12"/>
      <c r="N342" s="11"/>
      <c r="P342" s="11"/>
    </row>
    <row r="343">
      <c r="D343" s="12"/>
      <c r="N343" s="11"/>
      <c r="P343" s="11"/>
    </row>
    <row r="344">
      <c r="D344" s="12"/>
      <c r="N344" s="11"/>
      <c r="P344" s="11"/>
    </row>
    <row r="345">
      <c r="D345" s="12"/>
      <c r="N345" s="11"/>
      <c r="P345" s="11"/>
    </row>
    <row r="346">
      <c r="D346" s="12"/>
      <c r="N346" s="11"/>
      <c r="P346" s="11"/>
    </row>
    <row r="347">
      <c r="D347" s="12"/>
      <c r="N347" s="11"/>
      <c r="P347" s="11"/>
    </row>
    <row r="348">
      <c r="D348" s="12"/>
      <c r="N348" s="11"/>
      <c r="P348" s="11"/>
    </row>
    <row r="349">
      <c r="D349" s="12"/>
      <c r="N349" s="11"/>
      <c r="P349" s="11"/>
    </row>
    <row r="350">
      <c r="D350" s="12"/>
      <c r="N350" s="11"/>
      <c r="P350" s="11"/>
    </row>
    <row r="351">
      <c r="D351" s="12"/>
      <c r="N351" s="11"/>
      <c r="P351" s="11"/>
    </row>
    <row r="352">
      <c r="D352" s="12"/>
      <c r="N352" s="11"/>
      <c r="P352" s="11"/>
    </row>
    <row r="353">
      <c r="D353" s="12"/>
      <c r="N353" s="11"/>
      <c r="P353" s="11"/>
    </row>
    <row r="354">
      <c r="D354" s="12"/>
      <c r="N354" s="11"/>
      <c r="P354" s="11"/>
    </row>
    <row r="355">
      <c r="D355" s="12"/>
      <c r="N355" s="11"/>
      <c r="P355" s="11"/>
    </row>
    <row r="356">
      <c r="D356" s="12"/>
      <c r="N356" s="11"/>
      <c r="P356" s="11"/>
    </row>
    <row r="357">
      <c r="D357" s="12"/>
      <c r="N357" s="11"/>
      <c r="P357" s="11"/>
    </row>
    <row r="358">
      <c r="D358" s="12"/>
      <c r="N358" s="11"/>
      <c r="P358" s="11"/>
    </row>
    <row r="359">
      <c r="D359" s="12"/>
      <c r="N359" s="11"/>
      <c r="P359" s="11"/>
    </row>
    <row r="360">
      <c r="D360" s="12"/>
      <c r="N360" s="11"/>
      <c r="P360" s="11"/>
    </row>
    <row r="361">
      <c r="D361" s="12"/>
      <c r="N361" s="11"/>
      <c r="P361" s="11"/>
    </row>
    <row r="362">
      <c r="D362" s="12"/>
      <c r="N362" s="11"/>
      <c r="P362" s="11"/>
    </row>
    <row r="363">
      <c r="D363" s="12"/>
      <c r="N363" s="11"/>
      <c r="P363" s="11"/>
    </row>
    <row r="364">
      <c r="D364" s="12"/>
      <c r="N364" s="11"/>
      <c r="P364" s="11"/>
    </row>
    <row r="365">
      <c r="D365" s="12"/>
      <c r="N365" s="11"/>
      <c r="P365" s="11"/>
    </row>
    <row r="366">
      <c r="D366" s="12"/>
      <c r="N366" s="11"/>
      <c r="P366" s="11"/>
    </row>
    <row r="367">
      <c r="D367" s="12"/>
      <c r="N367" s="11"/>
      <c r="P367" s="11"/>
    </row>
    <row r="368">
      <c r="D368" s="12"/>
      <c r="N368" s="11"/>
      <c r="P368" s="11"/>
    </row>
    <row r="369">
      <c r="D369" s="12"/>
      <c r="N369" s="11"/>
      <c r="P369" s="11"/>
    </row>
    <row r="370">
      <c r="D370" s="12"/>
      <c r="N370" s="11"/>
      <c r="P370" s="11"/>
    </row>
    <row r="371">
      <c r="D371" s="12"/>
      <c r="N371" s="11"/>
      <c r="P371" s="11"/>
    </row>
    <row r="372">
      <c r="D372" s="12"/>
      <c r="N372" s="11"/>
      <c r="P372" s="11"/>
    </row>
    <row r="373">
      <c r="D373" s="12"/>
      <c r="N373" s="11"/>
      <c r="P373" s="11"/>
    </row>
    <row r="374">
      <c r="D374" s="12"/>
      <c r="N374" s="11"/>
      <c r="P374" s="11"/>
    </row>
    <row r="375">
      <c r="D375" s="12"/>
      <c r="N375" s="11"/>
      <c r="P375" s="11"/>
    </row>
    <row r="376">
      <c r="D376" s="12"/>
      <c r="N376" s="11"/>
      <c r="P376" s="11"/>
    </row>
    <row r="377">
      <c r="D377" s="12"/>
      <c r="N377" s="11"/>
      <c r="P377" s="11"/>
    </row>
    <row r="378">
      <c r="D378" s="12"/>
      <c r="N378" s="11"/>
      <c r="P378" s="11"/>
    </row>
    <row r="379">
      <c r="D379" s="12"/>
      <c r="N379" s="11"/>
      <c r="P379" s="11"/>
    </row>
    <row r="380">
      <c r="D380" s="12"/>
      <c r="N380" s="11"/>
      <c r="P380" s="11"/>
    </row>
    <row r="381">
      <c r="D381" s="12"/>
      <c r="N381" s="11"/>
      <c r="P381" s="11"/>
    </row>
    <row r="382">
      <c r="D382" s="12"/>
      <c r="N382" s="11"/>
      <c r="P382" s="11"/>
    </row>
    <row r="383">
      <c r="D383" s="12"/>
      <c r="N383" s="11"/>
      <c r="P383" s="11"/>
    </row>
    <row r="384">
      <c r="D384" s="12"/>
      <c r="N384" s="11"/>
      <c r="P384" s="11"/>
    </row>
    <row r="385">
      <c r="D385" s="12"/>
      <c r="N385" s="11"/>
      <c r="P385" s="11"/>
    </row>
    <row r="386">
      <c r="D386" s="12"/>
      <c r="N386" s="11"/>
      <c r="P386" s="11"/>
    </row>
    <row r="387">
      <c r="D387" s="12"/>
      <c r="N387" s="11"/>
      <c r="P387" s="11"/>
    </row>
    <row r="388">
      <c r="D388" s="12"/>
      <c r="N388" s="11"/>
      <c r="P388" s="11"/>
    </row>
    <row r="389">
      <c r="D389" s="12"/>
      <c r="N389" s="11"/>
      <c r="P389" s="11"/>
    </row>
    <row r="390">
      <c r="D390" s="12"/>
      <c r="N390" s="11"/>
      <c r="P390" s="11"/>
    </row>
    <row r="391">
      <c r="D391" s="12"/>
      <c r="N391" s="11"/>
      <c r="P391" s="11"/>
    </row>
    <row r="392">
      <c r="D392" s="12"/>
      <c r="N392" s="11"/>
      <c r="P392" s="11"/>
    </row>
    <row r="393">
      <c r="D393" s="12"/>
      <c r="N393" s="11"/>
      <c r="P393" s="11"/>
    </row>
    <row r="394">
      <c r="D394" s="12"/>
      <c r="N394" s="11"/>
      <c r="P394" s="11"/>
    </row>
    <row r="395">
      <c r="D395" s="12"/>
      <c r="N395" s="11"/>
      <c r="P395" s="11"/>
    </row>
    <row r="396">
      <c r="D396" s="12"/>
      <c r="N396" s="11"/>
      <c r="P396" s="11"/>
    </row>
    <row r="397">
      <c r="D397" s="12"/>
      <c r="N397" s="11"/>
      <c r="P397" s="11"/>
    </row>
    <row r="398">
      <c r="D398" s="12"/>
      <c r="N398" s="11"/>
      <c r="P398" s="11"/>
    </row>
    <row r="399">
      <c r="D399" s="12"/>
      <c r="N399" s="11"/>
      <c r="P399" s="11"/>
    </row>
    <row r="400">
      <c r="D400" s="12"/>
      <c r="N400" s="11"/>
      <c r="P400" s="11"/>
    </row>
    <row r="401">
      <c r="D401" s="12"/>
      <c r="N401" s="11"/>
      <c r="P401" s="11"/>
    </row>
    <row r="402">
      <c r="D402" s="12"/>
      <c r="N402" s="11"/>
      <c r="P402" s="11"/>
    </row>
    <row r="403">
      <c r="D403" s="12"/>
      <c r="N403" s="11"/>
      <c r="P403" s="11"/>
    </row>
    <row r="404">
      <c r="D404" s="12"/>
      <c r="N404" s="11"/>
      <c r="P404" s="11"/>
    </row>
    <row r="405">
      <c r="D405" s="12"/>
      <c r="N405" s="11"/>
      <c r="P405" s="11"/>
    </row>
    <row r="406">
      <c r="D406" s="12"/>
      <c r="N406" s="11"/>
      <c r="P406" s="11"/>
    </row>
    <row r="407">
      <c r="D407" s="12"/>
      <c r="N407" s="11"/>
      <c r="P407" s="11"/>
    </row>
    <row r="408">
      <c r="D408" s="12"/>
      <c r="N408" s="11"/>
      <c r="P408" s="11"/>
    </row>
    <row r="409">
      <c r="D409" s="12"/>
      <c r="N409" s="11"/>
      <c r="P409" s="11"/>
    </row>
    <row r="410">
      <c r="D410" s="12"/>
      <c r="N410" s="11"/>
      <c r="P410" s="11"/>
    </row>
    <row r="411">
      <c r="D411" s="12"/>
      <c r="N411" s="11"/>
      <c r="P411" s="11"/>
    </row>
    <row r="412">
      <c r="D412" s="12"/>
      <c r="N412" s="11"/>
      <c r="P412" s="11"/>
    </row>
    <row r="413">
      <c r="D413" s="12"/>
      <c r="N413" s="11"/>
      <c r="P413" s="11"/>
    </row>
    <row r="414">
      <c r="D414" s="12"/>
      <c r="N414" s="11"/>
      <c r="P414" s="11"/>
    </row>
    <row r="415">
      <c r="D415" s="12"/>
      <c r="N415" s="11"/>
      <c r="P415" s="11"/>
    </row>
    <row r="416">
      <c r="D416" s="12"/>
      <c r="N416" s="11"/>
      <c r="P416" s="11"/>
    </row>
    <row r="417">
      <c r="D417" s="12"/>
      <c r="N417" s="11"/>
      <c r="P417" s="11"/>
    </row>
    <row r="418">
      <c r="D418" s="12"/>
      <c r="N418" s="11"/>
      <c r="P418" s="11"/>
    </row>
    <row r="419">
      <c r="D419" s="12"/>
      <c r="N419" s="11"/>
      <c r="P419" s="11"/>
    </row>
    <row r="420">
      <c r="D420" s="12"/>
      <c r="N420" s="11"/>
      <c r="P420" s="11"/>
    </row>
    <row r="421">
      <c r="D421" s="12"/>
      <c r="N421" s="11"/>
      <c r="P421" s="11"/>
    </row>
    <row r="422">
      <c r="D422" s="12"/>
      <c r="N422" s="11"/>
      <c r="P422" s="11"/>
    </row>
    <row r="423">
      <c r="D423" s="12"/>
      <c r="N423" s="11"/>
      <c r="P423" s="11"/>
    </row>
    <row r="424">
      <c r="D424" s="12"/>
      <c r="N424" s="11"/>
      <c r="P424" s="11"/>
    </row>
    <row r="425">
      <c r="D425" s="12"/>
      <c r="N425" s="11"/>
      <c r="P425" s="11"/>
    </row>
    <row r="426">
      <c r="D426" s="12"/>
      <c r="N426" s="11"/>
      <c r="P426" s="11"/>
    </row>
    <row r="427">
      <c r="D427" s="12"/>
      <c r="N427" s="11"/>
      <c r="P427" s="11"/>
    </row>
    <row r="428">
      <c r="D428" s="12"/>
      <c r="N428" s="11"/>
      <c r="P428" s="11"/>
    </row>
    <row r="429">
      <c r="D429" s="12"/>
      <c r="N429" s="11"/>
      <c r="P429" s="11"/>
    </row>
    <row r="430">
      <c r="D430" s="12"/>
      <c r="N430" s="11"/>
      <c r="P430" s="11"/>
    </row>
    <row r="431">
      <c r="D431" s="12"/>
      <c r="N431" s="11"/>
      <c r="P431" s="11"/>
    </row>
    <row r="432">
      <c r="D432" s="12"/>
      <c r="N432" s="11"/>
      <c r="P432" s="11"/>
    </row>
    <row r="433">
      <c r="D433" s="12"/>
      <c r="N433" s="11"/>
      <c r="P433" s="11"/>
    </row>
    <row r="434">
      <c r="D434" s="12"/>
      <c r="N434" s="11"/>
      <c r="P434" s="11"/>
    </row>
    <row r="435">
      <c r="D435" s="12"/>
      <c r="N435" s="11"/>
      <c r="P435" s="11"/>
    </row>
    <row r="436">
      <c r="D436" s="12"/>
      <c r="N436" s="11"/>
      <c r="P436" s="11"/>
    </row>
    <row r="437">
      <c r="D437" s="12"/>
      <c r="N437" s="11"/>
      <c r="P437" s="11"/>
    </row>
    <row r="438">
      <c r="D438" s="12"/>
      <c r="N438" s="11"/>
      <c r="P438" s="11"/>
    </row>
    <row r="439">
      <c r="D439" s="12"/>
      <c r="N439" s="11"/>
      <c r="P439" s="11"/>
    </row>
    <row r="440">
      <c r="D440" s="12"/>
      <c r="N440" s="11"/>
      <c r="P440" s="11"/>
    </row>
    <row r="441">
      <c r="D441" s="12"/>
      <c r="N441" s="11"/>
      <c r="P441" s="11"/>
    </row>
    <row r="442">
      <c r="D442" s="12"/>
      <c r="N442" s="11"/>
      <c r="P442" s="11"/>
    </row>
    <row r="443">
      <c r="D443" s="12"/>
      <c r="N443" s="11"/>
      <c r="P443" s="11"/>
    </row>
    <row r="444">
      <c r="D444" s="12"/>
      <c r="N444" s="11"/>
      <c r="P444" s="11"/>
    </row>
    <row r="445">
      <c r="D445" s="12"/>
      <c r="N445" s="11"/>
      <c r="P445" s="11"/>
    </row>
    <row r="446">
      <c r="D446" s="12"/>
      <c r="N446" s="11"/>
      <c r="P446" s="11"/>
    </row>
    <row r="447">
      <c r="D447" s="12"/>
      <c r="N447" s="11"/>
      <c r="P447" s="11"/>
    </row>
    <row r="448">
      <c r="D448" s="12"/>
      <c r="N448" s="11"/>
      <c r="P448" s="11"/>
    </row>
    <row r="449">
      <c r="D449" s="12"/>
      <c r="N449" s="11"/>
      <c r="P449" s="11"/>
    </row>
    <row r="450">
      <c r="D450" s="12"/>
      <c r="N450" s="11"/>
      <c r="P450" s="11"/>
    </row>
    <row r="451">
      <c r="D451" s="12"/>
      <c r="N451" s="11"/>
      <c r="P451" s="11"/>
    </row>
    <row r="452">
      <c r="D452" s="12"/>
      <c r="N452" s="11"/>
      <c r="P452" s="11"/>
    </row>
    <row r="453">
      <c r="D453" s="12"/>
      <c r="N453" s="11"/>
      <c r="P453" s="11"/>
    </row>
    <row r="454">
      <c r="D454" s="12"/>
      <c r="N454" s="11"/>
      <c r="P454" s="11"/>
    </row>
    <row r="455">
      <c r="D455" s="12"/>
      <c r="N455" s="11"/>
      <c r="P455" s="11"/>
    </row>
    <row r="456">
      <c r="D456" s="12"/>
      <c r="N456" s="11"/>
      <c r="P456" s="11"/>
    </row>
    <row r="457">
      <c r="D457" s="12"/>
      <c r="N457" s="11"/>
      <c r="P457" s="11"/>
    </row>
    <row r="458">
      <c r="D458" s="12"/>
      <c r="N458" s="11"/>
      <c r="P458" s="11"/>
    </row>
    <row r="459">
      <c r="D459" s="12"/>
      <c r="N459" s="11"/>
      <c r="P459" s="11"/>
    </row>
    <row r="460">
      <c r="D460" s="12"/>
      <c r="N460" s="11"/>
      <c r="P460" s="11"/>
    </row>
    <row r="461">
      <c r="D461" s="12"/>
      <c r="N461" s="11"/>
      <c r="P461" s="11"/>
    </row>
    <row r="462">
      <c r="D462" s="12"/>
      <c r="N462" s="11"/>
      <c r="P462" s="11"/>
    </row>
    <row r="463">
      <c r="D463" s="12"/>
      <c r="N463" s="11"/>
      <c r="P463" s="11"/>
    </row>
    <row r="464">
      <c r="D464" s="12"/>
      <c r="N464" s="11"/>
      <c r="P464" s="11"/>
    </row>
    <row r="465">
      <c r="D465" s="12"/>
      <c r="N465" s="11"/>
      <c r="P465" s="11"/>
    </row>
    <row r="466">
      <c r="D466" s="12"/>
      <c r="N466" s="11"/>
      <c r="P466" s="11"/>
    </row>
    <row r="467">
      <c r="D467" s="12"/>
      <c r="N467" s="11"/>
      <c r="P467" s="11"/>
    </row>
    <row r="468">
      <c r="D468" s="12"/>
      <c r="N468" s="11"/>
      <c r="P468" s="11"/>
    </row>
    <row r="469">
      <c r="D469" s="12"/>
      <c r="N469" s="11"/>
      <c r="P469" s="11"/>
    </row>
    <row r="470">
      <c r="D470" s="12"/>
      <c r="N470" s="11"/>
      <c r="P470" s="11"/>
    </row>
    <row r="471">
      <c r="D471" s="12"/>
      <c r="N471" s="11"/>
      <c r="P471" s="11"/>
    </row>
    <row r="472">
      <c r="D472" s="12"/>
      <c r="N472" s="11"/>
      <c r="P472" s="11"/>
    </row>
    <row r="473">
      <c r="D473" s="12"/>
      <c r="N473" s="11"/>
      <c r="P473" s="11"/>
    </row>
    <row r="474">
      <c r="D474" s="12"/>
      <c r="N474" s="11"/>
      <c r="P474" s="11"/>
    </row>
    <row r="475">
      <c r="D475" s="12"/>
      <c r="N475" s="11"/>
      <c r="P475" s="11"/>
    </row>
    <row r="476">
      <c r="D476" s="12"/>
      <c r="N476" s="11"/>
      <c r="P476" s="11"/>
    </row>
    <row r="477">
      <c r="D477" s="12"/>
      <c r="N477" s="11"/>
      <c r="P477" s="11"/>
    </row>
    <row r="478">
      <c r="D478" s="12"/>
      <c r="N478" s="11"/>
      <c r="P478" s="11"/>
    </row>
    <row r="479">
      <c r="D479" s="12"/>
      <c r="N479" s="11"/>
      <c r="P479" s="11"/>
    </row>
    <row r="480">
      <c r="D480" s="12"/>
      <c r="N480" s="11"/>
      <c r="P480" s="11"/>
    </row>
    <row r="481">
      <c r="D481" s="12"/>
      <c r="N481" s="11"/>
      <c r="P481" s="11"/>
    </row>
    <row r="482">
      <c r="D482" s="12"/>
      <c r="N482" s="11"/>
      <c r="P482" s="11"/>
    </row>
    <row r="483">
      <c r="D483" s="12"/>
      <c r="N483" s="11"/>
      <c r="P483" s="11"/>
    </row>
    <row r="484">
      <c r="D484" s="12"/>
      <c r="N484" s="11"/>
      <c r="P484" s="11"/>
    </row>
    <row r="485">
      <c r="D485" s="12"/>
      <c r="N485" s="11"/>
      <c r="P485" s="11"/>
    </row>
    <row r="486">
      <c r="D486" s="12"/>
      <c r="N486" s="11"/>
      <c r="P486" s="11"/>
    </row>
    <row r="487">
      <c r="D487" s="12"/>
      <c r="N487" s="11"/>
      <c r="P487" s="11"/>
    </row>
    <row r="488">
      <c r="D488" s="12"/>
      <c r="N488" s="11"/>
      <c r="P488" s="11"/>
    </row>
    <row r="489">
      <c r="D489" s="12"/>
      <c r="N489" s="11"/>
      <c r="P489" s="11"/>
    </row>
    <row r="490">
      <c r="D490" s="12"/>
      <c r="N490" s="11"/>
      <c r="P490" s="11"/>
    </row>
    <row r="491">
      <c r="D491" s="12"/>
      <c r="N491" s="11"/>
      <c r="P491" s="11"/>
    </row>
    <row r="492">
      <c r="D492" s="12"/>
      <c r="N492" s="11"/>
      <c r="P492" s="11"/>
    </row>
    <row r="493">
      <c r="D493" s="12"/>
      <c r="N493" s="11"/>
      <c r="P493" s="11"/>
    </row>
    <row r="494">
      <c r="D494" s="12"/>
      <c r="N494" s="11"/>
      <c r="P494" s="11"/>
    </row>
    <row r="495">
      <c r="D495" s="12"/>
      <c r="N495" s="11"/>
      <c r="P495" s="11"/>
    </row>
    <row r="496">
      <c r="D496" s="12"/>
      <c r="N496" s="11"/>
      <c r="P496" s="11"/>
    </row>
    <row r="497">
      <c r="D497" s="12"/>
      <c r="N497" s="11"/>
      <c r="P497" s="11"/>
    </row>
    <row r="498">
      <c r="D498" s="12"/>
      <c r="N498" s="11"/>
      <c r="P498" s="11"/>
    </row>
    <row r="499">
      <c r="D499" s="12"/>
      <c r="N499" s="11"/>
      <c r="P499" s="11"/>
    </row>
    <row r="500">
      <c r="D500" s="12"/>
      <c r="N500" s="11"/>
      <c r="P500" s="11"/>
    </row>
    <row r="501">
      <c r="D501" s="12"/>
      <c r="N501" s="11"/>
      <c r="P501" s="11"/>
    </row>
    <row r="502">
      <c r="D502" s="12"/>
      <c r="N502" s="11"/>
      <c r="P502" s="11"/>
    </row>
    <row r="503">
      <c r="D503" s="12"/>
      <c r="N503" s="11"/>
      <c r="P503" s="11"/>
    </row>
    <row r="504">
      <c r="D504" s="12"/>
      <c r="N504" s="11"/>
      <c r="P504" s="11"/>
    </row>
    <row r="505">
      <c r="D505" s="12"/>
      <c r="N505" s="11"/>
      <c r="P505" s="11"/>
    </row>
    <row r="506">
      <c r="D506" s="12"/>
      <c r="N506" s="11"/>
      <c r="P506" s="11"/>
    </row>
    <row r="507">
      <c r="D507" s="12"/>
      <c r="N507" s="11"/>
      <c r="P507" s="11"/>
    </row>
    <row r="508">
      <c r="D508" s="12"/>
      <c r="N508" s="11"/>
      <c r="P508" s="11"/>
    </row>
    <row r="509">
      <c r="D509" s="12"/>
      <c r="N509" s="11"/>
      <c r="P509" s="11"/>
    </row>
    <row r="510">
      <c r="D510" s="12"/>
      <c r="N510" s="11"/>
      <c r="P510" s="11"/>
    </row>
    <row r="511">
      <c r="D511" s="12"/>
      <c r="N511" s="11"/>
      <c r="P511" s="11"/>
    </row>
    <row r="512">
      <c r="D512" s="12"/>
      <c r="N512" s="11"/>
      <c r="P512" s="11"/>
    </row>
    <row r="513">
      <c r="D513" s="12"/>
      <c r="N513" s="11"/>
      <c r="P513" s="11"/>
    </row>
    <row r="514">
      <c r="D514" s="12"/>
      <c r="N514" s="11"/>
      <c r="P514" s="11"/>
    </row>
    <row r="515">
      <c r="D515" s="12"/>
      <c r="N515" s="11"/>
      <c r="P515" s="11"/>
    </row>
    <row r="516">
      <c r="D516" s="12"/>
      <c r="N516" s="11"/>
      <c r="P516" s="11"/>
    </row>
    <row r="517">
      <c r="D517" s="12"/>
      <c r="N517" s="11"/>
      <c r="P517" s="11"/>
    </row>
    <row r="518">
      <c r="D518" s="12"/>
      <c r="N518" s="11"/>
      <c r="P518" s="11"/>
    </row>
    <row r="519">
      <c r="D519" s="12"/>
      <c r="N519" s="11"/>
      <c r="P519" s="11"/>
    </row>
    <row r="520">
      <c r="D520" s="12"/>
      <c r="N520" s="11"/>
      <c r="P520" s="11"/>
    </row>
    <row r="521">
      <c r="D521" s="12"/>
      <c r="N521" s="11"/>
      <c r="P521" s="11"/>
    </row>
    <row r="522">
      <c r="D522" s="12"/>
      <c r="N522" s="11"/>
      <c r="P522" s="11"/>
    </row>
    <row r="523">
      <c r="D523" s="12"/>
      <c r="N523" s="11"/>
      <c r="P523" s="11"/>
    </row>
    <row r="524">
      <c r="D524" s="12"/>
      <c r="N524" s="11"/>
      <c r="P524" s="11"/>
    </row>
    <row r="525">
      <c r="D525" s="12"/>
      <c r="N525" s="11"/>
      <c r="P525" s="11"/>
    </row>
    <row r="526">
      <c r="D526" s="12"/>
      <c r="N526" s="11"/>
      <c r="P526" s="11"/>
    </row>
    <row r="527">
      <c r="D527" s="12"/>
      <c r="N527" s="11"/>
      <c r="P527" s="11"/>
    </row>
    <row r="528">
      <c r="D528" s="12"/>
      <c r="N528" s="11"/>
      <c r="P528" s="11"/>
    </row>
    <row r="529">
      <c r="D529" s="12"/>
      <c r="N529" s="11"/>
      <c r="P529" s="11"/>
    </row>
    <row r="530">
      <c r="D530" s="12"/>
      <c r="N530" s="11"/>
      <c r="P530" s="11"/>
    </row>
    <row r="531">
      <c r="D531" s="12"/>
      <c r="N531" s="11"/>
      <c r="P531" s="11"/>
    </row>
    <row r="532">
      <c r="D532" s="12"/>
      <c r="N532" s="11"/>
      <c r="P532" s="11"/>
    </row>
    <row r="533">
      <c r="D533" s="12"/>
      <c r="N533" s="11"/>
      <c r="P533" s="11"/>
    </row>
    <row r="534">
      <c r="D534" s="12"/>
      <c r="N534" s="11"/>
      <c r="P534" s="11"/>
    </row>
    <row r="535">
      <c r="D535" s="12"/>
      <c r="N535" s="11"/>
      <c r="P535" s="11"/>
    </row>
    <row r="536">
      <c r="D536" s="12"/>
      <c r="N536" s="11"/>
      <c r="P536" s="11"/>
    </row>
    <row r="537">
      <c r="D537" s="12"/>
      <c r="N537" s="11"/>
      <c r="P537" s="11"/>
    </row>
    <row r="538">
      <c r="D538" s="12"/>
      <c r="N538" s="11"/>
      <c r="P538" s="11"/>
    </row>
    <row r="539">
      <c r="D539" s="12"/>
      <c r="N539" s="11"/>
      <c r="P539" s="11"/>
    </row>
    <row r="540">
      <c r="D540" s="12"/>
      <c r="N540" s="11"/>
      <c r="P540" s="11"/>
    </row>
    <row r="541">
      <c r="D541" s="12"/>
      <c r="N541" s="11"/>
      <c r="P541" s="11"/>
    </row>
    <row r="542">
      <c r="D542" s="12"/>
      <c r="N542" s="11"/>
      <c r="P542" s="11"/>
    </row>
    <row r="543">
      <c r="D543" s="12"/>
      <c r="N543" s="11"/>
      <c r="P543" s="11"/>
    </row>
    <row r="544">
      <c r="D544" s="12"/>
      <c r="N544" s="11"/>
      <c r="P544" s="11"/>
    </row>
    <row r="545">
      <c r="D545" s="12"/>
      <c r="N545" s="11"/>
      <c r="P545" s="11"/>
    </row>
    <row r="546">
      <c r="D546" s="12"/>
      <c r="N546" s="11"/>
      <c r="P546" s="11"/>
    </row>
    <row r="547">
      <c r="D547" s="12"/>
      <c r="N547" s="11"/>
      <c r="P547" s="11"/>
    </row>
    <row r="548">
      <c r="D548" s="12"/>
      <c r="N548" s="11"/>
      <c r="P548" s="11"/>
    </row>
    <row r="549">
      <c r="D549" s="12"/>
      <c r="N549" s="11"/>
      <c r="P549" s="11"/>
    </row>
    <row r="550">
      <c r="D550" s="12"/>
      <c r="N550" s="11"/>
      <c r="P550" s="11"/>
    </row>
    <row r="551">
      <c r="D551" s="12"/>
      <c r="N551" s="11"/>
      <c r="P551" s="11"/>
    </row>
    <row r="552">
      <c r="D552" s="12"/>
      <c r="N552" s="11"/>
      <c r="P552" s="11"/>
    </row>
    <row r="553">
      <c r="D553" s="12"/>
      <c r="N553" s="11"/>
      <c r="P553" s="11"/>
    </row>
    <row r="554">
      <c r="D554" s="12"/>
      <c r="N554" s="11"/>
      <c r="P554" s="11"/>
    </row>
    <row r="555">
      <c r="D555" s="12"/>
      <c r="N555" s="11"/>
      <c r="P555" s="11"/>
    </row>
    <row r="556">
      <c r="D556" s="12"/>
      <c r="N556" s="11"/>
      <c r="P556" s="11"/>
    </row>
    <row r="557">
      <c r="D557" s="12"/>
      <c r="N557" s="11"/>
      <c r="P557" s="11"/>
    </row>
    <row r="558">
      <c r="D558" s="12"/>
      <c r="N558" s="11"/>
      <c r="P558" s="11"/>
    </row>
    <row r="559">
      <c r="D559" s="12"/>
      <c r="N559" s="11"/>
      <c r="P559" s="11"/>
    </row>
    <row r="560">
      <c r="D560" s="12"/>
      <c r="N560" s="11"/>
      <c r="P560" s="11"/>
    </row>
    <row r="561">
      <c r="D561" s="12"/>
      <c r="N561" s="11"/>
      <c r="P561" s="11"/>
    </row>
    <row r="562">
      <c r="D562" s="12"/>
      <c r="N562" s="11"/>
      <c r="P562" s="11"/>
    </row>
    <row r="563">
      <c r="D563" s="12"/>
      <c r="N563" s="11"/>
      <c r="P563" s="11"/>
    </row>
    <row r="564">
      <c r="D564" s="12"/>
      <c r="N564" s="11"/>
      <c r="P564" s="11"/>
    </row>
    <row r="565">
      <c r="D565" s="12"/>
      <c r="N565" s="11"/>
      <c r="P565" s="11"/>
    </row>
    <row r="566">
      <c r="D566" s="12"/>
      <c r="N566" s="11"/>
      <c r="P566" s="11"/>
    </row>
    <row r="567">
      <c r="D567" s="12"/>
      <c r="N567" s="11"/>
      <c r="P567" s="11"/>
    </row>
    <row r="568">
      <c r="D568" s="12"/>
      <c r="N568" s="11"/>
      <c r="P568" s="11"/>
    </row>
    <row r="569">
      <c r="D569" s="12"/>
      <c r="N569" s="11"/>
      <c r="P569" s="11"/>
    </row>
    <row r="570">
      <c r="D570" s="12"/>
      <c r="N570" s="11"/>
      <c r="P570" s="11"/>
    </row>
    <row r="571">
      <c r="D571" s="12"/>
      <c r="N571" s="11"/>
      <c r="P571" s="11"/>
    </row>
    <row r="572">
      <c r="D572" s="12"/>
      <c r="N572" s="11"/>
      <c r="P572" s="11"/>
    </row>
    <row r="573">
      <c r="D573" s="12"/>
      <c r="N573" s="11"/>
      <c r="P573" s="11"/>
    </row>
    <row r="574">
      <c r="D574" s="12"/>
      <c r="N574" s="11"/>
      <c r="P574" s="11"/>
    </row>
    <row r="575">
      <c r="D575" s="12"/>
      <c r="N575" s="11"/>
      <c r="P575" s="11"/>
    </row>
    <row r="576">
      <c r="D576" s="12"/>
      <c r="N576" s="11"/>
      <c r="P576" s="11"/>
    </row>
    <row r="577">
      <c r="D577" s="12"/>
      <c r="N577" s="11"/>
      <c r="P577" s="11"/>
    </row>
    <row r="578">
      <c r="D578" s="12"/>
      <c r="N578" s="11"/>
      <c r="P578" s="11"/>
    </row>
    <row r="579">
      <c r="D579" s="12"/>
      <c r="N579" s="11"/>
      <c r="P579" s="11"/>
    </row>
    <row r="580">
      <c r="D580" s="12"/>
      <c r="N580" s="11"/>
      <c r="P580" s="11"/>
    </row>
    <row r="581">
      <c r="D581" s="12"/>
      <c r="N581" s="11"/>
      <c r="P581" s="11"/>
    </row>
    <row r="582">
      <c r="D582" s="12"/>
      <c r="N582" s="11"/>
      <c r="P582" s="11"/>
    </row>
    <row r="583">
      <c r="D583" s="12"/>
      <c r="N583" s="11"/>
      <c r="P583" s="11"/>
    </row>
    <row r="584">
      <c r="D584" s="12"/>
      <c r="N584" s="11"/>
      <c r="P584" s="11"/>
    </row>
    <row r="585">
      <c r="D585" s="12"/>
      <c r="N585" s="11"/>
      <c r="P585" s="11"/>
    </row>
    <row r="586">
      <c r="D586" s="12"/>
      <c r="N586" s="11"/>
      <c r="P586" s="11"/>
    </row>
    <row r="587">
      <c r="D587" s="12"/>
      <c r="N587" s="11"/>
      <c r="P587" s="11"/>
    </row>
    <row r="588">
      <c r="D588" s="12"/>
      <c r="N588" s="11"/>
      <c r="P588" s="11"/>
    </row>
    <row r="589">
      <c r="D589" s="12"/>
      <c r="N589" s="11"/>
      <c r="P589" s="11"/>
    </row>
    <row r="590">
      <c r="D590" s="12"/>
      <c r="N590" s="11"/>
      <c r="P590" s="11"/>
    </row>
    <row r="591">
      <c r="D591" s="12"/>
      <c r="N591" s="11"/>
      <c r="P591" s="11"/>
    </row>
    <row r="592">
      <c r="D592" s="12"/>
      <c r="N592" s="11"/>
      <c r="P592" s="11"/>
    </row>
    <row r="593">
      <c r="D593" s="12"/>
      <c r="N593" s="11"/>
      <c r="P593" s="11"/>
    </row>
    <row r="594">
      <c r="D594" s="12"/>
      <c r="N594" s="11"/>
      <c r="P594" s="11"/>
    </row>
    <row r="595">
      <c r="D595" s="12"/>
      <c r="N595" s="11"/>
      <c r="P595" s="11"/>
    </row>
    <row r="596">
      <c r="D596" s="12"/>
      <c r="N596" s="11"/>
      <c r="P596" s="11"/>
    </row>
    <row r="597">
      <c r="D597" s="12"/>
      <c r="N597" s="11"/>
      <c r="P597" s="11"/>
    </row>
    <row r="598">
      <c r="D598" s="12"/>
      <c r="N598" s="11"/>
      <c r="P598" s="11"/>
    </row>
    <row r="599">
      <c r="D599" s="12"/>
      <c r="N599" s="11"/>
      <c r="P599" s="11"/>
    </row>
    <row r="600">
      <c r="D600" s="12"/>
      <c r="N600" s="11"/>
      <c r="P600" s="11"/>
    </row>
    <row r="601">
      <c r="D601" s="12"/>
      <c r="N601" s="11"/>
      <c r="P601" s="11"/>
    </row>
    <row r="602">
      <c r="D602" s="12"/>
      <c r="N602" s="11"/>
      <c r="P602" s="11"/>
    </row>
    <row r="603">
      <c r="D603" s="12"/>
      <c r="N603" s="11"/>
      <c r="P603" s="11"/>
    </row>
    <row r="604">
      <c r="D604" s="12"/>
      <c r="N604" s="11"/>
      <c r="P604" s="11"/>
    </row>
    <row r="605">
      <c r="D605" s="12"/>
      <c r="N605" s="11"/>
      <c r="P605" s="11"/>
    </row>
    <row r="606">
      <c r="D606" s="12"/>
      <c r="N606" s="11"/>
      <c r="P606" s="11"/>
    </row>
    <row r="607">
      <c r="D607" s="12"/>
      <c r="N607" s="11"/>
      <c r="P607" s="11"/>
    </row>
    <row r="608">
      <c r="D608" s="12"/>
      <c r="N608" s="11"/>
      <c r="P608" s="11"/>
    </row>
    <row r="609">
      <c r="D609" s="12"/>
      <c r="N609" s="11"/>
      <c r="P609" s="11"/>
    </row>
    <row r="610">
      <c r="D610" s="12"/>
      <c r="N610" s="11"/>
      <c r="P610" s="11"/>
    </row>
    <row r="611">
      <c r="D611" s="12"/>
      <c r="N611" s="11"/>
      <c r="P611" s="11"/>
    </row>
    <row r="612">
      <c r="D612" s="12"/>
      <c r="N612" s="11"/>
      <c r="P612" s="11"/>
    </row>
    <row r="613">
      <c r="D613" s="12"/>
      <c r="N613" s="11"/>
      <c r="P613" s="11"/>
    </row>
    <row r="614">
      <c r="D614" s="12"/>
      <c r="N614" s="11"/>
      <c r="P614" s="11"/>
    </row>
    <row r="615">
      <c r="D615" s="12"/>
      <c r="N615" s="11"/>
      <c r="P615" s="11"/>
    </row>
    <row r="616">
      <c r="D616" s="12"/>
      <c r="N616" s="11"/>
      <c r="P616" s="11"/>
    </row>
    <row r="617">
      <c r="D617" s="12"/>
      <c r="N617" s="11"/>
      <c r="P617" s="11"/>
    </row>
    <row r="618">
      <c r="D618" s="12"/>
      <c r="N618" s="11"/>
      <c r="P618" s="11"/>
    </row>
    <row r="619">
      <c r="D619" s="12"/>
      <c r="N619" s="11"/>
      <c r="P619" s="11"/>
    </row>
    <row r="620">
      <c r="D620" s="12"/>
      <c r="N620" s="11"/>
      <c r="P620" s="11"/>
    </row>
    <row r="621">
      <c r="D621" s="12"/>
      <c r="N621" s="11"/>
      <c r="P621" s="11"/>
    </row>
    <row r="622">
      <c r="D622" s="12"/>
      <c r="N622" s="11"/>
      <c r="P622" s="11"/>
    </row>
    <row r="623">
      <c r="D623" s="12"/>
      <c r="N623" s="11"/>
      <c r="P623" s="11"/>
    </row>
    <row r="624">
      <c r="D624" s="12"/>
      <c r="N624" s="11"/>
      <c r="P624" s="11"/>
    </row>
    <row r="625">
      <c r="D625" s="12"/>
      <c r="N625" s="11"/>
      <c r="P625" s="11"/>
    </row>
    <row r="626">
      <c r="D626" s="12"/>
      <c r="N626" s="11"/>
      <c r="P626" s="11"/>
    </row>
    <row r="627">
      <c r="D627" s="12"/>
      <c r="N627" s="11"/>
      <c r="P627" s="11"/>
    </row>
    <row r="628">
      <c r="D628" s="12"/>
      <c r="N628" s="11"/>
      <c r="P628" s="11"/>
    </row>
    <row r="629">
      <c r="D629" s="12"/>
      <c r="N629" s="11"/>
      <c r="P629" s="11"/>
    </row>
    <row r="630">
      <c r="D630" s="12"/>
      <c r="N630" s="11"/>
      <c r="P630" s="11"/>
    </row>
    <row r="631">
      <c r="D631" s="12"/>
      <c r="N631" s="11"/>
      <c r="P631" s="11"/>
    </row>
    <row r="632">
      <c r="D632" s="12"/>
      <c r="N632" s="11"/>
      <c r="P632" s="11"/>
    </row>
    <row r="633">
      <c r="D633" s="12"/>
      <c r="N633" s="11"/>
      <c r="P633" s="11"/>
    </row>
    <row r="634">
      <c r="D634" s="12"/>
      <c r="N634" s="11"/>
      <c r="P634" s="11"/>
    </row>
    <row r="635">
      <c r="D635" s="12"/>
      <c r="N635" s="11"/>
      <c r="P635" s="11"/>
    </row>
    <row r="636">
      <c r="D636" s="12"/>
      <c r="N636" s="11"/>
      <c r="P636" s="11"/>
    </row>
    <row r="637">
      <c r="D637" s="12"/>
      <c r="N637" s="11"/>
      <c r="P637" s="11"/>
    </row>
    <row r="638">
      <c r="D638" s="12"/>
      <c r="N638" s="11"/>
      <c r="P638" s="11"/>
    </row>
    <row r="639">
      <c r="D639" s="12"/>
      <c r="N639" s="11"/>
      <c r="P639" s="11"/>
    </row>
    <row r="640">
      <c r="D640" s="12"/>
      <c r="N640" s="11"/>
      <c r="P640" s="11"/>
    </row>
    <row r="641">
      <c r="D641" s="12"/>
      <c r="N641" s="11"/>
      <c r="P641" s="11"/>
    </row>
    <row r="642">
      <c r="D642" s="12"/>
      <c r="N642" s="11"/>
      <c r="P642" s="11"/>
    </row>
    <row r="643">
      <c r="D643" s="12"/>
      <c r="N643" s="11"/>
      <c r="P643" s="11"/>
    </row>
    <row r="644">
      <c r="D644" s="12"/>
      <c r="N644" s="11"/>
      <c r="P644" s="11"/>
    </row>
    <row r="645">
      <c r="D645" s="12"/>
      <c r="N645" s="11"/>
      <c r="P645" s="11"/>
    </row>
    <row r="646">
      <c r="D646" s="12"/>
      <c r="N646" s="11"/>
      <c r="P646" s="11"/>
    </row>
    <row r="647">
      <c r="D647" s="12"/>
      <c r="N647" s="11"/>
      <c r="P647" s="11"/>
    </row>
    <row r="648">
      <c r="D648" s="12"/>
      <c r="N648" s="11"/>
      <c r="P648" s="11"/>
    </row>
    <row r="649">
      <c r="D649" s="12"/>
      <c r="N649" s="11"/>
      <c r="P649" s="11"/>
    </row>
    <row r="650">
      <c r="D650" s="12"/>
      <c r="N650" s="11"/>
      <c r="P650" s="11"/>
    </row>
    <row r="651">
      <c r="D651" s="12"/>
      <c r="N651" s="11"/>
      <c r="P651" s="11"/>
    </row>
    <row r="652">
      <c r="D652" s="12"/>
      <c r="N652" s="11"/>
      <c r="P652" s="11"/>
    </row>
    <row r="653">
      <c r="D653" s="12"/>
      <c r="N653" s="11"/>
      <c r="P653" s="11"/>
    </row>
    <row r="654">
      <c r="D654" s="12"/>
      <c r="N654" s="11"/>
      <c r="P654" s="11"/>
    </row>
    <row r="655">
      <c r="D655" s="12"/>
      <c r="N655" s="11"/>
      <c r="P655" s="11"/>
    </row>
    <row r="656">
      <c r="D656" s="12"/>
      <c r="N656" s="11"/>
      <c r="P656" s="11"/>
    </row>
    <row r="657">
      <c r="D657" s="12"/>
      <c r="N657" s="11"/>
      <c r="P657" s="11"/>
    </row>
    <row r="658">
      <c r="D658" s="12"/>
      <c r="N658" s="11"/>
      <c r="P658" s="11"/>
    </row>
    <row r="659">
      <c r="D659" s="12"/>
      <c r="N659" s="11"/>
      <c r="P659" s="11"/>
    </row>
    <row r="660">
      <c r="D660" s="12"/>
      <c r="N660" s="11"/>
      <c r="P660" s="11"/>
    </row>
    <row r="661">
      <c r="D661" s="12"/>
      <c r="N661" s="11"/>
      <c r="P661" s="11"/>
    </row>
    <row r="662">
      <c r="D662" s="12"/>
      <c r="N662" s="11"/>
      <c r="P662" s="11"/>
    </row>
    <row r="663">
      <c r="D663" s="12"/>
      <c r="N663" s="11"/>
      <c r="P663" s="11"/>
    </row>
    <row r="664">
      <c r="D664" s="12"/>
      <c r="N664" s="11"/>
      <c r="P664" s="11"/>
    </row>
    <row r="665">
      <c r="D665" s="12"/>
      <c r="N665" s="11"/>
      <c r="P665" s="11"/>
    </row>
    <row r="666">
      <c r="D666" s="12"/>
      <c r="N666" s="11"/>
      <c r="P666" s="11"/>
    </row>
    <row r="667">
      <c r="D667" s="12"/>
      <c r="N667" s="11"/>
      <c r="P667" s="11"/>
    </row>
    <row r="668">
      <c r="D668" s="12"/>
      <c r="N668" s="11"/>
      <c r="P668" s="11"/>
    </row>
    <row r="669">
      <c r="D669" s="12"/>
      <c r="N669" s="11"/>
      <c r="P669" s="11"/>
    </row>
    <row r="670">
      <c r="D670" s="12"/>
      <c r="N670" s="11"/>
      <c r="P670" s="11"/>
    </row>
    <row r="671">
      <c r="D671" s="12"/>
      <c r="N671" s="11"/>
      <c r="P671" s="11"/>
    </row>
    <row r="672">
      <c r="D672" s="12"/>
      <c r="N672" s="11"/>
      <c r="P672" s="11"/>
    </row>
    <row r="673">
      <c r="D673" s="12"/>
      <c r="N673" s="11"/>
      <c r="P673" s="11"/>
    </row>
    <row r="674">
      <c r="D674" s="12"/>
      <c r="N674" s="11"/>
      <c r="P674" s="11"/>
    </row>
    <row r="675">
      <c r="D675" s="12"/>
      <c r="N675" s="11"/>
      <c r="P675" s="11"/>
    </row>
    <row r="676">
      <c r="D676" s="12"/>
      <c r="N676" s="11"/>
      <c r="P676" s="11"/>
    </row>
    <row r="677">
      <c r="D677" s="12"/>
      <c r="N677" s="11"/>
      <c r="P677" s="11"/>
    </row>
    <row r="678">
      <c r="D678" s="12"/>
      <c r="N678" s="11"/>
      <c r="P678" s="11"/>
    </row>
    <row r="679">
      <c r="D679" s="12"/>
      <c r="N679" s="11"/>
      <c r="P679" s="11"/>
    </row>
    <row r="680">
      <c r="D680" s="12"/>
      <c r="N680" s="11"/>
      <c r="P680" s="11"/>
    </row>
    <row r="681">
      <c r="D681" s="12"/>
      <c r="N681" s="11"/>
      <c r="P681" s="11"/>
    </row>
    <row r="682">
      <c r="D682" s="12"/>
      <c r="N682" s="11"/>
      <c r="P682" s="11"/>
    </row>
    <row r="683">
      <c r="D683" s="12"/>
      <c r="N683" s="11"/>
      <c r="P683" s="11"/>
    </row>
    <row r="684">
      <c r="D684" s="12"/>
      <c r="N684" s="11"/>
      <c r="P684" s="11"/>
    </row>
    <row r="685">
      <c r="D685" s="12"/>
      <c r="N685" s="11"/>
      <c r="P685" s="11"/>
    </row>
    <row r="686">
      <c r="D686" s="12"/>
      <c r="N686" s="11"/>
      <c r="P686" s="11"/>
    </row>
    <row r="687">
      <c r="D687" s="12"/>
      <c r="N687" s="11"/>
      <c r="P687" s="11"/>
    </row>
    <row r="688">
      <c r="D688" s="12"/>
      <c r="N688" s="11"/>
      <c r="P688" s="11"/>
    </row>
    <row r="689">
      <c r="D689" s="12"/>
      <c r="N689" s="11"/>
      <c r="P689" s="11"/>
    </row>
    <row r="690">
      <c r="D690" s="12"/>
      <c r="N690" s="11"/>
      <c r="P690" s="11"/>
    </row>
    <row r="691">
      <c r="D691" s="12"/>
      <c r="N691" s="11"/>
      <c r="P691" s="11"/>
    </row>
    <row r="692">
      <c r="D692" s="12"/>
      <c r="N692" s="11"/>
      <c r="P692" s="11"/>
    </row>
    <row r="693">
      <c r="D693" s="12"/>
      <c r="N693" s="11"/>
      <c r="P693" s="11"/>
    </row>
    <row r="694">
      <c r="D694" s="12"/>
      <c r="N694" s="11"/>
      <c r="P694" s="11"/>
    </row>
    <row r="695">
      <c r="D695" s="12"/>
      <c r="N695" s="11"/>
      <c r="P695" s="11"/>
    </row>
    <row r="696">
      <c r="D696" s="12"/>
      <c r="N696" s="11"/>
      <c r="P696" s="11"/>
    </row>
    <row r="697">
      <c r="D697" s="12"/>
      <c r="N697" s="11"/>
      <c r="P697" s="11"/>
    </row>
    <row r="698">
      <c r="D698" s="12"/>
      <c r="N698" s="11"/>
      <c r="P698" s="11"/>
    </row>
    <row r="699">
      <c r="D699" s="12"/>
      <c r="N699" s="11"/>
      <c r="P699" s="11"/>
    </row>
    <row r="700">
      <c r="D700" s="12"/>
      <c r="N700" s="11"/>
      <c r="P700" s="11"/>
    </row>
    <row r="701">
      <c r="D701" s="12"/>
      <c r="N701" s="11"/>
      <c r="P701" s="11"/>
    </row>
    <row r="702">
      <c r="D702" s="12"/>
      <c r="N702" s="11"/>
      <c r="P702" s="11"/>
    </row>
    <row r="703">
      <c r="D703" s="12"/>
      <c r="N703" s="11"/>
      <c r="P703" s="11"/>
    </row>
    <row r="704">
      <c r="D704" s="12"/>
      <c r="N704" s="11"/>
      <c r="P704" s="11"/>
    </row>
    <row r="705">
      <c r="D705" s="12"/>
      <c r="N705" s="11"/>
      <c r="P705" s="11"/>
    </row>
    <row r="706">
      <c r="D706" s="12"/>
      <c r="N706" s="11"/>
      <c r="P706" s="11"/>
    </row>
    <row r="707">
      <c r="D707" s="12"/>
      <c r="N707" s="11"/>
      <c r="P707" s="11"/>
    </row>
    <row r="708">
      <c r="D708" s="12"/>
      <c r="N708" s="11"/>
      <c r="P708" s="11"/>
    </row>
    <row r="709">
      <c r="D709" s="12"/>
      <c r="N709" s="11"/>
      <c r="P709" s="11"/>
    </row>
    <row r="710">
      <c r="D710" s="12"/>
      <c r="N710" s="11"/>
      <c r="P710" s="11"/>
    </row>
    <row r="711">
      <c r="D711" s="12"/>
      <c r="N711" s="11"/>
      <c r="P711" s="11"/>
    </row>
    <row r="712">
      <c r="D712" s="12"/>
      <c r="N712" s="11"/>
      <c r="P712" s="11"/>
    </row>
    <row r="713">
      <c r="D713" s="12"/>
      <c r="N713" s="11"/>
      <c r="P713" s="11"/>
    </row>
    <row r="714">
      <c r="D714" s="12"/>
      <c r="N714" s="11"/>
      <c r="P714" s="11"/>
    </row>
    <row r="715">
      <c r="D715" s="12"/>
      <c r="N715" s="11"/>
      <c r="P715" s="11"/>
    </row>
    <row r="716">
      <c r="D716" s="12"/>
      <c r="N716" s="11"/>
      <c r="P716" s="11"/>
    </row>
    <row r="717">
      <c r="D717" s="12"/>
      <c r="N717" s="11"/>
      <c r="P717" s="11"/>
    </row>
    <row r="718">
      <c r="D718" s="12"/>
      <c r="N718" s="11"/>
      <c r="P718" s="11"/>
    </row>
    <row r="719">
      <c r="D719" s="12"/>
      <c r="N719" s="11"/>
      <c r="P719" s="11"/>
    </row>
    <row r="720">
      <c r="D720" s="12"/>
      <c r="N720" s="11"/>
      <c r="P720" s="11"/>
    </row>
    <row r="721">
      <c r="D721" s="12"/>
      <c r="N721" s="11"/>
      <c r="P721" s="11"/>
    </row>
    <row r="722">
      <c r="D722" s="12"/>
      <c r="N722" s="11"/>
      <c r="P722" s="11"/>
    </row>
    <row r="723">
      <c r="D723" s="12"/>
      <c r="N723" s="11"/>
      <c r="P723" s="11"/>
    </row>
    <row r="724">
      <c r="D724" s="12"/>
      <c r="N724" s="11"/>
      <c r="P724" s="11"/>
    </row>
    <row r="725">
      <c r="D725" s="12"/>
      <c r="N725" s="11"/>
      <c r="P725" s="11"/>
    </row>
    <row r="726">
      <c r="D726" s="12"/>
      <c r="N726" s="11"/>
      <c r="P726" s="11"/>
    </row>
    <row r="727">
      <c r="D727" s="12"/>
      <c r="N727" s="11"/>
      <c r="P727" s="11"/>
    </row>
    <row r="728">
      <c r="D728" s="12"/>
      <c r="N728" s="11"/>
      <c r="P728" s="11"/>
    </row>
    <row r="729">
      <c r="D729" s="12"/>
      <c r="N729" s="11"/>
      <c r="P729" s="11"/>
    </row>
    <row r="730">
      <c r="D730" s="12"/>
      <c r="N730" s="11"/>
      <c r="P730" s="11"/>
    </row>
    <row r="731">
      <c r="D731" s="12"/>
      <c r="N731" s="11"/>
      <c r="P731" s="11"/>
    </row>
    <row r="732">
      <c r="D732" s="12"/>
      <c r="N732" s="11"/>
      <c r="P732" s="11"/>
    </row>
    <row r="733">
      <c r="D733" s="12"/>
      <c r="N733" s="11"/>
      <c r="P733" s="11"/>
    </row>
    <row r="734">
      <c r="D734" s="12"/>
      <c r="N734" s="11"/>
      <c r="P734" s="11"/>
    </row>
    <row r="735">
      <c r="D735" s="12"/>
      <c r="N735" s="11"/>
      <c r="P735" s="11"/>
    </row>
    <row r="736">
      <c r="D736" s="12"/>
      <c r="N736" s="11"/>
      <c r="P736" s="11"/>
    </row>
    <row r="737">
      <c r="D737" s="12"/>
      <c r="N737" s="11"/>
      <c r="P737" s="11"/>
    </row>
    <row r="738">
      <c r="D738" s="12"/>
      <c r="N738" s="11"/>
      <c r="P738" s="11"/>
    </row>
    <row r="739">
      <c r="D739" s="12"/>
      <c r="N739" s="11"/>
      <c r="P739" s="11"/>
    </row>
    <row r="740">
      <c r="D740" s="12"/>
      <c r="N740" s="11"/>
      <c r="P740" s="11"/>
    </row>
    <row r="741">
      <c r="D741" s="12"/>
      <c r="N741" s="11"/>
      <c r="P741" s="11"/>
    </row>
    <row r="742">
      <c r="D742" s="12"/>
      <c r="N742" s="11"/>
      <c r="P742" s="11"/>
    </row>
    <row r="743">
      <c r="D743" s="12"/>
      <c r="N743" s="11"/>
      <c r="P743" s="11"/>
    </row>
    <row r="744">
      <c r="D744" s="12"/>
      <c r="N744" s="11"/>
      <c r="P744" s="11"/>
    </row>
    <row r="745">
      <c r="D745" s="12"/>
      <c r="N745" s="11"/>
      <c r="P745" s="11"/>
    </row>
    <row r="746">
      <c r="D746" s="12"/>
      <c r="N746" s="11"/>
      <c r="P746" s="11"/>
    </row>
    <row r="747">
      <c r="D747" s="12"/>
      <c r="N747" s="11"/>
      <c r="P747" s="11"/>
    </row>
    <row r="748">
      <c r="D748" s="12"/>
      <c r="N748" s="11"/>
      <c r="P748" s="11"/>
    </row>
    <row r="749">
      <c r="D749" s="12"/>
      <c r="N749" s="11"/>
      <c r="P749" s="11"/>
    </row>
    <row r="750">
      <c r="D750" s="12"/>
      <c r="N750" s="11"/>
      <c r="P750" s="11"/>
    </row>
    <row r="751">
      <c r="D751" s="12"/>
      <c r="N751" s="11"/>
      <c r="P751" s="11"/>
    </row>
    <row r="752">
      <c r="D752" s="12"/>
      <c r="N752" s="11"/>
      <c r="P752" s="11"/>
    </row>
    <row r="753">
      <c r="D753" s="12"/>
      <c r="N753" s="11"/>
      <c r="P753" s="11"/>
    </row>
    <row r="754">
      <c r="D754" s="12"/>
      <c r="N754" s="11"/>
      <c r="P754" s="11"/>
    </row>
    <row r="755">
      <c r="D755" s="12"/>
      <c r="N755" s="11"/>
      <c r="P755" s="11"/>
    </row>
    <row r="756">
      <c r="D756" s="12"/>
      <c r="N756" s="11"/>
      <c r="P756" s="11"/>
    </row>
    <row r="757">
      <c r="D757" s="12"/>
      <c r="N757" s="11"/>
      <c r="P757" s="11"/>
    </row>
    <row r="758">
      <c r="D758" s="12"/>
      <c r="N758" s="11"/>
      <c r="P758" s="11"/>
    </row>
    <row r="759">
      <c r="D759" s="12"/>
      <c r="N759" s="11"/>
      <c r="P759" s="11"/>
    </row>
    <row r="760">
      <c r="D760" s="12"/>
      <c r="N760" s="11"/>
      <c r="P760" s="11"/>
    </row>
    <row r="761">
      <c r="D761" s="12"/>
      <c r="N761" s="11"/>
      <c r="P761" s="11"/>
    </row>
    <row r="762">
      <c r="D762" s="12"/>
      <c r="N762" s="11"/>
      <c r="P762" s="11"/>
    </row>
    <row r="763">
      <c r="D763" s="12"/>
      <c r="N763" s="11"/>
      <c r="P763" s="11"/>
    </row>
    <row r="764">
      <c r="D764" s="12"/>
      <c r="N764" s="11"/>
      <c r="P764" s="11"/>
    </row>
    <row r="765">
      <c r="D765" s="12"/>
      <c r="N765" s="11"/>
      <c r="P765" s="11"/>
    </row>
    <row r="766">
      <c r="D766" s="12"/>
      <c r="N766" s="11"/>
      <c r="P766" s="11"/>
    </row>
    <row r="767">
      <c r="D767" s="12"/>
      <c r="N767" s="11"/>
      <c r="P767" s="11"/>
    </row>
    <row r="768">
      <c r="D768" s="12"/>
      <c r="N768" s="11"/>
      <c r="P768" s="11"/>
    </row>
    <row r="769">
      <c r="D769" s="12"/>
      <c r="N769" s="11"/>
      <c r="P769" s="11"/>
    </row>
    <row r="770">
      <c r="D770" s="12"/>
      <c r="N770" s="11"/>
      <c r="P770" s="11"/>
    </row>
    <row r="771">
      <c r="D771" s="12"/>
      <c r="N771" s="11"/>
      <c r="P771" s="11"/>
    </row>
    <row r="772">
      <c r="D772" s="12"/>
      <c r="N772" s="11"/>
      <c r="P772" s="11"/>
    </row>
    <row r="773">
      <c r="D773" s="12"/>
      <c r="N773" s="11"/>
      <c r="P773" s="11"/>
    </row>
    <row r="774">
      <c r="D774" s="12"/>
      <c r="N774" s="11"/>
      <c r="P774" s="11"/>
    </row>
    <row r="775">
      <c r="D775" s="12"/>
      <c r="N775" s="11"/>
      <c r="P775" s="11"/>
    </row>
    <row r="776">
      <c r="D776" s="12"/>
      <c r="N776" s="11"/>
      <c r="P776" s="11"/>
    </row>
    <row r="777">
      <c r="D777" s="12"/>
      <c r="N777" s="11"/>
      <c r="P777" s="11"/>
    </row>
    <row r="778">
      <c r="D778" s="12"/>
      <c r="N778" s="11"/>
      <c r="P778" s="11"/>
    </row>
    <row r="779">
      <c r="D779" s="12"/>
      <c r="N779" s="11"/>
      <c r="P779" s="11"/>
    </row>
    <row r="780">
      <c r="D780" s="12"/>
      <c r="N780" s="11"/>
      <c r="P780" s="11"/>
    </row>
    <row r="781">
      <c r="D781" s="12"/>
      <c r="N781" s="11"/>
      <c r="P781" s="11"/>
    </row>
    <row r="782">
      <c r="D782" s="12"/>
      <c r="N782" s="11"/>
      <c r="P782" s="11"/>
    </row>
    <row r="783">
      <c r="D783" s="12"/>
      <c r="N783" s="11"/>
      <c r="P783" s="11"/>
    </row>
    <row r="784">
      <c r="D784" s="12"/>
      <c r="N784" s="11"/>
      <c r="P784" s="11"/>
    </row>
    <row r="785">
      <c r="D785" s="12"/>
      <c r="N785" s="11"/>
      <c r="P785" s="11"/>
    </row>
    <row r="786">
      <c r="D786" s="12"/>
      <c r="N786" s="11"/>
      <c r="P786" s="11"/>
    </row>
    <row r="787">
      <c r="D787" s="12"/>
      <c r="N787" s="11"/>
      <c r="P787" s="11"/>
    </row>
    <row r="788">
      <c r="D788" s="12"/>
      <c r="N788" s="11"/>
      <c r="P788" s="11"/>
    </row>
    <row r="789">
      <c r="D789" s="12"/>
      <c r="N789" s="11"/>
      <c r="P789" s="11"/>
    </row>
    <row r="790">
      <c r="D790" s="12"/>
      <c r="N790" s="11"/>
      <c r="P790" s="11"/>
    </row>
    <row r="791">
      <c r="D791" s="12"/>
      <c r="N791" s="11"/>
      <c r="P791" s="11"/>
    </row>
    <row r="792">
      <c r="D792" s="12"/>
      <c r="N792" s="11"/>
      <c r="P792" s="11"/>
    </row>
    <row r="793">
      <c r="D793" s="12"/>
      <c r="N793" s="11"/>
      <c r="P793" s="11"/>
    </row>
    <row r="794">
      <c r="D794" s="12"/>
      <c r="N794" s="11"/>
      <c r="P794" s="11"/>
    </row>
    <row r="795">
      <c r="D795" s="12"/>
      <c r="N795" s="11"/>
      <c r="P795" s="11"/>
    </row>
    <row r="796">
      <c r="D796" s="12"/>
      <c r="N796" s="11"/>
      <c r="P796" s="11"/>
    </row>
    <row r="797">
      <c r="D797" s="12"/>
      <c r="N797" s="11"/>
      <c r="P797" s="11"/>
    </row>
    <row r="798">
      <c r="D798" s="12"/>
      <c r="N798" s="11"/>
      <c r="P798" s="11"/>
    </row>
    <row r="799">
      <c r="D799" s="12"/>
      <c r="N799" s="11"/>
      <c r="P799" s="11"/>
    </row>
    <row r="800">
      <c r="D800" s="12"/>
      <c r="N800" s="11"/>
      <c r="P800" s="11"/>
    </row>
    <row r="801">
      <c r="D801" s="12"/>
      <c r="N801" s="11"/>
      <c r="P801" s="11"/>
    </row>
    <row r="802">
      <c r="D802" s="12"/>
      <c r="N802" s="11"/>
      <c r="P802" s="11"/>
    </row>
    <row r="803">
      <c r="D803" s="12"/>
      <c r="N803" s="11"/>
      <c r="P803" s="11"/>
    </row>
    <row r="804">
      <c r="D804" s="12"/>
      <c r="N804" s="11"/>
      <c r="P804" s="11"/>
    </row>
    <row r="805">
      <c r="D805" s="12"/>
      <c r="N805" s="11"/>
      <c r="P805" s="11"/>
    </row>
    <row r="806">
      <c r="D806" s="12"/>
      <c r="N806" s="11"/>
      <c r="P806" s="11"/>
    </row>
    <row r="807">
      <c r="D807" s="12"/>
      <c r="N807" s="11"/>
      <c r="P807" s="11"/>
    </row>
    <row r="808">
      <c r="D808" s="12"/>
      <c r="N808" s="11"/>
      <c r="P808" s="11"/>
    </row>
    <row r="809">
      <c r="D809" s="12"/>
      <c r="N809" s="11"/>
      <c r="P809" s="11"/>
    </row>
    <row r="810">
      <c r="D810" s="12"/>
      <c r="N810" s="11"/>
      <c r="P810" s="11"/>
    </row>
    <row r="811">
      <c r="D811" s="12"/>
      <c r="N811" s="11"/>
      <c r="P811" s="11"/>
    </row>
    <row r="812">
      <c r="D812" s="12"/>
      <c r="N812" s="11"/>
      <c r="P812" s="11"/>
    </row>
    <row r="813">
      <c r="D813" s="12"/>
      <c r="N813" s="11"/>
      <c r="P813" s="11"/>
    </row>
    <row r="814">
      <c r="D814" s="12"/>
      <c r="N814" s="11"/>
      <c r="P814" s="11"/>
    </row>
    <row r="815">
      <c r="D815" s="12"/>
      <c r="N815" s="11"/>
      <c r="P815" s="11"/>
    </row>
    <row r="816">
      <c r="D816" s="12"/>
      <c r="N816" s="11"/>
      <c r="P816" s="11"/>
    </row>
    <row r="817">
      <c r="D817" s="12"/>
      <c r="N817" s="11"/>
      <c r="P817" s="11"/>
    </row>
    <row r="818">
      <c r="D818" s="12"/>
      <c r="N818" s="11"/>
      <c r="P818" s="11"/>
    </row>
    <row r="819">
      <c r="D819" s="12"/>
      <c r="N819" s="11"/>
      <c r="P819" s="11"/>
    </row>
    <row r="820">
      <c r="D820" s="12"/>
      <c r="N820" s="11"/>
      <c r="P820" s="11"/>
    </row>
    <row r="821">
      <c r="D821" s="12"/>
      <c r="N821" s="11"/>
      <c r="P821" s="11"/>
    </row>
    <row r="822">
      <c r="D822" s="12"/>
      <c r="N822" s="11"/>
      <c r="P822" s="11"/>
    </row>
    <row r="823">
      <c r="D823" s="12"/>
      <c r="N823" s="11"/>
      <c r="P823" s="11"/>
    </row>
    <row r="824">
      <c r="D824" s="12"/>
      <c r="N824" s="11"/>
      <c r="P824" s="11"/>
    </row>
    <row r="825">
      <c r="D825" s="12"/>
      <c r="N825" s="11"/>
      <c r="P825" s="11"/>
    </row>
    <row r="826">
      <c r="D826" s="12"/>
      <c r="N826" s="11"/>
      <c r="P826" s="11"/>
    </row>
    <row r="827">
      <c r="D827" s="12"/>
      <c r="N827" s="11"/>
      <c r="P827" s="11"/>
    </row>
    <row r="828">
      <c r="D828" s="12"/>
      <c r="N828" s="11"/>
      <c r="P828" s="11"/>
    </row>
    <row r="829">
      <c r="D829" s="12"/>
      <c r="N829" s="11"/>
      <c r="P829" s="11"/>
    </row>
    <row r="830">
      <c r="D830" s="12"/>
      <c r="N830" s="11"/>
      <c r="P830" s="11"/>
    </row>
    <row r="831">
      <c r="D831" s="12"/>
      <c r="N831" s="11"/>
      <c r="P831" s="11"/>
    </row>
    <row r="832">
      <c r="D832" s="12"/>
      <c r="N832" s="11"/>
      <c r="P832" s="11"/>
    </row>
    <row r="833">
      <c r="D833" s="12"/>
      <c r="N833" s="11"/>
      <c r="P833" s="11"/>
    </row>
    <row r="834">
      <c r="D834" s="12"/>
      <c r="N834" s="11"/>
      <c r="P834" s="11"/>
    </row>
    <row r="835">
      <c r="D835" s="12"/>
      <c r="N835" s="11"/>
      <c r="P835" s="11"/>
    </row>
    <row r="836">
      <c r="D836" s="12"/>
      <c r="N836" s="11"/>
      <c r="P836" s="11"/>
    </row>
    <row r="837">
      <c r="D837" s="12"/>
      <c r="N837" s="11"/>
      <c r="P837" s="11"/>
    </row>
    <row r="838">
      <c r="D838" s="12"/>
      <c r="N838" s="11"/>
      <c r="P838" s="11"/>
    </row>
    <row r="839">
      <c r="D839" s="12"/>
      <c r="N839" s="11"/>
      <c r="P839" s="11"/>
    </row>
    <row r="840">
      <c r="D840" s="12"/>
      <c r="N840" s="11"/>
      <c r="P840" s="11"/>
    </row>
    <row r="841">
      <c r="D841" s="12"/>
      <c r="N841" s="11"/>
      <c r="P841" s="11"/>
    </row>
    <row r="842">
      <c r="D842" s="12"/>
      <c r="N842" s="11"/>
      <c r="P842" s="11"/>
    </row>
    <row r="843">
      <c r="D843" s="12"/>
      <c r="N843" s="11"/>
      <c r="P843" s="11"/>
    </row>
    <row r="844">
      <c r="D844" s="12"/>
      <c r="N844" s="11"/>
      <c r="P844" s="11"/>
    </row>
    <row r="845">
      <c r="D845" s="12"/>
      <c r="N845" s="11"/>
      <c r="P845" s="11"/>
    </row>
    <row r="846">
      <c r="D846" s="12"/>
      <c r="N846" s="11"/>
      <c r="P846" s="11"/>
    </row>
    <row r="847">
      <c r="D847" s="12"/>
      <c r="N847" s="11"/>
      <c r="P847" s="11"/>
    </row>
    <row r="848">
      <c r="D848" s="12"/>
      <c r="N848" s="11"/>
      <c r="P848" s="11"/>
    </row>
    <row r="849">
      <c r="D849" s="12"/>
      <c r="N849" s="11"/>
      <c r="P849" s="11"/>
    </row>
    <row r="850">
      <c r="D850" s="12"/>
      <c r="N850" s="11"/>
      <c r="P850" s="11"/>
    </row>
    <row r="851">
      <c r="D851" s="12"/>
      <c r="N851" s="11"/>
      <c r="P851" s="11"/>
    </row>
    <row r="852">
      <c r="D852" s="12"/>
      <c r="N852" s="11"/>
      <c r="P852" s="11"/>
    </row>
    <row r="853">
      <c r="D853" s="12"/>
      <c r="N853" s="11"/>
      <c r="P853" s="11"/>
    </row>
    <row r="854">
      <c r="D854" s="12"/>
      <c r="N854" s="11"/>
      <c r="P854" s="11"/>
    </row>
    <row r="855">
      <c r="D855" s="12"/>
      <c r="N855" s="11"/>
      <c r="P855" s="11"/>
    </row>
    <row r="856">
      <c r="D856" s="12"/>
      <c r="N856" s="11"/>
      <c r="P856" s="11"/>
    </row>
    <row r="857">
      <c r="D857" s="12"/>
      <c r="N857" s="11"/>
      <c r="P857" s="11"/>
    </row>
    <row r="858">
      <c r="D858" s="12"/>
      <c r="N858" s="11"/>
      <c r="P858" s="11"/>
    </row>
    <row r="859">
      <c r="D859" s="12"/>
      <c r="N859" s="11"/>
      <c r="P859" s="11"/>
    </row>
    <row r="860">
      <c r="D860" s="12"/>
      <c r="N860" s="11"/>
      <c r="P860" s="11"/>
    </row>
    <row r="861">
      <c r="D861" s="12"/>
      <c r="N861" s="11"/>
      <c r="P861" s="11"/>
    </row>
    <row r="862">
      <c r="D862" s="12"/>
      <c r="N862" s="11"/>
      <c r="P862" s="11"/>
    </row>
    <row r="863">
      <c r="D863" s="12"/>
      <c r="N863" s="11"/>
      <c r="P863" s="11"/>
    </row>
    <row r="864">
      <c r="D864" s="12"/>
      <c r="N864" s="11"/>
      <c r="P864" s="11"/>
    </row>
    <row r="865">
      <c r="D865" s="12"/>
      <c r="N865" s="11"/>
      <c r="P865" s="11"/>
    </row>
    <row r="866">
      <c r="D866" s="12"/>
      <c r="N866" s="11"/>
      <c r="P866" s="11"/>
    </row>
    <row r="867">
      <c r="D867" s="12"/>
      <c r="N867" s="11"/>
      <c r="P867" s="11"/>
    </row>
    <row r="868">
      <c r="D868" s="12"/>
      <c r="N868" s="11"/>
      <c r="P868" s="11"/>
    </row>
    <row r="869">
      <c r="D869" s="12"/>
      <c r="N869" s="11"/>
      <c r="P869" s="11"/>
    </row>
    <row r="870">
      <c r="D870" s="12"/>
      <c r="N870" s="11"/>
      <c r="P870" s="11"/>
    </row>
    <row r="871">
      <c r="D871" s="12"/>
      <c r="N871" s="11"/>
      <c r="P871" s="11"/>
    </row>
    <row r="872">
      <c r="D872" s="12"/>
      <c r="N872" s="11"/>
      <c r="P872" s="11"/>
    </row>
    <row r="873">
      <c r="D873" s="12"/>
      <c r="N873" s="11"/>
      <c r="P873" s="11"/>
    </row>
    <row r="874">
      <c r="D874" s="12"/>
      <c r="N874" s="11"/>
      <c r="P874" s="11"/>
    </row>
    <row r="875">
      <c r="D875" s="12"/>
      <c r="N875" s="11"/>
      <c r="P875" s="11"/>
    </row>
    <row r="876">
      <c r="D876" s="12"/>
      <c r="N876" s="11"/>
      <c r="P876" s="11"/>
    </row>
    <row r="877">
      <c r="D877" s="12"/>
      <c r="N877" s="11"/>
      <c r="P877" s="11"/>
    </row>
    <row r="878">
      <c r="D878" s="12"/>
      <c r="N878" s="11"/>
      <c r="P878" s="11"/>
    </row>
    <row r="879">
      <c r="D879" s="12"/>
      <c r="N879" s="11"/>
      <c r="P879" s="11"/>
    </row>
    <row r="880">
      <c r="D880" s="12"/>
      <c r="N880" s="11"/>
      <c r="P880" s="11"/>
    </row>
    <row r="881">
      <c r="D881" s="12"/>
      <c r="N881" s="11"/>
      <c r="P881" s="11"/>
    </row>
    <row r="882">
      <c r="D882" s="12"/>
      <c r="N882" s="11"/>
      <c r="P882" s="11"/>
    </row>
    <row r="883">
      <c r="D883" s="12"/>
      <c r="N883" s="11"/>
      <c r="P883" s="11"/>
    </row>
    <row r="884">
      <c r="D884" s="12"/>
      <c r="N884" s="11"/>
      <c r="P884" s="11"/>
    </row>
    <row r="885">
      <c r="D885" s="12"/>
      <c r="N885" s="11"/>
      <c r="P885" s="11"/>
    </row>
    <row r="886">
      <c r="D886" s="12"/>
      <c r="N886" s="11"/>
      <c r="P886" s="11"/>
    </row>
    <row r="887">
      <c r="D887" s="12"/>
      <c r="N887" s="11"/>
      <c r="P887" s="11"/>
    </row>
    <row r="888">
      <c r="D888" s="12"/>
      <c r="N888" s="11"/>
      <c r="P888" s="11"/>
    </row>
    <row r="889">
      <c r="D889" s="12"/>
      <c r="N889" s="11"/>
      <c r="P889" s="11"/>
    </row>
    <row r="890">
      <c r="D890" s="12"/>
      <c r="N890" s="11"/>
      <c r="P890" s="11"/>
    </row>
    <row r="891">
      <c r="D891" s="12"/>
      <c r="N891" s="11"/>
      <c r="P891" s="11"/>
    </row>
    <row r="892">
      <c r="D892" s="12"/>
      <c r="N892" s="11"/>
      <c r="P892" s="11"/>
    </row>
    <row r="893">
      <c r="D893" s="12"/>
      <c r="N893" s="11"/>
      <c r="P893" s="11"/>
    </row>
    <row r="894">
      <c r="D894" s="12"/>
      <c r="N894" s="11"/>
      <c r="P894" s="11"/>
    </row>
    <row r="895">
      <c r="D895" s="12"/>
      <c r="N895" s="11"/>
      <c r="P895" s="11"/>
    </row>
    <row r="896">
      <c r="D896" s="12"/>
      <c r="N896" s="11"/>
      <c r="P896" s="11"/>
    </row>
    <row r="897">
      <c r="D897" s="12"/>
      <c r="N897" s="11"/>
      <c r="P897" s="11"/>
    </row>
    <row r="898">
      <c r="D898" s="12"/>
      <c r="N898" s="11"/>
      <c r="P898" s="11"/>
    </row>
    <row r="899">
      <c r="D899" s="12"/>
      <c r="N899" s="11"/>
      <c r="P899" s="11"/>
    </row>
    <row r="900">
      <c r="D900" s="12"/>
      <c r="N900" s="11"/>
      <c r="P900" s="11"/>
    </row>
    <row r="901">
      <c r="D901" s="12"/>
      <c r="N901" s="11"/>
      <c r="P901" s="11"/>
    </row>
    <row r="902">
      <c r="D902" s="12"/>
      <c r="N902" s="11"/>
      <c r="P902" s="11"/>
    </row>
    <row r="903">
      <c r="D903" s="12"/>
      <c r="N903" s="11"/>
      <c r="P903" s="11"/>
    </row>
    <row r="904">
      <c r="D904" s="12"/>
      <c r="N904" s="11"/>
      <c r="P904" s="11"/>
    </row>
    <row r="905">
      <c r="D905" s="12"/>
      <c r="N905" s="11"/>
      <c r="P905" s="11"/>
    </row>
    <row r="906">
      <c r="D906" s="12"/>
      <c r="N906" s="11"/>
      <c r="P906" s="11"/>
    </row>
    <row r="907">
      <c r="D907" s="12"/>
      <c r="N907" s="11"/>
      <c r="P907" s="11"/>
    </row>
    <row r="908">
      <c r="D908" s="12"/>
      <c r="N908" s="11"/>
      <c r="P908" s="11"/>
    </row>
    <row r="909">
      <c r="D909" s="12"/>
      <c r="N909" s="11"/>
      <c r="P909" s="11"/>
    </row>
    <row r="910">
      <c r="D910" s="12"/>
      <c r="N910" s="11"/>
      <c r="P910" s="11"/>
    </row>
    <row r="911">
      <c r="D911" s="12"/>
      <c r="N911" s="11"/>
      <c r="P911" s="11"/>
    </row>
    <row r="912">
      <c r="D912" s="12"/>
      <c r="N912" s="11"/>
      <c r="P912" s="11"/>
    </row>
    <row r="913">
      <c r="D913" s="12"/>
      <c r="N913" s="11"/>
      <c r="P913" s="11"/>
    </row>
    <row r="914">
      <c r="D914" s="12"/>
      <c r="N914" s="11"/>
      <c r="P914" s="11"/>
    </row>
    <row r="915">
      <c r="D915" s="12"/>
      <c r="N915" s="11"/>
      <c r="P915" s="11"/>
    </row>
    <row r="916">
      <c r="D916" s="12"/>
      <c r="N916" s="11"/>
      <c r="P916" s="11"/>
    </row>
    <row r="917">
      <c r="D917" s="12"/>
      <c r="N917" s="11"/>
      <c r="P917" s="11"/>
    </row>
    <row r="918">
      <c r="D918" s="12"/>
      <c r="N918" s="11"/>
      <c r="P918" s="11"/>
    </row>
    <row r="919">
      <c r="D919" s="12"/>
      <c r="N919" s="11"/>
      <c r="P919" s="11"/>
    </row>
    <row r="920">
      <c r="D920" s="12"/>
      <c r="N920" s="11"/>
      <c r="P920" s="11"/>
    </row>
    <row r="921">
      <c r="D921" s="12"/>
      <c r="N921" s="11"/>
      <c r="P921" s="11"/>
    </row>
    <row r="922">
      <c r="D922" s="12"/>
      <c r="N922" s="11"/>
      <c r="P922" s="11"/>
    </row>
    <row r="923">
      <c r="D923" s="12"/>
      <c r="N923" s="11"/>
      <c r="P923" s="11"/>
    </row>
    <row r="924">
      <c r="D924" s="12"/>
      <c r="N924" s="11"/>
      <c r="P924" s="11"/>
    </row>
    <row r="925">
      <c r="D925" s="12"/>
      <c r="N925" s="11"/>
      <c r="P925" s="11"/>
    </row>
    <row r="926">
      <c r="D926" s="12"/>
      <c r="N926" s="11"/>
      <c r="P926" s="11"/>
    </row>
    <row r="927">
      <c r="D927" s="12"/>
      <c r="N927" s="11"/>
      <c r="P927" s="11"/>
    </row>
    <row r="928">
      <c r="D928" s="12"/>
      <c r="N928" s="11"/>
      <c r="P928" s="11"/>
    </row>
    <row r="929">
      <c r="D929" s="12"/>
      <c r="N929" s="11"/>
      <c r="P929" s="11"/>
    </row>
    <row r="930">
      <c r="D930" s="12"/>
      <c r="N930" s="11"/>
      <c r="P930" s="11"/>
    </row>
    <row r="931">
      <c r="D931" s="12"/>
      <c r="N931" s="11"/>
      <c r="P931" s="11"/>
    </row>
    <row r="932">
      <c r="D932" s="12"/>
      <c r="N932" s="11"/>
      <c r="P932" s="11"/>
    </row>
    <row r="933">
      <c r="D933" s="12"/>
      <c r="N933" s="11"/>
      <c r="P933" s="11"/>
    </row>
    <row r="934">
      <c r="D934" s="12"/>
      <c r="N934" s="11"/>
      <c r="P934" s="11"/>
    </row>
    <row r="935">
      <c r="D935" s="12"/>
      <c r="N935" s="11"/>
      <c r="P935" s="11"/>
    </row>
    <row r="936">
      <c r="D936" s="12"/>
      <c r="N936" s="11"/>
      <c r="P936" s="11"/>
    </row>
    <row r="937">
      <c r="D937" s="12"/>
      <c r="N937" s="11"/>
      <c r="P937" s="11"/>
    </row>
    <row r="938">
      <c r="D938" s="12"/>
      <c r="N938" s="11"/>
      <c r="P938" s="11"/>
    </row>
    <row r="939">
      <c r="D939" s="12"/>
      <c r="N939" s="11"/>
      <c r="P939" s="11"/>
    </row>
    <row r="940">
      <c r="D940" s="12"/>
      <c r="N940" s="11"/>
      <c r="P940" s="11"/>
    </row>
    <row r="941">
      <c r="D941" s="12"/>
      <c r="N941" s="11"/>
      <c r="P941" s="11"/>
    </row>
    <row r="942">
      <c r="D942" s="12"/>
      <c r="N942" s="11"/>
      <c r="P942" s="11"/>
    </row>
    <row r="943">
      <c r="D943" s="12"/>
      <c r="N943" s="11"/>
      <c r="P943" s="11"/>
    </row>
    <row r="944">
      <c r="D944" s="12"/>
      <c r="N944" s="11"/>
      <c r="P944" s="11"/>
    </row>
    <row r="945">
      <c r="D945" s="12"/>
      <c r="N945" s="11"/>
      <c r="P945" s="11"/>
    </row>
    <row r="946">
      <c r="D946" s="12"/>
      <c r="N946" s="11"/>
      <c r="P946" s="11"/>
    </row>
    <row r="947">
      <c r="D947" s="12"/>
      <c r="N947" s="11"/>
      <c r="P947" s="11"/>
    </row>
    <row r="948">
      <c r="D948" s="12"/>
      <c r="N948" s="11"/>
      <c r="P948" s="11"/>
    </row>
    <row r="949">
      <c r="D949" s="12"/>
      <c r="N949" s="11"/>
      <c r="P949" s="11"/>
    </row>
    <row r="950">
      <c r="D950" s="12"/>
      <c r="N950" s="11"/>
      <c r="P950" s="11"/>
    </row>
    <row r="951">
      <c r="D951" s="12"/>
      <c r="N951" s="11"/>
      <c r="P951" s="11"/>
    </row>
    <row r="952">
      <c r="D952" s="12"/>
      <c r="N952" s="11"/>
      <c r="P952" s="11"/>
    </row>
    <row r="953">
      <c r="D953" s="12"/>
      <c r="N953" s="11"/>
      <c r="P953" s="11"/>
    </row>
    <row r="954">
      <c r="D954" s="12"/>
      <c r="N954" s="11"/>
      <c r="P954" s="11"/>
    </row>
    <row r="955">
      <c r="D955" s="12"/>
      <c r="N955" s="11"/>
      <c r="P955" s="11"/>
    </row>
    <row r="956">
      <c r="D956" s="12"/>
      <c r="N956" s="11"/>
      <c r="P956" s="11"/>
    </row>
    <row r="957">
      <c r="D957" s="12"/>
      <c r="N957" s="11"/>
      <c r="P957" s="11"/>
    </row>
    <row r="958">
      <c r="D958" s="12"/>
      <c r="N958" s="11"/>
      <c r="P958" s="11"/>
    </row>
    <row r="959">
      <c r="D959" s="12"/>
      <c r="N959" s="11"/>
      <c r="P959" s="11"/>
    </row>
    <row r="960">
      <c r="D960" s="12"/>
      <c r="N960" s="11"/>
      <c r="P960" s="11"/>
    </row>
    <row r="961">
      <c r="D961" s="12"/>
      <c r="N961" s="11"/>
      <c r="P961" s="11"/>
    </row>
    <row r="962">
      <c r="D962" s="12"/>
      <c r="N962" s="11"/>
      <c r="P962" s="11"/>
    </row>
    <row r="963">
      <c r="D963" s="12"/>
      <c r="N963" s="11"/>
      <c r="P963" s="11"/>
    </row>
    <row r="964">
      <c r="D964" s="12"/>
      <c r="N964" s="11"/>
      <c r="P964" s="11"/>
    </row>
    <row r="965">
      <c r="D965" s="12"/>
      <c r="N965" s="11"/>
      <c r="P965" s="11"/>
    </row>
    <row r="966">
      <c r="D966" s="12"/>
      <c r="N966" s="11"/>
      <c r="P966" s="11"/>
    </row>
    <row r="967">
      <c r="D967" s="12"/>
      <c r="N967" s="11"/>
      <c r="P967" s="11"/>
    </row>
    <row r="968">
      <c r="D968" s="12"/>
      <c r="N968" s="11"/>
      <c r="P968" s="11"/>
    </row>
    <row r="969">
      <c r="D969" s="12"/>
      <c r="N969" s="11"/>
      <c r="P969" s="11"/>
    </row>
    <row r="970">
      <c r="D970" s="12"/>
      <c r="N970" s="11"/>
      <c r="P970" s="11"/>
    </row>
    <row r="971">
      <c r="D971" s="12"/>
      <c r="N971" s="11"/>
      <c r="P971" s="11"/>
    </row>
    <row r="972">
      <c r="D972" s="12"/>
      <c r="N972" s="11"/>
      <c r="P972" s="11"/>
    </row>
    <row r="973">
      <c r="D973" s="12"/>
      <c r="N973" s="11"/>
      <c r="P973" s="11"/>
    </row>
    <row r="974">
      <c r="D974" s="12"/>
      <c r="N974" s="11"/>
      <c r="P974" s="11"/>
    </row>
    <row r="975">
      <c r="D975" s="12"/>
      <c r="N975" s="11"/>
      <c r="P975" s="11"/>
    </row>
    <row r="976">
      <c r="D976" s="12"/>
      <c r="N976" s="11"/>
      <c r="P976" s="11"/>
    </row>
    <row r="977">
      <c r="D977" s="12"/>
      <c r="N977" s="11"/>
      <c r="P977" s="11"/>
    </row>
    <row r="978">
      <c r="D978" s="12"/>
      <c r="N978" s="11"/>
      <c r="P978" s="11"/>
    </row>
    <row r="979">
      <c r="D979" s="12"/>
      <c r="N979" s="11"/>
      <c r="P979" s="11"/>
    </row>
    <row r="980">
      <c r="D980" s="12"/>
      <c r="N980" s="11"/>
      <c r="P980" s="11"/>
    </row>
    <row r="981">
      <c r="D981" s="12"/>
      <c r="N981" s="11"/>
      <c r="P981" s="11"/>
    </row>
    <row r="982">
      <c r="D982" s="12"/>
      <c r="N982" s="11"/>
      <c r="P982" s="11"/>
    </row>
    <row r="983">
      <c r="D983" s="12"/>
      <c r="N983" s="11"/>
      <c r="P983" s="11"/>
    </row>
    <row r="984">
      <c r="D984" s="12"/>
      <c r="N984" s="11"/>
      <c r="P984" s="11"/>
    </row>
    <row r="985">
      <c r="D985" s="12"/>
      <c r="N985" s="11"/>
      <c r="P985" s="11"/>
    </row>
    <row r="986">
      <c r="D986" s="12"/>
      <c r="N986" s="11"/>
      <c r="P986" s="11"/>
    </row>
    <row r="987">
      <c r="D987" s="12"/>
      <c r="N987" s="11"/>
      <c r="P987" s="11"/>
    </row>
    <row r="988">
      <c r="D988" s="12"/>
      <c r="N988" s="11"/>
      <c r="P988" s="11"/>
    </row>
    <row r="989">
      <c r="D989" s="12"/>
      <c r="N989" s="11"/>
      <c r="P989" s="11"/>
    </row>
    <row r="990">
      <c r="D990" s="12"/>
      <c r="N990" s="11"/>
      <c r="P990" s="11"/>
    </row>
    <row r="991">
      <c r="D991" s="12"/>
      <c r="N991" s="11"/>
      <c r="P991" s="11"/>
    </row>
    <row r="992">
      <c r="D992" s="12"/>
      <c r="N992" s="11"/>
      <c r="P992" s="11"/>
    </row>
    <row r="993">
      <c r="D993" s="12"/>
      <c r="N993" s="11"/>
      <c r="P993" s="11"/>
    </row>
    <row r="994">
      <c r="D994" s="12"/>
      <c r="N994" s="11"/>
      <c r="P994" s="11"/>
    </row>
    <row r="995">
      <c r="D995" s="12"/>
      <c r="N995" s="11"/>
      <c r="P995" s="11"/>
    </row>
    <row r="996">
      <c r="D996" s="12"/>
      <c r="N996" s="11"/>
      <c r="P996" s="11"/>
    </row>
    <row r="997">
      <c r="D997" s="12"/>
      <c r="N997" s="11"/>
      <c r="P997" s="11"/>
    </row>
    <row r="998">
      <c r="D998" s="12"/>
      <c r="N998" s="11"/>
      <c r="P998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38"/>
  </cols>
  <sheetData>
    <row r="1">
      <c r="A1" s="6" t="s">
        <v>235</v>
      </c>
      <c r="E1" s="6" t="s">
        <v>236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>
      <c r="E16" s="6" t="s">
        <v>245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>
      <c r="A60" s="6" t="s">
        <v>247</v>
      </c>
    </row>
    <row r="61"/>
    <row r="62">
      <c r="E62" s="6" t="s">
        <v>248</v>
      </c>
    </row>
    <row r="63">
      <c r="G63" s="14" t="s">
        <v>250</v>
      </c>
    </row>
    <row r="64">
      <c r="G64" s="15">
        <f t="shared" ref="G64:G72" si="1">(F64 / $F$72) * 100</f>
        <v>0.7352941176</v>
      </c>
    </row>
    <row r="65">
      <c r="G65" s="15">
        <f t="shared" si="1"/>
        <v>0.7352941176</v>
      </c>
    </row>
    <row r="66">
      <c r="G66" s="15">
        <f t="shared" si="1"/>
        <v>2.205882353</v>
      </c>
    </row>
    <row r="67">
      <c r="G67" s="15">
        <f t="shared" si="1"/>
        <v>2.941176471</v>
      </c>
    </row>
    <row r="68">
      <c r="G68" s="15">
        <f t="shared" si="1"/>
        <v>10.29411765</v>
      </c>
    </row>
    <row r="69">
      <c r="G69" s="15">
        <f t="shared" si="1"/>
        <v>17.64705882</v>
      </c>
    </row>
    <row r="70">
      <c r="G70" s="15">
        <f t="shared" si="1"/>
        <v>22.05882353</v>
      </c>
    </row>
    <row r="71">
      <c r="G71" s="15">
        <f t="shared" si="1"/>
        <v>43.38235294</v>
      </c>
    </row>
    <row r="72">
      <c r="A72" s="6" t="s">
        <v>251</v>
      </c>
      <c r="G72" s="15">
        <f t="shared" si="1"/>
        <v>100</v>
      </c>
    </row>
    <row r="73"/>
    <row r="74"/>
    <row r="75">
      <c r="E75" s="6" t="s">
        <v>253</v>
      </c>
    </row>
    <row r="76">
      <c r="E76" s="6" t="s">
        <v>254</v>
      </c>
    </row>
    <row r="77">
      <c r="E77" s="6" t="s">
        <v>255</v>
      </c>
    </row>
    <row r="78">
      <c r="E78" s="6" t="s">
        <v>256</v>
      </c>
    </row>
    <row r="79">
      <c r="E79" s="14" t="s">
        <v>257</v>
      </c>
      <c r="F79" s="16">
        <f>CORREL('Travel details dataset.csv'!I2:I138,'Travel details dataset.csv'!Q2:Q138)</f>
        <v>0.03785786342</v>
      </c>
    </row>
    <row r="80">
      <c r="E80" s="6" t="s">
        <v>258</v>
      </c>
    </row>
    <row r="81">
      <c r="E81" s="6" t="s">
        <v>259</v>
      </c>
    </row>
    <row r="82">
      <c r="E82" s="6" t="s">
        <v>260</v>
      </c>
    </row>
    <row r="83"/>
    <row r="84">
      <c r="E84" s="6" t="s">
        <v>261</v>
      </c>
    </row>
    <row r="85">
      <c r="G85" s="14"/>
    </row>
    <row r="86">
      <c r="G86" s="15"/>
    </row>
    <row r="87">
      <c r="G87" s="15"/>
    </row>
    <row r="88">
      <c r="G88" s="15"/>
    </row>
    <row r="89">
      <c r="G89" s="15"/>
    </row>
    <row r="90">
      <c r="G90" s="15"/>
    </row>
    <row r="91">
      <c r="G91" s="15"/>
    </row>
    <row r="92">
      <c r="G92" s="15"/>
    </row>
    <row r="93">
      <c r="G93" s="15"/>
    </row>
    <row r="94">
      <c r="G94" s="15"/>
    </row>
    <row r="95"/>
    <row r="96"/>
    <row r="97"/>
    <row r="98"/>
    <row r="99"/>
    <row r="100">
      <c r="E100" s="6" t="s">
        <v>275</v>
      </c>
    </row>
    <row r="101">
      <c r="E101" s="6" t="s">
        <v>276</v>
      </c>
      <c r="F101" s="11">
        <f>MIN('Travel details dataset.csv'!Q2:Q138)</f>
        <v>100</v>
      </c>
    </row>
    <row r="102">
      <c r="E102" s="6" t="s">
        <v>277</v>
      </c>
      <c r="F102" s="11">
        <f>MAX('Travel details dataset.csv'!Q3:Q139)</f>
        <v>10500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</sheetData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278</v>
      </c>
      <c r="G1" s="18"/>
    </row>
    <row r="2">
      <c r="A2" s="19" t="s">
        <v>279</v>
      </c>
      <c r="B2" s="20"/>
      <c r="C2" s="20"/>
      <c r="D2" s="20"/>
      <c r="E2" s="20"/>
      <c r="F2" s="20"/>
      <c r="G2" s="18"/>
    </row>
    <row r="3">
      <c r="A3" s="19" t="s">
        <v>235</v>
      </c>
      <c r="B3" s="20"/>
      <c r="C3" s="20"/>
      <c r="D3" s="20"/>
      <c r="E3" s="20"/>
      <c r="F3" s="20"/>
      <c r="G3" s="18"/>
    </row>
    <row r="4">
      <c r="A4" s="19" t="s">
        <v>247</v>
      </c>
      <c r="B4" s="20"/>
      <c r="C4" s="20"/>
      <c r="D4" s="20"/>
      <c r="E4" s="20"/>
      <c r="F4" s="20"/>
      <c r="G4" s="18"/>
    </row>
    <row r="5">
      <c r="A5" s="19" t="s">
        <v>251</v>
      </c>
      <c r="B5" s="20"/>
      <c r="C5" s="20"/>
      <c r="D5" s="20"/>
      <c r="E5" s="20"/>
      <c r="F5" s="20"/>
      <c r="G5" s="18"/>
    </row>
    <row r="6">
      <c r="A6" s="19" t="s">
        <v>236</v>
      </c>
      <c r="B6" s="20"/>
      <c r="C6" s="20"/>
      <c r="D6" s="20"/>
      <c r="E6" s="20"/>
      <c r="F6" s="20"/>
      <c r="G6" s="18"/>
    </row>
    <row r="7">
      <c r="A7" s="19" t="s">
        <v>245</v>
      </c>
      <c r="B7" s="20"/>
      <c r="C7" s="20"/>
      <c r="D7" s="20"/>
      <c r="E7" s="20"/>
      <c r="F7" s="20"/>
      <c r="G7" s="18"/>
    </row>
    <row r="8">
      <c r="A8" s="19" t="s">
        <v>248</v>
      </c>
      <c r="B8" s="20"/>
      <c r="C8" s="20"/>
      <c r="D8" s="20"/>
      <c r="E8" s="20"/>
      <c r="F8" s="20"/>
      <c r="G8" s="18"/>
    </row>
    <row r="9">
      <c r="A9" s="19" t="s">
        <v>253</v>
      </c>
      <c r="B9" s="20"/>
      <c r="C9" s="20"/>
      <c r="D9" s="20"/>
      <c r="E9" s="20"/>
      <c r="F9" s="20"/>
      <c r="G9" s="18"/>
    </row>
    <row r="10">
      <c r="A10" s="19" t="s">
        <v>261</v>
      </c>
      <c r="B10" s="20"/>
      <c r="C10" s="20"/>
      <c r="D10" s="20"/>
      <c r="E10" s="20"/>
      <c r="F10" s="20"/>
      <c r="G10" s="18"/>
    </row>
    <row r="11">
      <c r="A11" s="19" t="s">
        <v>275</v>
      </c>
      <c r="B11" s="20"/>
      <c r="C11" s="20"/>
      <c r="D11" s="20"/>
      <c r="E11" s="20"/>
      <c r="F11" s="20"/>
      <c r="G11" s="18"/>
    </row>
    <row r="12">
      <c r="A12" s="20"/>
      <c r="B12" s="20"/>
      <c r="C12" s="20"/>
      <c r="D12" s="20"/>
      <c r="E12" s="20"/>
      <c r="F12" s="20"/>
      <c r="G12" s="18"/>
    </row>
    <row r="13">
      <c r="A13" s="20"/>
      <c r="B13" s="20"/>
      <c r="C13" s="20"/>
      <c r="D13" s="20"/>
      <c r="E13" s="20"/>
      <c r="F13" s="20"/>
      <c r="G13" s="18"/>
    </row>
    <row r="14">
      <c r="A14" s="18"/>
      <c r="B14" s="18"/>
      <c r="C14" s="18"/>
      <c r="D14" s="18"/>
      <c r="E14" s="18"/>
      <c r="F14" s="18"/>
      <c r="G14" s="18"/>
    </row>
    <row r="15">
      <c r="A15" s="18"/>
      <c r="B15" s="18"/>
      <c r="C15" s="18"/>
      <c r="D15" s="18"/>
      <c r="E15" s="18"/>
      <c r="F15" s="18"/>
      <c r="G15" s="18"/>
    </row>
    <row r="16">
      <c r="A16" s="18"/>
      <c r="B16" s="18"/>
      <c r="C16" s="18"/>
      <c r="D16" s="18"/>
      <c r="E16" s="18"/>
      <c r="F16" s="18"/>
      <c r="G16" s="18"/>
    </row>
    <row r="17">
      <c r="A17" s="18"/>
      <c r="B17" s="18"/>
      <c r="C17" s="18"/>
      <c r="D17" s="18"/>
      <c r="E17" s="18"/>
      <c r="F17" s="18"/>
      <c r="G17" s="18"/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0.25"/>
    <col customWidth="1" min="6" max="6" width="14.0"/>
    <col customWidth="1" min="9" max="9" width="17.88"/>
  </cols>
  <sheetData>
    <row r="1">
      <c r="A1" s="14" t="s">
        <v>0</v>
      </c>
      <c r="B1" s="14" t="s">
        <v>1</v>
      </c>
      <c r="C1" s="14" t="s">
        <v>2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6">
        <v>1.0</v>
      </c>
      <c r="B2" s="6" t="s">
        <v>17</v>
      </c>
      <c r="C2" s="9">
        <v>45047.0</v>
      </c>
      <c r="D2" s="9">
        <v>45054.0</v>
      </c>
      <c r="E2" s="6">
        <v>7.0</v>
      </c>
      <c r="F2" s="6" t="s">
        <v>18</v>
      </c>
      <c r="G2" s="6">
        <v>35.0</v>
      </c>
      <c r="H2" s="6" t="s">
        <v>19</v>
      </c>
      <c r="I2" s="6" t="s">
        <v>20</v>
      </c>
      <c r="J2" s="6" t="s">
        <v>21</v>
      </c>
      <c r="K2" s="6">
        <v>1200.0</v>
      </c>
      <c r="L2" s="6" t="s">
        <v>22</v>
      </c>
      <c r="M2" s="6">
        <v>600.0</v>
      </c>
    </row>
    <row r="3">
      <c r="A3" s="6">
        <v>2.0</v>
      </c>
      <c r="B3" s="6" t="s">
        <v>23</v>
      </c>
      <c r="C3" s="9">
        <v>45092.0</v>
      </c>
      <c r="D3" s="9">
        <v>45097.0</v>
      </c>
      <c r="E3" s="6">
        <v>5.0</v>
      </c>
      <c r="F3" s="6" t="s">
        <v>24</v>
      </c>
      <c r="G3" s="6">
        <v>28.0</v>
      </c>
      <c r="H3" s="6" t="s">
        <v>25</v>
      </c>
      <c r="I3" s="6" t="s">
        <v>26</v>
      </c>
      <c r="J3" s="6" t="s">
        <v>27</v>
      </c>
      <c r="K3" s="6">
        <v>800.0</v>
      </c>
      <c r="L3" s="6" t="s">
        <v>22</v>
      </c>
      <c r="M3" s="6">
        <v>500.0</v>
      </c>
    </row>
    <row r="4">
      <c r="A4" s="6">
        <v>3.0</v>
      </c>
      <c r="B4" s="6" t="s">
        <v>28</v>
      </c>
      <c r="C4" s="9">
        <v>45108.0</v>
      </c>
      <c r="D4" s="9">
        <v>45115.0</v>
      </c>
      <c r="E4" s="6">
        <v>7.0</v>
      </c>
      <c r="F4" s="6" t="s">
        <v>29</v>
      </c>
      <c r="G4" s="6">
        <v>45.0</v>
      </c>
      <c r="H4" s="6" t="s">
        <v>19</v>
      </c>
      <c r="I4" s="6" t="s">
        <v>30</v>
      </c>
      <c r="J4" s="6" t="s">
        <v>31</v>
      </c>
      <c r="K4" s="6">
        <v>1000.0</v>
      </c>
      <c r="L4" s="6" t="s">
        <v>22</v>
      </c>
      <c r="M4" s="6">
        <v>700.0</v>
      </c>
    </row>
    <row r="5">
      <c r="A5" s="6">
        <v>4.0</v>
      </c>
      <c r="B5" s="6" t="s">
        <v>32</v>
      </c>
      <c r="C5" s="9">
        <v>45153.0</v>
      </c>
      <c r="D5" s="9">
        <v>45167.0</v>
      </c>
      <c r="E5" s="6">
        <v>14.0</v>
      </c>
      <c r="F5" s="6" t="s">
        <v>33</v>
      </c>
      <c r="G5" s="6">
        <v>29.0</v>
      </c>
      <c r="H5" s="6" t="s">
        <v>25</v>
      </c>
      <c r="I5" s="6" t="s">
        <v>34</v>
      </c>
      <c r="J5" s="6" t="s">
        <v>21</v>
      </c>
      <c r="K5" s="6">
        <v>2000.0</v>
      </c>
      <c r="L5" s="6" t="s">
        <v>22</v>
      </c>
      <c r="M5" s="6">
        <v>1000.0</v>
      </c>
    </row>
    <row r="6">
      <c r="A6" s="6">
        <v>5.0</v>
      </c>
      <c r="B6" s="6" t="s">
        <v>35</v>
      </c>
      <c r="C6" s="9">
        <v>45179.0</v>
      </c>
      <c r="D6" s="9">
        <v>45186.0</v>
      </c>
      <c r="E6" s="6">
        <v>7.0</v>
      </c>
      <c r="F6" s="6" t="s">
        <v>36</v>
      </c>
      <c r="G6" s="6">
        <v>26.0</v>
      </c>
      <c r="H6" s="6" t="s">
        <v>25</v>
      </c>
      <c r="I6" s="6" t="s">
        <v>37</v>
      </c>
      <c r="J6" s="6" t="s">
        <v>38</v>
      </c>
      <c r="K6" s="6">
        <v>700.0</v>
      </c>
      <c r="L6" s="6" t="s">
        <v>39</v>
      </c>
      <c r="M6" s="6">
        <v>200.0</v>
      </c>
    </row>
    <row r="7">
      <c r="A7" s="6">
        <v>6.0</v>
      </c>
      <c r="B7" s="6" t="s">
        <v>40</v>
      </c>
      <c r="C7" s="9">
        <v>45204.0</v>
      </c>
      <c r="D7" s="9">
        <v>45209.0</v>
      </c>
      <c r="E7" s="6">
        <v>5.0</v>
      </c>
      <c r="F7" s="6" t="s">
        <v>41</v>
      </c>
      <c r="G7" s="6">
        <v>42.0</v>
      </c>
      <c r="H7" s="6" t="s">
        <v>19</v>
      </c>
      <c r="I7" s="6" t="s">
        <v>20</v>
      </c>
      <c r="J7" s="6" t="s">
        <v>21</v>
      </c>
      <c r="K7" s="6">
        <v>1500.0</v>
      </c>
      <c r="L7" s="6" t="s">
        <v>22</v>
      </c>
      <c r="M7" s="6">
        <v>800.0</v>
      </c>
    </row>
    <row r="8">
      <c r="A8" s="6">
        <v>7.0</v>
      </c>
      <c r="B8" s="6" t="s">
        <v>42</v>
      </c>
      <c r="C8" s="9">
        <v>45250.0</v>
      </c>
      <c r="D8" s="9">
        <v>45260.0</v>
      </c>
      <c r="E8" s="6">
        <v>10.0</v>
      </c>
      <c r="F8" s="6" t="s">
        <v>43</v>
      </c>
      <c r="G8" s="6">
        <v>33.0</v>
      </c>
      <c r="H8" s="6" t="s">
        <v>25</v>
      </c>
      <c r="I8" s="6" t="s">
        <v>44</v>
      </c>
      <c r="J8" s="6" t="s">
        <v>45</v>
      </c>
      <c r="K8" s="6">
        <v>500.0</v>
      </c>
      <c r="L8" s="6" t="s">
        <v>22</v>
      </c>
      <c r="M8" s="6">
        <v>1200.0</v>
      </c>
    </row>
    <row r="9">
      <c r="A9" s="6">
        <v>8.0</v>
      </c>
      <c r="B9" s="6" t="s">
        <v>46</v>
      </c>
      <c r="C9" s="9">
        <v>45296.0</v>
      </c>
      <c r="D9" s="9">
        <v>45303.0</v>
      </c>
      <c r="E9" s="6">
        <v>7.0</v>
      </c>
      <c r="F9" s="6" t="s">
        <v>47</v>
      </c>
      <c r="G9" s="6">
        <v>25.0</v>
      </c>
      <c r="H9" s="6" t="s">
        <v>19</v>
      </c>
      <c r="I9" s="6" t="s">
        <v>48</v>
      </c>
      <c r="J9" s="6" t="s">
        <v>38</v>
      </c>
      <c r="K9" s="6">
        <v>900.0</v>
      </c>
      <c r="L9" s="6" t="s">
        <v>22</v>
      </c>
      <c r="M9" s="6">
        <v>600.0</v>
      </c>
    </row>
    <row r="10">
      <c r="A10" s="6">
        <v>9.0</v>
      </c>
      <c r="B10" s="6" t="s">
        <v>49</v>
      </c>
      <c r="C10" s="9">
        <v>45336.0</v>
      </c>
      <c r="D10" s="9">
        <v>45343.0</v>
      </c>
      <c r="E10" s="6">
        <v>7.0</v>
      </c>
      <c r="F10" s="6" t="s">
        <v>50</v>
      </c>
      <c r="G10" s="6">
        <v>31.0</v>
      </c>
      <c r="H10" s="6" t="s">
        <v>25</v>
      </c>
      <c r="I10" s="6" t="s">
        <v>51</v>
      </c>
      <c r="J10" s="6" t="s">
        <v>21</v>
      </c>
      <c r="K10" s="6">
        <v>1200.0</v>
      </c>
      <c r="L10" s="6" t="s">
        <v>39</v>
      </c>
      <c r="M10" s="6">
        <v>200.0</v>
      </c>
    </row>
    <row r="11">
      <c r="A11" s="6">
        <v>10.0</v>
      </c>
      <c r="B11" s="6" t="s">
        <v>52</v>
      </c>
      <c r="C11" s="9">
        <v>45361.0</v>
      </c>
      <c r="D11" s="9">
        <v>45368.0</v>
      </c>
      <c r="E11" s="6">
        <v>7.0</v>
      </c>
      <c r="F11" s="6" t="s">
        <v>53</v>
      </c>
      <c r="G11" s="6">
        <v>39.0</v>
      </c>
      <c r="H11" s="6" t="s">
        <v>19</v>
      </c>
      <c r="I11" s="6" t="s">
        <v>54</v>
      </c>
      <c r="J11" s="6" t="s">
        <v>27</v>
      </c>
      <c r="K11" s="6">
        <v>2500.0</v>
      </c>
      <c r="L11" s="6" t="s">
        <v>22</v>
      </c>
      <c r="M11" s="6">
        <v>800.0</v>
      </c>
    </row>
    <row r="12">
      <c r="A12" s="6">
        <v>11.0</v>
      </c>
      <c r="B12" s="6" t="s">
        <v>55</v>
      </c>
      <c r="C12" s="9">
        <v>45383.0</v>
      </c>
      <c r="D12" s="9">
        <v>45390.0</v>
      </c>
      <c r="E12" s="6">
        <v>7.0</v>
      </c>
      <c r="F12" s="6" t="s">
        <v>56</v>
      </c>
      <c r="G12" s="6">
        <v>27.0</v>
      </c>
      <c r="H12" s="6" t="s">
        <v>25</v>
      </c>
      <c r="I12" s="6" t="s">
        <v>57</v>
      </c>
      <c r="J12" s="6" t="s">
        <v>21</v>
      </c>
      <c r="K12" s="6">
        <v>1000.0</v>
      </c>
      <c r="L12" s="6" t="s">
        <v>22</v>
      </c>
      <c r="M12" s="6">
        <v>500.0</v>
      </c>
    </row>
    <row r="13">
      <c r="A13" s="6">
        <v>12.0</v>
      </c>
      <c r="B13" s="6" t="s">
        <v>58</v>
      </c>
      <c r="C13" s="9">
        <v>45427.0</v>
      </c>
      <c r="D13" s="9">
        <v>45434.0</v>
      </c>
      <c r="E13" s="6">
        <v>7.0</v>
      </c>
      <c r="F13" s="6" t="s">
        <v>59</v>
      </c>
      <c r="G13" s="6">
        <v>36.0</v>
      </c>
      <c r="H13" s="6" t="s">
        <v>19</v>
      </c>
      <c r="I13" s="6" t="s">
        <v>60</v>
      </c>
      <c r="J13" s="6" t="s">
        <v>38</v>
      </c>
      <c r="K13" s="6">
        <v>800.0</v>
      </c>
      <c r="L13" s="6" t="s">
        <v>39</v>
      </c>
      <c r="M13" s="6">
        <v>100.0</v>
      </c>
    </row>
    <row r="14">
      <c r="A14" s="6">
        <v>13.0</v>
      </c>
      <c r="B14" s="6" t="s">
        <v>61</v>
      </c>
      <c r="C14" s="9">
        <v>45453.0</v>
      </c>
      <c r="D14" s="9">
        <v>45461.0</v>
      </c>
      <c r="E14" s="6">
        <v>8.0</v>
      </c>
      <c r="F14" s="6" t="s">
        <v>62</v>
      </c>
      <c r="G14" s="6">
        <v>29.0</v>
      </c>
      <c r="H14" s="6" t="s">
        <v>25</v>
      </c>
      <c r="I14" s="6" t="s">
        <v>63</v>
      </c>
      <c r="J14" s="6" t="s">
        <v>27</v>
      </c>
      <c r="K14" s="6">
        <v>3000.0</v>
      </c>
      <c r="L14" s="6" t="s">
        <v>22</v>
      </c>
      <c r="M14" s="6">
        <v>1200.0</v>
      </c>
    </row>
    <row r="15">
      <c r="A15" s="6">
        <v>14.0</v>
      </c>
      <c r="B15" s="6" t="s">
        <v>64</v>
      </c>
      <c r="C15" s="9">
        <v>45474.0</v>
      </c>
      <c r="D15" s="9">
        <v>45483.0</v>
      </c>
      <c r="E15" s="6">
        <v>9.0</v>
      </c>
      <c r="F15" s="6" t="s">
        <v>65</v>
      </c>
      <c r="G15" s="6">
        <v>48.0</v>
      </c>
      <c r="H15" s="6" t="s">
        <v>19</v>
      </c>
      <c r="I15" s="6" t="s">
        <v>66</v>
      </c>
      <c r="J15" s="6" t="s">
        <v>21</v>
      </c>
      <c r="K15" s="6">
        <v>1400.0</v>
      </c>
      <c r="L15" s="6" t="s">
        <v>22</v>
      </c>
      <c r="M15" s="6">
        <v>700.0</v>
      </c>
    </row>
    <row r="16">
      <c r="A16" s="6">
        <v>15.0</v>
      </c>
      <c r="B16" s="6" t="s">
        <v>67</v>
      </c>
      <c r="C16" s="9">
        <v>45524.0</v>
      </c>
      <c r="D16" s="9">
        <v>45531.0</v>
      </c>
      <c r="E16" s="6">
        <v>7.0</v>
      </c>
      <c r="F16" s="6" t="s">
        <v>68</v>
      </c>
      <c r="G16" s="6">
        <v>26.0</v>
      </c>
      <c r="H16" s="6" t="s">
        <v>25</v>
      </c>
      <c r="I16" s="6" t="s">
        <v>69</v>
      </c>
      <c r="J16" s="6" t="s">
        <v>70</v>
      </c>
      <c r="K16" s="6">
        <v>600.0</v>
      </c>
      <c r="L16" s="6" t="s">
        <v>22</v>
      </c>
      <c r="M16" s="6">
        <v>400.0</v>
      </c>
    </row>
    <row r="17">
      <c r="A17" s="6">
        <v>16.0</v>
      </c>
      <c r="B17" s="6" t="s">
        <v>71</v>
      </c>
      <c r="C17" s="9">
        <v>45540.0</v>
      </c>
      <c r="D17" s="9">
        <v>45547.0</v>
      </c>
      <c r="E17" s="6">
        <v>7.0</v>
      </c>
      <c r="F17" s="6" t="s">
        <v>72</v>
      </c>
      <c r="G17" s="6">
        <v>32.0</v>
      </c>
      <c r="H17" s="6" t="s">
        <v>19</v>
      </c>
      <c r="I17" s="6" t="s">
        <v>73</v>
      </c>
      <c r="J17" s="6" t="s">
        <v>21</v>
      </c>
      <c r="K17" s="6">
        <v>900.0</v>
      </c>
      <c r="L17" s="6" t="s">
        <v>39</v>
      </c>
      <c r="M17" s="6">
        <v>150.0</v>
      </c>
    </row>
    <row r="18">
      <c r="A18" s="6">
        <v>17.0</v>
      </c>
      <c r="B18" s="6" t="s">
        <v>280</v>
      </c>
      <c r="C18" s="9">
        <v>45170.0</v>
      </c>
      <c r="D18" s="9">
        <v>45179.0</v>
      </c>
      <c r="E18" s="6">
        <v>9.0</v>
      </c>
      <c r="F18" s="6" t="s">
        <v>33</v>
      </c>
      <c r="G18" s="6">
        <v>30.0</v>
      </c>
      <c r="H18" s="6" t="s">
        <v>25</v>
      </c>
      <c r="I18" s="6" t="s">
        <v>20</v>
      </c>
      <c r="J18" s="6" t="s">
        <v>21</v>
      </c>
      <c r="K18" s="10">
        <v>900.0</v>
      </c>
      <c r="L18" s="6" t="s">
        <v>74</v>
      </c>
      <c r="M18" s="10">
        <v>400.0</v>
      </c>
    </row>
    <row r="19">
      <c r="A19" s="6">
        <v>18.0</v>
      </c>
      <c r="B19" s="6" t="s">
        <v>75</v>
      </c>
      <c r="C19" s="9">
        <v>45153.0</v>
      </c>
      <c r="D19" s="9">
        <v>45163.0</v>
      </c>
      <c r="E19" s="6">
        <v>10.0</v>
      </c>
      <c r="F19" s="6" t="s">
        <v>76</v>
      </c>
      <c r="G19" s="6">
        <v>28.0</v>
      </c>
      <c r="H19" s="6" t="s">
        <v>19</v>
      </c>
      <c r="I19" s="6" t="s">
        <v>63</v>
      </c>
      <c r="J19" s="6" t="s">
        <v>27</v>
      </c>
      <c r="K19" s="10">
        <v>1500.0</v>
      </c>
      <c r="L19" s="6" t="s">
        <v>74</v>
      </c>
      <c r="M19" s="10">
        <v>700.0</v>
      </c>
    </row>
    <row r="20">
      <c r="A20" s="6">
        <v>19.0</v>
      </c>
      <c r="B20" s="6" t="s">
        <v>77</v>
      </c>
      <c r="C20" s="9">
        <v>45129.0</v>
      </c>
      <c r="D20" s="9">
        <v>45135.0</v>
      </c>
      <c r="E20" s="6">
        <v>6.0</v>
      </c>
      <c r="F20" s="6" t="s">
        <v>78</v>
      </c>
      <c r="G20" s="6">
        <v>35.0</v>
      </c>
      <c r="H20" s="6" t="s">
        <v>25</v>
      </c>
      <c r="I20" s="6" t="s">
        <v>34</v>
      </c>
      <c r="J20" s="6" t="s">
        <v>21</v>
      </c>
      <c r="K20" s="10">
        <v>1200.0</v>
      </c>
      <c r="L20" s="6" t="s">
        <v>39</v>
      </c>
      <c r="M20" s="10">
        <v>150.0</v>
      </c>
    </row>
    <row r="21">
      <c r="A21" s="6">
        <v>20.0</v>
      </c>
      <c r="B21" s="6" t="s">
        <v>281</v>
      </c>
      <c r="C21" s="9">
        <v>45204.0</v>
      </c>
      <c r="D21" s="9">
        <v>45214.0</v>
      </c>
      <c r="E21" s="6">
        <v>10.0</v>
      </c>
      <c r="F21" s="6" t="s">
        <v>79</v>
      </c>
      <c r="G21" s="6">
        <v>45.0</v>
      </c>
      <c r="H21" s="6" t="s">
        <v>19</v>
      </c>
      <c r="I21" s="6" t="s">
        <v>80</v>
      </c>
      <c r="J21" s="6" t="s">
        <v>21</v>
      </c>
      <c r="K21" s="10">
        <v>1200.0</v>
      </c>
      <c r="L21" s="6" t="s">
        <v>74</v>
      </c>
      <c r="M21" s="10">
        <v>800.0</v>
      </c>
    </row>
    <row r="22">
      <c r="A22" s="6">
        <v>21.0</v>
      </c>
      <c r="B22" s="6" t="s">
        <v>282</v>
      </c>
      <c r="C22" s="9">
        <v>45250.0</v>
      </c>
      <c r="D22" s="9">
        <v>45255.0</v>
      </c>
      <c r="E22" s="6">
        <v>5.0</v>
      </c>
      <c r="F22" s="6" t="s">
        <v>81</v>
      </c>
      <c r="G22" s="6">
        <v>27.0</v>
      </c>
      <c r="H22" s="6" t="s">
        <v>25</v>
      </c>
      <c r="I22" s="6" t="s">
        <v>20</v>
      </c>
      <c r="J22" s="6" t="s">
        <v>38</v>
      </c>
      <c r="K22" s="10">
        <v>600.0</v>
      </c>
      <c r="L22" s="6" t="s">
        <v>82</v>
      </c>
      <c r="M22" s="10">
        <v>100.0</v>
      </c>
    </row>
    <row r="23">
      <c r="A23" s="6">
        <v>22.0</v>
      </c>
      <c r="B23" s="6" t="s">
        <v>83</v>
      </c>
      <c r="C23" s="9">
        <v>45265.0</v>
      </c>
      <c r="D23" s="9">
        <v>45272.0</v>
      </c>
      <c r="E23" s="6">
        <v>7.0</v>
      </c>
      <c r="F23" s="6" t="s">
        <v>84</v>
      </c>
      <c r="G23" s="6">
        <v>32.0</v>
      </c>
      <c r="H23" s="6" t="s">
        <v>19</v>
      </c>
      <c r="I23" s="6" t="s">
        <v>44</v>
      </c>
      <c r="J23" s="6" t="s">
        <v>21</v>
      </c>
      <c r="K23" s="10">
        <v>1000.0</v>
      </c>
      <c r="L23" s="6" t="s">
        <v>74</v>
      </c>
      <c r="M23" s="10">
        <v>600.0</v>
      </c>
    </row>
    <row r="24">
      <c r="A24" s="6">
        <v>23.0</v>
      </c>
      <c r="B24" s="6" t="s">
        <v>85</v>
      </c>
      <c r="C24" s="9">
        <v>45231.0</v>
      </c>
      <c r="D24" s="9">
        <v>45238.0</v>
      </c>
      <c r="E24" s="6">
        <v>7.0</v>
      </c>
      <c r="F24" s="6" t="s">
        <v>86</v>
      </c>
      <c r="G24" s="6">
        <v>29.0</v>
      </c>
      <c r="H24" s="6" t="s">
        <v>25</v>
      </c>
      <c r="I24" s="6" t="s">
        <v>87</v>
      </c>
      <c r="J24" s="6" t="s">
        <v>38</v>
      </c>
      <c r="K24" s="10">
        <v>700.0</v>
      </c>
      <c r="L24" s="6" t="s">
        <v>39</v>
      </c>
      <c r="M24" s="10">
        <v>80.0</v>
      </c>
    </row>
    <row r="25">
      <c r="A25" s="6">
        <v>24.0</v>
      </c>
      <c r="B25" s="6" t="s">
        <v>88</v>
      </c>
      <c r="C25" s="9">
        <v>45184.0</v>
      </c>
      <c r="D25" s="9">
        <v>45192.0</v>
      </c>
      <c r="E25" s="6">
        <v>8.0</v>
      </c>
      <c r="F25" s="6" t="s">
        <v>89</v>
      </c>
      <c r="G25" s="6">
        <v>40.0</v>
      </c>
      <c r="H25" s="6" t="s">
        <v>19</v>
      </c>
      <c r="I25" s="6" t="s">
        <v>90</v>
      </c>
      <c r="J25" s="6" t="s">
        <v>45</v>
      </c>
      <c r="K25" s="10">
        <v>400.0</v>
      </c>
      <c r="L25" s="6" t="s">
        <v>74</v>
      </c>
      <c r="M25" s="10">
        <v>500.0</v>
      </c>
    </row>
    <row r="26">
      <c r="A26" s="6">
        <v>25.0</v>
      </c>
      <c r="B26" s="6" t="s">
        <v>280</v>
      </c>
      <c r="C26" s="9">
        <v>45282.0</v>
      </c>
      <c r="D26" s="9">
        <v>45288.0</v>
      </c>
      <c r="E26" s="6">
        <v>6.0</v>
      </c>
      <c r="F26" s="6" t="s">
        <v>91</v>
      </c>
      <c r="G26" s="6">
        <v>24.0</v>
      </c>
      <c r="H26" s="6" t="s">
        <v>25</v>
      </c>
      <c r="I26" s="6" t="s">
        <v>37</v>
      </c>
      <c r="J26" s="6" t="s">
        <v>21</v>
      </c>
      <c r="K26" s="10">
        <v>1400.0</v>
      </c>
      <c r="L26" s="6" t="s">
        <v>39</v>
      </c>
      <c r="M26" s="10">
        <v>100.0</v>
      </c>
    </row>
    <row r="27">
      <c r="A27" s="6">
        <v>26.0</v>
      </c>
      <c r="B27" s="6" t="s">
        <v>92</v>
      </c>
      <c r="C27" s="9">
        <v>45139.0</v>
      </c>
      <c r="D27" s="9">
        <v>45148.0</v>
      </c>
      <c r="E27" s="6">
        <v>9.0</v>
      </c>
      <c r="F27" s="6" t="s">
        <v>93</v>
      </c>
      <c r="G27" s="6">
        <v>34.0</v>
      </c>
      <c r="H27" s="6" t="s">
        <v>19</v>
      </c>
      <c r="I27" s="6" t="s">
        <v>30</v>
      </c>
      <c r="J27" s="6" t="s">
        <v>27</v>
      </c>
      <c r="K27" s="10">
        <v>2000.0</v>
      </c>
      <c r="L27" s="6" t="s">
        <v>74</v>
      </c>
      <c r="M27" s="10">
        <v>800.0</v>
      </c>
    </row>
    <row r="28">
      <c r="A28" s="6">
        <v>27.0</v>
      </c>
      <c r="B28" s="6" t="s">
        <v>94</v>
      </c>
      <c r="C28" s="9">
        <v>45219.0</v>
      </c>
      <c r="D28" s="9">
        <v>45227.0</v>
      </c>
      <c r="E28" s="6">
        <v>8.0</v>
      </c>
      <c r="F28" s="6" t="s">
        <v>95</v>
      </c>
      <c r="G28" s="6">
        <v>31.0</v>
      </c>
      <c r="H28" s="6" t="s">
        <v>25</v>
      </c>
      <c r="I28" s="6" t="s">
        <v>60</v>
      </c>
      <c r="J28" s="6" t="s">
        <v>21</v>
      </c>
      <c r="K28" s="10">
        <v>1100.0</v>
      </c>
      <c r="L28" s="6" t="s">
        <v>39</v>
      </c>
      <c r="M28" s="10">
        <v>150.0</v>
      </c>
    </row>
    <row r="29">
      <c r="A29" s="6">
        <v>28.0</v>
      </c>
      <c r="B29" s="6" t="s">
        <v>96</v>
      </c>
      <c r="C29" s="9">
        <v>44691.0</v>
      </c>
      <c r="D29" s="9">
        <v>44699.0</v>
      </c>
      <c r="E29" s="6">
        <v>8.0</v>
      </c>
      <c r="F29" s="6" t="s">
        <v>97</v>
      </c>
      <c r="G29" s="6">
        <v>30.0</v>
      </c>
      <c r="H29" s="6" t="s">
        <v>25</v>
      </c>
      <c r="I29" s="6" t="s">
        <v>20</v>
      </c>
      <c r="J29" s="6" t="s">
        <v>21</v>
      </c>
      <c r="K29" s="10">
        <v>800.0</v>
      </c>
      <c r="L29" s="6" t="s">
        <v>74</v>
      </c>
      <c r="M29" s="10">
        <v>500.0</v>
      </c>
    </row>
    <row r="30">
      <c r="A30" s="6">
        <v>29.0</v>
      </c>
      <c r="B30" s="6" t="s">
        <v>98</v>
      </c>
      <c r="C30" s="9">
        <v>44727.0</v>
      </c>
      <c r="D30" s="9">
        <v>44734.0</v>
      </c>
      <c r="E30" s="6">
        <v>7.0</v>
      </c>
      <c r="F30" s="6" t="s">
        <v>99</v>
      </c>
      <c r="G30" s="6">
        <v>45.0</v>
      </c>
      <c r="H30" s="6" t="s">
        <v>19</v>
      </c>
      <c r="I30" s="6" t="s">
        <v>26</v>
      </c>
      <c r="J30" s="6" t="s">
        <v>45</v>
      </c>
      <c r="K30" s="10">
        <v>200.0</v>
      </c>
      <c r="L30" s="6" t="s">
        <v>39</v>
      </c>
      <c r="M30" s="10">
        <v>150.0</v>
      </c>
    </row>
    <row r="31">
      <c r="A31" s="6">
        <v>30.0</v>
      </c>
      <c r="B31" s="6" t="s">
        <v>100</v>
      </c>
      <c r="C31" s="9">
        <v>44744.0</v>
      </c>
      <c r="D31" s="9">
        <v>44753.0</v>
      </c>
      <c r="E31" s="6">
        <v>9.0</v>
      </c>
      <c r="F31" s="6" t="s">
        <v>101</v>
      </c>
      <c r="G31" s="6">
        <v>25.0</v>
      </c>
      <c r="H31" s="6" t="s">
        <v>19</v>
      </c>
      <c r="I31" s="6" t="s">
        <v>30</v>
      </c>
      <c r="J31" s="6" t="s">
        <v>38</v>
      </c>
      <c r="K31" s="10">
        <v>600.0</v>
      </c>
      <c r="L31" s="6" t="s">
        <v>102</v>
      </c>
      <c r="M31" s="10">
        <v>300.0</v>
      </c>
    </row>
    <row r="32">
      <c r="A32" s="6">
        <v>31.0</v>
      </c>
      <c r="B32" s="6" t="s">
        <v>103</v>
      </c>
      <c r="C32" s="9">
        <v>44793.0</v>
      </c>
      <c r="D32" s="9">
        <v>44806.0</v>
      </c>
      <c r="E32" s="6">
        <v>13.0</v>
      </c>
      <c r="F32" s="6" t="s">
        <v>104</v>
      </c>
      <c r="G32" s="6">
        <v>28.0</v>
      </c>
      <c r="H32" s="6" t="s">
        <v>25</v>
      </c>
      <c r="I32" s="6" t="s">
        <v>34</v>
      </c>
      <c r="J32" s="6" t="s">
        <v>21</v>
      </c>
      <c r="K32" s="10">
        <v>1000.0</v>
      </c>
      <c r="L32" s="6" t="s">
        <v>102</v>
      </c>
      <c r="M32" s="10">
        <v>500.0</v>
      </c>
    </row>
    <row r="33">
      <c r="A33" s="6">
        <v>32.0</v>
      </c>
      <c r="B33" s="6" t="s">
        <v>105</v>
      </c>
      <c r="C33" s="9">
        <v>44809.0</v>
      </c>
      <c r="D33" s="9">
        <v>44818.0</v>
      </c>
      <c r="E33" s="6">
        <v>9.0</v>
      </c>
      <c r="F33" s="6" t="s">
        <v>106</v>
      </c>
      <c r="G33" s="6">
        <v>33.0</v>
      </c>
      <c r="H33" s="6" t="s">
        <v>25</v>
      </c>
      <c r="I33" s="6" t="s">
        <v>44</v>
      </c>
      <c r="J33" s="6" t="s">
        <v>45</v>
      </c>
      <c r="K33" s="10">
        <v>150.0</v>
      </c>
      <c r="L33" s="6" t="s">
        <v>82</v>
      </c>
      <c r="M33" s="10">
        <v>50.0</v>
      </c>
    </row>
    <row r="34">
      <c r="A34" s="6">
        <v>33.0</v>
      </c>
      <c r="B34" s="6" t="s">
        <v>107</v>
      </c>
      <c r="C34" s="9">
        <v>44846.0</v>
      </c>
      <c r="D34" s="9">
        <v>44854.0</v>
      </c>
      <c r="E34" s="6">
        <v>8.0</v>
      </c>
      <c r="F34" s="6" t="s">
        <v>108</v>
      </c>
      <c r="G34" s="6">
        <v>20.0</v>
      </c>
      <c r="H34" s="6" t="s">
        <v>19</v>
      </c>
      <c r="I34" s="6" t="s">
        <v>20</v>
      </c>
      <c r="J34" s="6" t="s">
        <v>38</v>
      </c>
      <c r="K34" s="10">
        <v>400.0</v>
      </c>
      <c r="L34" s="6" t="s">
        <v>74</v>
      </c>
      <c r="M34" s="10">
        <v>600.0</v>
      </c>
    </row>
    <row r="35">
      <c r="A35" s="6">
        <v>34.0</v>
      </c>
      <c r="B35" s="6" t="s">
        <v>109</v>
      </c>
      <c r="C35" s="9">
        <v>44873.0</v>
      </c>
      <c r="D35" s="9">
        <v>44880.0</v>
      </c>
      <c r="E35" s="6">
        <v>7.0</v>
      </c>
      <c r="F35" s="6" t="s">
        <v>110</v>
      </c>
      <c r="G35" s="6">
        <v>37.0</v>
      </c>
      <c r="H35" s="6" t="s">
        <v>25</v>
      </c>
      <c r="I35" s="6" t="s">
        <v>26</v>
      </c>
      <c r="J35" s="6" t="s">
        <v>21</v>
      </c>
      <c r="K35" s="10">
        <v>700.0</v>
      </c>
      <c r="L35" s="6" t="s">
        <v>39</v>
      </c>
      <c r="M35" s="10">
        <v>100.0</v>
      </c>
    </row>
    <row r="36">
      <c r="A36" s="6">
        <v>35.0</v>
      </c>
      <c r="B36" s="6" t="s">
        <v>111</v>
      </c>
      <c r="C36" s="9">
        <v>44931.0</v>
      </c>
      <c r="D36" s="9">
        <v>44941.0</v>
      </c>
      <c r="E36" s="6">
        <v>10.0</v>
      </c>
      <c r="F36" s="6" t="s">
        <v>112</v>
      </c>
      <c r="G36" s="6">
        <v>42.0</v>
      </c>
      <c r="H36" s="6" t="s">
        <v>19</v>
      </c>
      <c r="I36" s="6" t="s">
        <v>34</v>
      </c>
      <c r="J36" s="6" t="s">
        <v>38</v>
      </c>
      <c r="K36" s="10">
        <v>500.0</v>
      </c>
      <c r="L36" s="6" t="s">
        <v>74</v>
      </c>
      <c r="M36" s="10">
        <v>800.0</v>
      </c>
    </row>
    <row r="37">
      <c r="A37" s="6">
        <v>36.0</v>
      </c>
      <c r="B37" s="6" t="s">
        <v>113</v>
      </c>
      <c r="C37" s="9">
        <v>44971.0</v>
      </c>
      <c r="D37" s="9">
        <v>44977.0</v>
      </c>
      <c r="E37" s="6">
        <v>6.0</v>
      </c>
      <c r="F37" s="6" t="s">
        <v>114</v>
      </c>
      <c r="G37" s="6">
        <v>31.0</v>
      </c>
      <c r="H37" s="6" t="s">
        <v>25</v>
      </c>
      <c r="I37" s="6" t="s">
        <v>20</v>
      </c>
      <c r="J37" s="6" t="s">
        <v>45</v>
      </c>
      <c r="K37" s="10">
        <v>180.0</v>
      </c>
      <c r="L37" s="6" t="s">
        <v>39</v>
      </c>
      <c r="M37" s="10">
        <v>120.0</v>
      </c>
    </row>
    <row r="38">
      <c r="A38" s="6">
        <v>37.0</v>
      </c>
      <c r="B38" s="6" t="s">
        <v>115</v>
      </c>
      <c r="C38" s="9">
        <v>45008.0</v>
      </c>
      <c r="D38" s="9">
        <v>45016.0</v>
      </c>
      <c r="E38" s="6">
        <v>8.0</v>
      </c>
      <c r="F38" s="6" t="s">
        <v>116</v>
      </c>
      <c r="G38" s="6">
        <v>27.0</v>
      </c>
      <c r="H38" s="6" t="s">
        <v>19</v>
      </c>
      <c r="I38" s="6" t="s">
        <v>30</v>
      </c>
      <c r="J38" s="6" t="s">
        <v>21</v>
      </c>
      <c r="K38" s="10">
        <v>900.0</v>
      </c>
      <c r="L38" s="6" t="s">
        <v>102</v>
      </c>
      <c r="M38" s="10">
        <v>400.0</v>
      </c>
    </row>
    <row r="39">
      <c r="A39" s="6">
        <v>38.0</v>
      </c>
      <c r="B39" s="6" t="s">
        <v>117</v>
      </c>
      <c r="C39" s="9">
        <v>45035.0</v>
      </c>
      <c r="D39" s="9">
        <v>45042.0</v>
      </c>
      <c r="E39" s="6">
        <v>7.0</v>
      </c>
      <c r="F39" s="6" t="s">
        <v>118</v>
      </c>
      <c r="G39" s="6">
        <v>38.0</v>
      </c>
      <c r="H39" s="6" t="s">
        <v>25</v>
      </c>
      <c r="I39" s="6" t="s">
        <v>44</v>
      </c>
      <c r="J39" s="6" t="s">
        <v>38</v>
      </c>
      <c r="K39" s="10">
        <v>350.0</v>
      </c>
      <c r="L39" s="6" t="s">
        <v>82</v>
      </c>
      <c r="M39" s="10">
        <v>75.0</v>
      </c>
    </row>
    <row r="40">
      <c r="A40" s="6">
        <v>39.0</v>
      </c>
      <c r="B40" s="6" t="s">
        <v>40</v>
      </c>
      <c r="C40" s="9">
        <v>44724.0</v>
      </c>
      <c r="D40" s="9">
        <v>44731.0</v>
      </c>
      <c r="E40" s="6">
        <v>7.0</v>
      </c>
      <c r="F40" s="6" t="s">
        <v>114</v>
      </c>
      <c r="G40" s="6">
        <v>25.0</v>
      </c>
      <c r="H40" s="6" t="s">
        <v>25</v>
      </c>
      <c r="I40" s="6" t="s">
        <v>20</v>
      </c>
      <c r="J40" s="6" t="s">
        <v>21</v>
      </c>
      <c r="K40" s="6">
        <v>1400.0</v>
      </c>
      <c r="L40" s="6" t="s">
        <v>74</v>
      </c>
      <c r="M40" s="6">
        <v>600.0</v>
      </c>
    </row>
    <row r="41">
      <c r="A41" s="6">
        <v>40.0</v>
      </c>
      <c r="B41" s="6" t="s">
        <v>42</v>
      </c>
      <c r="C41" s="9">
        <v>44928.0</v>
      </c>
      <c r="D41" s="9">
        <v>44935.0</v>
      </c>
      <c r="E41" s="6">
        <v>7.0</v>
      </c>
      <c r="F41" s="6" t="s">
        <v>119</v>
      </c>
      <c r="G41" s="6">
        <v>33.0</v>
      </c>
      <c r="H41" s="6" t="s">
        <v>19</v>
      </c>
      <c r="I41" s="6" t="s">
        <v>26</v>
      </c>
      <c r="J41" s="6" t="s">
        <v>38</v>
      </c>
      <c r="K41" s="6">
        <v>800.0</v>
      </c>
      <c r="L41" s="6" t="s">
        <v>39</v>
      </c>
      <c r="M41" s="6">
        <v>150.0</v>
      </c>
    </row>
    <row r="42">
      <c r="A42" s="6">
        <v>41.0</v>
      </c>
      <c r="B42" s="6" t="s">
        <v>35</v>
      </c>
      <c r="C42" s="9">
        <v>44905.0</v>
      </c>
      <c r="D42" s="9">
        <v>44913.0</v>
      </c>
      <c r="E42" s="6">
        <v>8.0</v>
      </c>
      <c r="F42" s="6" t="s">
        <v>120</v>
      </c>
      <c r="G42" s="6">
        <v>28.0</v>
      </c>
      <c r="H42" s="6" t="s">
        <v>25</v>
      </c>
      <c r="I42" s="6" t="s">
        <v>63</v>
      </c>
      <c r="J42" s="6" t="s">
        <v>45</v>
      </c>
      <c r="K42" s="6">
        <v>500.0</v>
      </c>
      <c r="L42" s="6" t="s">
        <v>74</v>
      </c>
      <c r="M42" s="6">
        <v>900.0</v>
      </c>
    </row>
    <row r="43">
      <c r="A43" s="6">
        <v>42.0</v>
      </c>
      <c r="B43" s="6" t="s">
        <v>55</v>
      </c>
      <c r="C43" s="9">
        <v>45108.0</v>
      </c>
      <c r="D43" s="9">
        <v>45115.0</v>
      </c>
      <c r="E43" s="6">
        <v>7.0</v>
      </c>
      <c r="F43" s="6" t="s">
        <v>18</v>
      </c>
      <c r="G43" s="6">
        <v>45.0</v>
      </c>
      <c r="H43" s="6" t="s">
        <v>19</v>
      </c>
      <c r="I43" s="6" t="s">
        <v>20</v>
      </c>
      <c r="J43" s="6" t="s">
        <v>27</v>
      </c>
      <c r="K43" s="6">
        <v>2200.0</v>
      </c>
      <c r="L43" s="6" t="s">
        <v>74</v>
      </c>
      <c r="M43" s="6">
        <v>800.0</v>
      </c>
    </row>
    <row r="44">
      <c r="A44" s="6">
        <v>43.0</v>
      </c>
      <c r="B44" s="6" t="s">
        <v>46</v>
      </c>
      <c r="C44" s="9">
        <v>44885.0</v>
      </c>
      <c r="D44" s="9">
        <v>44892.0</v>
      </c>
      <c r="E44" s="6">
        <v>7.0</v>
      </c>
      <c r="F44" s="6" t="s">
        <v>121</v>
      </c>
      <c r="G44" s="6">
        <v>30.0</v>
      </c>
      <c r="H44" s="6" t="s">
        <v>25</v>
      </c>
      <c r="I44" s="6" t="s">
        <v>48</v>
      </c>
      <c r="J44" s="6" t="s">
        <v>21</v>
      </c>
      <c r="K44" s="6">
        <v>1200.0</v>
      </c>
      <c r="L44" s="6" t="s">
        <v>74</v>
      </c>
      <c r="M44" s="6">
        <v>700.0</v>
      </c>
    </row>
    <row r="45">
      <c r="A45" s="6">
        <v>44.0</v>
      </c>
      <c r="B45" s="6" t="s">
        <v>17</v>
      </c>
      <c r="C45" s="9">
        <v>44990.0</v>
      </c>
      <c r="D45" s="9">
        <v>44997.0</v>
      </c>
      <c r="E45" s="6">
        <v>7.0</v>
      </c>
      <c r="F45" s="6" t="s">
        <v>122</v>
      </c>
      <c r="G45" s="6">
        <v>55.0</v>
      </c>
      <c r="H45" s="6" t="s">
        <v>19</v>
      </c>
      <c r="I45" s="6" t="s">
        <v>34</v>
      </c>
      <c r="J45" s="6" t="s">
        <v>38</v>
      </c>
      <c r="K45" s="6">
        <v>900.0</v>
      </c>
      <c r="L45" s="6" t="s">
        <v>39</v>
      </c>
      <c r="M45" s="6">
        <v>100.0</v>
      </c>
    </row>
    <row r="46">
      <c r="A46" s="6">
        <v>45.0</v>
      </c>
      <c r="B46" s="6" t="s">
        <v>58</v>
      </c>
      <c r="C46" s="9">
        <v>45156.0</v>
      </c>
      <c r="D46" s="9">
        <v>45163.0</v>
      </c>
      <c r="E46" s="6">
        <v>7.0</v>
      </c>
      <c r="F46" s="6" t="s">
        <v>123</v>
      </c>
      <c r="G46" s="6">
        <v>27.0</v>
      </c>
      <c r="H46" s="6" t="s">
        <v>25</v>
      </c>
      <c r="I46" s="6" t="s">
        <v>60</v>
      </c>
      <c r="J46" s="6" t="s">
        <v>45</v>
      </c>
      <c r="K46" s="6">
        <v>600.0</v>
      </c>
      <c r="L46" s="6" t="s">
        <v>74</v>
      </c>
      <c r="M46" s="6">
        <v>600.0</v>
      </c>
    </row>
    <row r="47">
      <c r="A47" s="6">
        <v>46.0</v>
      </c>
      <c r="B47" s="6" t="s">
        <v>283</v>
      </c>
      <c r="C47" s="9">
        <v>44819.0</v>
      </c>
      <c r="D47" s="9">
        <v>44826.0</v>
      </c>
      <c r="E47" s="6">
        <v>7.0</v>
      </c>
      <c r="F47" s="6" t="s">
        <v>124</v>
      </c>
      <c r="G47" s="6">
        <v>41.0</v>
      </c>
      <c r="H47" s="6" t="s">
        <v>19</v>
      </c>
      <c r="I47" s="6" t="s">
        <v>20</v>
      </c>
      <c r="J47" s="6" t="s">
        <v>21</v>
      </c>
      <c r="K47" s="6">
        <v>1500.0</v>
      </c>
      <c r="L47" s="6" t="s">
        <v>74</v>
      </c>
      <c r="M47" s="6">
        <v>500.0</v>
      </c>
    </row>
    <row r="48">
      <c r="A48" s="6">
        <v>47.0</v>
      </c>
      <c r="B48" s="6" t="s">
        <v>125</v>
      </c>
      <c r="C48" s="9">
        <v>45047.0</v>
      </c>
      <c r="D48" s="9">
        <v>45053.0</v>
      </c>
      <c r="E48" s="6">
        <v>6.0</v>
      </c>
      <c r="F48" s="6" t="s">
        <v>126</v>
      </c>
      <c r="G48" s="6">
        <v>29.0</v>
      </c>
      <c r="H48" s="6" t="s">
        <v>25</v>
      </c>
      <c r="I48" s="6" t="s">
        <v>90</v>
      </c>
      <c r="J48" s="6" t="s">
        <v>38</v>
      </c>
      <c r="K48" s="6">
        <v>500.0</v>
      </c>
      <c r="L48" s="6" t="s">
        <v>82</v>
      </c>
      <c r="M48" s="6">
        <v>50.0</v>
      </c>
    </row>
    <row r="49">
      <c r="A49" s="6">
        <v>48.0</v>
      </c>
      <c r="B49" s="6" t="s">
        <v>127</v>
      </c>
      <c r="C49" s="9">
        <v>44752.0</v>
      </c>
      <c r="D49" s="9">
        <v>44759.0</v>
      </c>
      <c r="E49" s="6">
        <v>7.0</v>
      </c>
      <c r="F49" s="6" t="s">
        <v>128</v>
      </c>
      <c r="G49" s="6">
        <v>24.0</v>
      </c>
      <c r="H49" s="6" t="s">
        <v>19</v>
      </c>
      <c r="I49" s="6" t="s">
        <v>30</v>
      </c>
      <c r="J49" s="6" t="s">
        <v>45</v>
      </c>
      <c r="K49" s="6">
        <v>400.0</v>
      </c>
      <c r="L49" s="6" t="s">
        <v>39</v>
      </c>
      <c r="M49" s="6">
        <v>150.0</v>
      </c>
    </row>
    <row r="50">
      <c r="A50" s="6">
        <v>49.0</v>
      </c>
      <c r="B50" s="6" t="s">
        <v>49</v>
      </c>
      <c r="C50" s="9">
        <v>45097.0</v>
      </c>
      <c r="D50" s="9">
        <v>45105.0</v>
      </c>
      <c r="E50" s="6">
        <v>8.0</v>
      </c>
      <c r="F50" s="6" t="s">
        <v>129</v>
      </c>
      <c r="G50" s="6">
        <v>31.0</v>
      </c>
      <c r="H50" s="6" t="s">
        <v>25</v>
      </c>
      <c r="I50" s="6" t="s">
        <v>51</v>
      </c>
      <c r="J50" s="6" t="s">
        <v>21</v>
      </c>
      <c r="K50" s="6">
        <v>1100.0</v>
      </c>
      <c r="L50" s="6" t="s">
        <v>74</v>
      </c>
      <c r="M50" s="6">
        <v>700.0</v>
      </c>
    </row>
    <row r="51">
      <c r="A51" s="6">
        <v>50.0</v>
      </c>
      <c r="B51" s="6" t="s">
        <v>40</v>
      </c>
      <c r="C51" s="9">
        <v>45153.0</v>
      </c>
      <c r="D51" s="9">
        <v>45160.0</v>
      </c>
      <c r="E51" s="6">
        <v>7.0</v>
      </c>
      <c r="F51" s="6" t="s">
        <v>130</v>
      </c>
      <c r="G51" s="6">
        <v>31.0</v>
      </c>
      <c r="H51" s="6" t="s">
        <v>25</v>
      </c>
      <c r="I51" s="6" t="s">
        <v>26</v>
      </c>
      <c r="J51" s="6" t="s">
        <v>21</v>
      </c>
      <c r="K51" s="10">
        <v>1200.0</v>
      </c>
      <c r="L51" s="6" t="s">
        <v>39</v>
      </c>
      <c r="M51" s="10">
        <v>300.0</v>
      </c>
    </row>
    <row r="52">
      <c r="A52" s="6">
        <v>51.0</v>
      </c>
      <c r="B52" s="6" t="s">
        <v>35</v>
      </c>
      <c r="C52" s="9">
        <v>45209.0</v>
      </c>
      <c r="D52" s="9">
        <v>45219.0</v>
      </c>
      <c r="E52" s="6">
        <v>10.0</v>
      </c>
      <c r="F52" s="6" t="s">
        <v>93</v>
      </c>
      <c r="G52" s="6">
        <v>25.0</v>
      </c>
      <c r="H52" s="6" t="s">
        <v>19</v>
      </c>
      <c r="I52" s="6" t="s">
        <v>20</v>
      </c>
      <c r="J52" s="6" t="s">
        <v>45</v>
      </c>
      <c r="K52" s="10">
        <v>500.0</v>
      </c>
      <c r="L52" s="6" t="s">
        <v>82</v>
      </c>
      <c r="M52" s="10">
        <v>100.0</v>
      </c>
    </row>
    <row r="53">
      <c r="A53" s="6">
        <v>52.0</v>
      </c>
      <c r="B53" s="6" t="s">
        <v>131</v>
      </c>
      <c r="C53" s="9">
        <v>45235.0</v>
      </c>
      <c r="D53" s="9">
        <v>45242.0</v>
      </c>
      <c r="E53" s="6">
        <v>7.0</v>
      </c>
      <c r="F53" s="6" t="s">
        <v>132</v>
      </c>
      <c r="G53" s="6">
        <v>27.0</v>
      </c>
      <c r="H53" s="6" t="s">
        <v>25</v>
      </c>
      <c r="I53" s="6" t="s">
        <v>133</v>
      </c>
      <c r="J53" s="6" t="s">
        <v>38</v>
      </c>
      <c r="K53" s="10">
        <v>900.0</v>
      </c>
      <c r="L53" s="6" t="s">
        <v>102</v>
      </c>
      <c r="M53" s="10">
        <v>200.0</v>
      </c>
    </row>
    <row r="54">
      <c r="A54" s="6">
        <v>53.0</v>
      </c>
      <c r="B54" s="6" t="s">
        <v>32</v>
      </c>
      <c r="C54" s="9">
        <v>45284.0</v>
      </c>
      <c r="D54" s="9">
        <v>45291.0</v>
      </c>
      <c r="E54" s="6">
        <v>7.0</v>
      </c>
      <c r="F54" s="6" t="s">
        <v>134</v>
      </c>
      <c r="G54" s="6">
        <v>28.0</v>
      </c>
      <c r="H54" s="6" t="s">
        <v>25</v>
      </c>
      <c r="I54" s="6" t="s">
        <v>26</v>
      </c>
      <c r="J54" s="6" t="s">
        <v>21</v>
      </c>
      <c r="K54" s="10">
        <v>1400.0</v>
      </c>
      <c r="L54" s="6" t="s">
        <v>22</v>
      </c>
      <c r="M54" s="10">
        <v>800.0</v>
      </c>
    </row>
    <row r="55">
      <c r="A55" s="6">
        <v>54.0</v>
      </c>
      <c r="B55" s="6" t="s">
        <v>46</v>
      </c>
      <c r="C55" s="9">
        <v>45306.0</v>
      </c>
      <c r="D55" s="9">
        <v>45315.0</v>
      </c>
      <c r="E55" s="6">
        <v>9.0</v>
      </c>
      <c r="F55" s="6" t="s">
        <v>135</v>
      </c>
      <c r="G55" s="6">
        <v>30.0</v>
      </c>
      <c r="H55" s="6" t="s">
        <v>19</v>
      </c>
      <c r="I55" s="6" t="s">
        <v>48</v>
      </c>
      <c r="J55" s="6" t="s">
        <v>38</v>
      </c>
      <c r="K55" s="10">
        <v>800.0</v>
      </c>
      <c r="L55" s="6" t="s">
        <v>39</v>
      </c>
      <c r="M55" s="10">
        <v>150.0</v>
      </c>
    </row>
    <row r="56">
      <c r="A56" s="6">
        <v>55.0</v>
      </c>
      <c r="B56" s="6" t="s">
        <v>125</v>
      </c>
      <c r="C56" s="9">
        <v>45323.0</v>
      </c>
      <c r="D56" s="9">
        <v>45331.0</v>
      </c>
      <c r="E56" s="6">
        <v>8.0</v>
      </c>
      <c r="F56" s="6" t="s">
        <v>136</v>
      </c>
      <c r="G56" s="6">
        <v>23.0</v>
      </c>
      <c r="H56" s="6" t="s">
        <v>25</v>
      </c>
      <c r="I56" s="6" t="s">
        <v>90</v>
      </c>
      <c r="J56" s="6" t="s">
        <v>45</v>
      </c>
      <c r="K56" s="10">
        <v>400.0</v>
      </c>
      <c r="L56" s="6" t="s">
        <v>82</v>
      </c>
      <c r="M56" s="10">
        <v>50.0</v>
      </c>
    </row>
    <row r="57">
      <c r="A57" s="6">
        <v>56.0</v>
      </c>
      <c r="B57" s="6" t="s">
        <v>17</v>
      </c>
      <c r="C57" s="9">
        <v>45366.0</v>
      </c>
      <c r="D57" s="9">
        <v>45374.0</v>
      </c>
      <c r="E57" s="6">
        <v>8.0</v>
      </c>
      <c r="F57" s="6" t="s">
        <v>137</v>
      </c>
      <c r="G57" s="6">
        <v>35.0</v>
      </c>
      <c r="H57" s="6" t="s">
        <v>19</v>
      </c>
      <c r="I57" s="6" t="s">
        <v>34</v>
      </c>
      <c r="J57" s="6" t="s">
        <v>21</v>
      </c>
      <c r="K57" s="10">
        <v>1000.0</v>
      </c>
      <c r="L57" s="6" t="s">
        <v>39</v>
      </c>
      <c r="M57" s="10">
        <v>200.0</v>
      </c>
    </row>
    <row r="58">
      <c r="A58" s="6">
        <v>57.0</v>
      </c>
      <c r="B58" s="6" t="s">
        <v>58</v>
      </c>
      <c r="C58" s="9">
        <v>45387.0</v>
      </c>
      <c r="D58" s="9">
        <v>45395.0</v>
      </c>
      <c r="E58" s="6">
        <v>8.0</v>
      </c>
      <c r="F58" s="6" t="s">
        <v>138</v>
      </c>
      <c r="G58" s="6">
        <v>29.0</v>
      </c>
      <c r="H58" s="6" t="s">
        <v>25</v>
      </c>
      <c r="I58" s="6" t="s">
        <v>60</v>
      </c>
      <c r="J58" s="6" t="s">
        <v>38</v>
      </c>
      <c r="K58" s="10">
        <v>700.0</v>
      </c>
      <c r="L58" s="6" t="s">
        <v>102</v>
      </c>
      <c r="M58" s="10">
        <v>250.0</v>
      </c>
    </row>
    <row r="59">
      <c r="A59" s="6">
        <v>58.0</v>
      </c>
      <c r="B59" s="6" t="s">
        <v>139</v>
      </c>
      <c r="C59" s="9">
        <v>45422.0</v>
      </c>
      <c r="D59" s="9">
        <v>45430.0</v>
      </c>
      <c r="E59" s="6">
        <v>8.0</v>
      </c>
      <c r="F59" s="6" t="s">
        <v>140</v>
      </c>
      <c r="G59" s="6">
        <v>27.0</v>
      </c>
      <c r="H59" s="6" t="s">
        <v>19</v>
      </c>
      <c r="I59" s="6" t="s">
        <v>133</v>
      </c>
      <c r="J59" s="6" t="s">
        <v>45</v>
      </c>
      <c r="K59" s="10">
        <v>500.0</v>
      </c>
      <c r="L59" s="6" t="s">
        <v>141</v>
      </c>
      <c r="M59" s="10">
        <v>20.0</v>
      </c>
    </row>
    <row r="60">
      <c r="A60" s="6">
        <v>59.0</v>
      </c>
      <c r="B60" s="6" t="s">
        <v>142</v>
      </c>
      <c r="C60" s="9">
        <v>45463.0</v>
      </c>
      <c r="D60" s="9">
        <v>45470.0</v>
      </c>
      <c r="E60" s="6">
        <v>7.0</v>
      </c>
      <c r="F60" s="6" t="s">
        <v>143</v>
      </c>
      <c r="G60" s="6">
        <v>26.0</v>
      </c>
      <c r="H60" s="6" t="s">
        <v>19</v>
      </c>
      <c r="I60" s="6" t="s">
        <v>63</v>
      </c>
      <c r="J60" s="6" t="s">
        <v>21</v>
      </c>
      <c r="K60" s="10">
        <v>1200.0</v>
      </c>
      <c r="L60" s="6" t="s">
        <v>102</v>
      </c>
      <c r="M60" s="10">
        <v>300.0</v>
      </c>
    </row>
    <row r="61">
      <c r="A61" s="6">
        <v>60.0</v>
      </c>
      <c r="B61" s="6" t="s">
        <v>144</v>
      </c>
      <c r="C61" s="9">
        <v>45488.0</v>
      </c>
      <c r="D61" s="9">
        <v>45496.0</v>
      </c>
      <c r="E61" s="6">
        <v>8.0</v>
      </c>
      <c r="F61" s="6" t="s">
        <v>145</v>
      </c>
      <c r="G61" s="6">
        <v>33.0</v>
      </c>
      <c r="H61" s="6" t="s">
        <v>25</v>
      </c>
      <c r="I61" s="6" t="s">
        <v>87</v>
      </c>
      <c r="J61" s="6" t="s">
        <v>38</v>
      </c>
      <c r="K61" s="10">
        <v>800.0</v>
      </c>
      <c r="L61" s="6" t="s">
        <v>39</v>
      </c>
      <c r="M61" s="10">
        <v>100.0</v>
      </c>
    </row>
    <row r="62">
      <c r="A62" s="6">
        <v>61.0</v>
      </c>
      <c r="B62" s="6" t="s">
        <v>280</v>
      </c>
      <c r="C62" s="9">
        <v>44754.0</v>
      </c>
      <c r="D62" s="9">
        <v>44760.0</v>
      </c>
      <c r="E62" s="6">
        <v>6.0</v>
      </c>
      <c r="F62" s="6" t="s">
        <v>146</v>
      </c>
      <c r="G62" s="6">
        <v>35.0</v>
      </c>
      <c r="H62" s="6" t="s">
        <v>25</v>
      </c>
      <c r="I62" s="6" t="s">
        <v>20</v>
      </c>
      <c r="J62" s="6" t="s">
        <v>21</v>
      </c>
      <c r="K62" s="6">
        <v>1200.0</v>
      </c>
      <c r="L62" s="6" t="s">
        <v>74</v>
      </c>
      <c r="M62" s="6">
        <v>800.0</v>
      </c>
    </row>
    <row r="63">
      <c r="A63" s="6">
        <v>62.0</v>
      </c>
      <c r="B63" s="6" t="s">
        <v>281</v>
      </c>
      <c r="C63" s="9">
        <v>44807.0</v>
      </c>
      <c r="D63" s="9">
        <v>44814.0</v>
      </c>
      <c r="E63" s="6">
        <v>7.0</v>
      </c>
      <c r="F63" s="6" t="s">
        <v>79</v>
      </c>
      <c r="G63" s="6">
        <v>28.0</v>
      </c>
      <c r="H63" s="6" t="s">
        <v>19</v>
      </c>
      <c r="I63" s="6" t="s">
        <v>80</v>
      </c>
      <c r="J63" s="6" t="s">
        <v>45</v>
      </c>
      <c r="K63" s="6">
        <v>400.0</v>
      </c>
      <c r="L63" s="6" t="s">
        <v>39</v>
      </c>
      <c r="M63" s="6">
        <v>300.0</v>
      </c>
    </row>
    <row r="64">
      <c r="A64" s="6">
        <v>63.0</v>
      </c>
      <c r="B64" s="6" t="s">
        <v>147</v>
      </c>
      <c r="C64" s="9">
        <v>44933.0</v>
      </c>
      <c r="D64" s="9">
        <v>44942.0</v>
      </c>
      <c r="E64" s="6">
        <v>9.0</v>
      </c>
      <c r="F64" s="6" t="s">
        <v>148</v>
      </c>
      <c r="G64" s="6">
        <v>29.0</v>
      </c>
      <c r="H64" s="6" t="s">
        <v>25</v>
      </c>
      <c r="I64" s="6" t="s">
        <v>34</v>
      </c>
      <c r="J64" s="6" t="s">
        <v>149</v>
      </c>
      <c r="K64" s="6">
        <v>800.0</v>
      </c>
      <c r="L64" s="6" t="s">
        <v>102</v>
      </c>
      <c r="M64" s="6">
        <v>200.0</v>
      </c>
    </row>
    <row r="65">
      <c r="A65" s="6">
        <v>64.0</v>
      </c>
      <c r="B65" s="6" t="s">
        <v>83</v>
      </c>
      <c r="C65" s="9">
        <v>45100.0</v>
      </c>
      <c r="D65" s="9">
        <v>45106.0</v>
      </c>
      <c r="E65" s="6">
        <v>6.0</v>
      </c>
      <c r="F65" s="6" t="s">
        <v>29</v>
      </c>
      <c r="G65" s="6">
        <v>43.0</v>
      </c>
      <c r="H65" s="6" t="s">
        <v>19</v>
      </c>
      <c r="I65" s="6" t="s">
        <v>44</v>
      </c>
      <c r="J65" s="6" t="s">
        <v>21</v>
      </c>
      <c r="K65" s="6">
        <v>1500.0</v>
      </c>
      <c r="L65" s="6" t="s">
        <v>74</v>
      </c>
      <c r="M65" s="6">
        <v>1200.0</v>
      </c>
    </row>
    <row r="66">
      <c r="A66" s="6">
        <v>65.0</v>
      </c>
      <c r="B66" s="6" t="s">
        <v>94</v>
      </c>
      <c r="C66" s="9">
        <v>45156.0</v>
      </c>
      <c r="D66" s="9">
        <v>45163.0</v>
      </c>
      <c r="E66" s="6">
        <v>7.0</v>
      </c>
      <c r="F66" s="6" t="s">
        <v>150</v>
      </c>
      <c r="G66" s="6">
        <v>31.0</v>
      </c>
      <c r="H66" s="6" t="s">
        <v>25</v>
      </c>
      <c r="I66" s="6" t="s">
        <v>60</v>
      </c>
      <c r="J66" s="6" t="s">
        <v>149</v>
      </c>
      <c r="K66" s="6">
        <v>900.0</v>
      </c>
      <c r="L66" s="6" t="s">
        <v>74</v>
      </c>
      <c r="M66" s="6">
        <v>700.0</v>
      </c>
    </row>
    <row r="67">
      <c r="A67" s="6">
        <v>66.0</v>
      </c>
      <c r="B67" s="6" t="s">
        <v>75</v>
      </c>
      <c r="C67" s="9">
        <v>45323.0</v>
      </c>
      <c r="D67" s="9">
        <v>45330.0</v>
      </c>
      <c r="E67" s="6">
        <v>7.0</v>
      </c>
      <c r="F67" s="6" t="s">
        <v>151</v>
      </c>
      <c r="G67" s="6">
        <v>27.0</v>
      </c>
      <c r="H67" s="6" t="s">
        <v>19</v>
      </c>
      <c r="I67" s="6" t="s">
        <v>20</v>
      </c>
      <c r="J67" s="6" t="s">
        <v>27</v>
      </c>
      <c r="K67" s="6">
        <v>2200.0</v>
      </c>
      <c r="L67" s="6" t="s">
        <v>74</v>
      </c>
      <c r="M67" s="6">
        <v>1000.0</v>
      </c>
    </row>
    <row r="68">
      <c r="A68" s="6">
        <v>67.0</v>
      </c>
      <c r="B68" s="6" t="s">
        <v>280</v>
      </c>
      <c r="C68" s="9">
        <v>45418.0</v>
      </c>
      <c r="D68" s="9">
        <v>45424.0</v>
      </c>
      <c r="E68" s="6">
        <v>6.0</v>
      </c>
      <c r="F68" s="6" t="s">
        <v>152</v>
      </c>
      <c r="G68" s="6">
        <v>39.0</v>
      </c>
      <c r="H68" s="6" t="s">
        <v>25</v>
      </c>
      <c r="I68" s="6" t="s">
        <v>153</v>
      </c>
      <c r="J68" s="6" t="s">
        <v>21</v>
      </c>
      <c r="K68" s="6">
        <v>1100.0</v>
      </c>
      <c r="L68" s="6" t="s">
        <v>39</v>
      </c>
      <c r="M68" s="6">
        <v>200.0</v>
      </c>
    </row>
    <row r="69">
      <c r="A69" s="6">
        <v>68.0</v>
      </c>
      <c r="B69" s="6" t="s">
        <v>282</v>
      </c>
      <c r="C69" s="9">
        <v>45493.0</v>
      </c>
      <c r="D69" s="9">
        <v>45499.0</v>
      </c>
      <c r="E69" s="6">
        <v>6.0</v>
      </c>
      <c r="F69" s="6" t="s">
        <v>154</v>
      </c>
      <c r="G69" s="6">
        <v>25.0</v>
      </c>
      <c r="H69" s="6" t="s">
        <v>19</v>
      </c>
      <c r="I69" s="6" t="s">
        <v>20</v>
      </c>
      <c r="J69" s="6" t="s">
        <v>149</v>
      </c>
      <c r="K69" s="6">
        <v>1000.0</v>
      </c>
      <c r="L69" s="6" t="s">
        <v>74</v>
      </c>
      <c r="M69" s="6">
        <v>800.0</v>
      </c>
    </row>
    <row r="70">
      <c r="A70" s="6">
        <v>69.0</v>
      </c>
      <c r="B70" s="6" t="s">
        <v>88</v>
      </c>
      <c r="C70" s="9">
        <v>45543.0</v>
      </c>
      <c r="D70" s="9">
        <v>45551.0</v>
      </c>
      <c r="E70" s="6">
        <v>8.0</v>
      </c>
      <c r="F70" s="6" t="s">
        <v>155</v>
      </c>
      <c r="G70" s="6">
        <v>33.0</v>
      </c>
      <c r="H70" s="6" t="s">
        <v>25</v>
      </c>
      <c r="I70" s="6" t="s">
        <v>90</v>
      </c>
      <c r="J70" s="6" t="s">
        <v>45</v>
      </c>
      <c r="K70" s="6">
        <v>300.0</v>
      </c>
      <c r="L70" s="6" t="s">
        <v>74</v>
      </c>
      <c r="M70" s="6">
        <v>700.0</v>
      </c>
    </row>
    <row r="71">
      <c r="A71" s="6">
        <v>70.0</v>
      </c>
      <c r="B71" s="6" t="s">
        <v>85</v>
      </c>
      <c r="C71" s="9">
        <v>45702.0</v>
      </c>
      <c r="D71" s="9">
        <v>45708.0</v>
      </c>
      <c r="E71" s="6">
        <v>6.0</v>
      </c>
      <c r="F71" s="6" t="s">
        <v>156</v>
      </c>
      <c r="G71" s="6">
        <v>41.0</v>
      </c>
      <c r="H71" s="6" t="s">
        <v>19</v>
      </c>
      <c r="I71" s="6" t="s">
        <v>87</v>
      </c>
      <c r="J71" s="6" t="s">
        <v>21</v>
      </c>
      <c r="K71" s="6">
        <v>1300.0</v>
      </c>
      <c r="L71" s="6" t="s">
        <v>39</v>
      </c>
      <c r="M71" s="6">
        <v>100.0</v>
      </c>
    </row>
    <row r="72">
      <c r="A72" s="6">
        <v>71.0</v>
      </c>
      <c r="B72" s="6" t="s">
        <v>75</v>
      </c>
      <c r="C72" s="9">
        <v>45798.0</v>
      </c>
      <c r="D72" s="9">
        <v>45806.0</v>
      </c>
      <c r="E72" s="6">
        <v>8.0</v>
      </c>
      <c r="F72" s="6" t="s">
        <v>157</v>
      </c>
      <c r="G72" s="6">
        <v>37.0</v>
      </c>
      <c r="H72" s="6" t="s">
        <v>25</v>
      </c>
      <c r="I72" s="6" t="s">
        <v>34</v>
      </c>
      <c r="J72" s="6" t="s">
        <v>27</v>
      </c>
      <c r="K72" s="6">
        <v>1800.0</v>
      </c>
      <c r="L72" s="6" t="s">
        <v>74</v>
      </c>
      <c r="M72" s="6">
        <v>1000.0</v>
      </c>
    </row>
    <row r="73">
      <c r="A73" s="6">
        <v>72.0</v>
      </c>
      <c r="B73" s="6" t="s">
        <v>28</v>
      </c>
      <c r="C73" s="9">
        <v>44778.0</v>
      </c>
      <c r="D73" s="9">
        <v>44785.0</v>
      </c>
      <c r="E73" s="6">
        <v>7.0</v>
      </c>
      <c r="F73" s="6" t="s">
        <v>158</v>
      </c>
      <c r="G73" s="6">
        <v>35.0</v>
      </c>
      <c r="H73" s="6" t="s">
        <v>25</v>
      </c>
      <c r="I73" s="6" t="s">
        <v>133</v>
      </c>
      <c r="J73" s="6" t="s">
        <v>27</v>
      </c>
      <c r="K73" s="6" t="s">
        <v>284</v>
      </c>
      <c r="L73" s="6" t="s">
        <v>74</v>
      </c>
      <c r="M73" s="6" t="s">
        <v>285</v>
      </c>
    </row>
    <row r="74">
      <c r="A74" s="6">
        <v>73.0</v>
      </c>
      <c r="B74" s="6" t="s">
        <v>35</v>
      </c>
      <c r="C74" s="9">
        <v>44927.0</v>
      </c>
      <c r="D74" s="9">
        <v>44935.0</v>
      </c>
      <c r="E74" s="6">
        <v>8.0</v>
      </c>
      <c r="F74" s="6" t="s">
        <v>159</v>
      </c>
      <c r="G74" s="6">
        <v>29.0</v>
      </c>
      <c r="H74" s="6" t="s">
        <v>19</v>
      </c>
      <c r="I74" s="6" t="s">
        <v>20</v>
      </c>
      <c r="J74" s="6" t="s">
        <v>21</v>
      </c>
      <c r="K74" s="6" t="s">
        <v>286</v>
      </c>
      <c r="L74" s="6" t="s">
        <v>39</v>
      </c>
      <c r="M74" s="6" t="s">
        <v>287</v>
      </c>
    </row>
    <row r="75">
      <c r="A75" s="6">
        <v>74.0</v>
      </c>
      <c r="B75" s="6" t="s">
        <v>55</v>
      </c>
      <c r="C75" s="9">
        <v>45031.0</v>
      </c>
      <c r="D75" s="9">
        <v>45038.0</v>
      </c>
      <c r="E75" s="6">
        <v>7.0</v>
      </c>
      <c r="F75" s="6" t="s">
        <v>160</v>
      </c>
      <c r="G75" s="6">
        <v>42.0</v>
      </c>
      <c r="H75" s="6" t="s">
        <v>25</v>
      </c>
      <c r="I75" s="6" t="s">
        <v>57</v>
      </c>
      <c r="J75" s="6" t="s">
        <v>27</v>
      </c>
      <c r="K75" s="6" t="s">
        <v>285</v>
      </c>
      <c r="L75" s="6" t="s">
        <v>74</v>
      </c>
      <c r="M75" s="6" t="s">
        <v>284</v>
      </c>
    </row>
    <row r="76">
      <c r="A76" s="6">
        <v>75.0</v>
      </c>
      <c r="B76" s="6" t="s">
        <v>40</v>
      </c>
      <c r="C76" s="9">
        <v>45084.0</v>
      </c>
      <c r="D76" s="9">
        <v>45091.0</v>
      </c>
      <c r="E76" s="6">
        <v>7.0</v>
      </c>
      <c r="F76" s="6" t="s">
        <v>18</v>
      </c>
      <c r="G76" s="6">
        <v>46.0</v>
      </c>
      <c r="H76" s="6" t="s">
        <v>19</v>
      </c>
      <c r="I76" s="6" t="s">
        <v>34</v>
      </c>
      <c r="J76" s="6" t="s">
        <v>21</v>
      </c>
      <c r="K76" s="6" t="s">
        <v>288</v>
      </c>
      <c r="L76" s="6" t="s">
        <v>74</v>
      </c>
      <c r="M76" s="6" t="s">
        <v>289</v>
      </c>
    </row>
    <row r="77">
      <c r="A77" s="6">
        <v>76.0</v>
      </c>
      <c r="B77" s="6" t="s">
        <v>161</v>
      </c>
      <c r="C77" s="9">
        <v>45170.0</v>
      </c>
      <c r="D77" s="9">
        <v>45179.0</v>
      </c>
      <c r="E77" s="6">
        <v>9.0</v>
      </c>
      <c r="F77" s="6" t="s">
        <v>162</v>
      </c>
      <c r="G77" s="6">
        <v>31.0</v>
      </c>
      <c r="H77" s="6" t="s">
        <v>19</v>
      </c>
      <c r="I77" s="6" t="s">
        <v>163</v>
      </c>
      <c r="J77" s="6" t="s">
        <v>164</v>
      </c>
      <c r="K77" s="6" t="s">
        <v>290</v>
      </c>
      <c r="L77" s="6" t="s">
        <v>165</v>
      </c>
      <c r="M77" s="6" t="s">
        <v>291</v>
      </c>
    </row>
    <row r="78">
      <c r="A78" s="6">
        <v>77.0</v>
      </c>
      <c r="B78" s="6" t="s">
        <v>28</v>
      </c>
      <c r="C78" s="9">
        <v>45242.0</v>
      </c>
      <c r="D78" s="9">
        <v>45249.0</v>
      </c>
      <c r="E78" s="6">
        <v>7.0</v>
      </c>
      <c r="F78" s="6" t="s">
        <v>166</v>
      </c>
      <c r="G78" s="6">
        <v>25.0</v>
      </c>
      <c r="H78" s="6" t="s">
        <v>25</v>
      </c>
      <c r="I78" s="6" t="s">
        <v>167</v>
      </c>
      <c r="J78" s="6" t="s">
        <v>27</v>
      </c>
      <c r="K78" s="6" t="s">
        <v>292</v>
      </c>
      <c r="L78" s="6" t="s">
        <v>74</v>
      </c>
      <c r="M78" s="6" t="s">
        <v>289</v>
      </c>
    </row>
    <row r="79">
      <c r="A79" s="6">
        <v>78.0</v>
      </c>
      <c r="B79" s="6" t="s">
        <v>168</v>
      </c>
      <c r="C79" s="9">
        <v>45327.0</v>
      </c>
      <c r="D79" s="9">
        <v>45334.0</v>
      </c>
      <c r="E79" s="6">
        <v>7.0</v>
      </c>
      <c r="F79" s="6" t="s">
        <v>29</v>
      </c>
      <c r="G79" s="6">
        <v>38.0</v>
      </c>
      <c r="H79" s="6" t="s">
        <v>19</v>
      </c>
      <c r="I79" s="6" t="s">
        <v>44</v>
      </c>
      <c r="J79" s="6" t="s">
        <v>21</v>
      </c>
      <c r="K79" s="6" t="s">
        <v>293</v>
      </c>
      <c r="L79" s="6" t="s">
        <v>74</v>
      </c>
      <c r="M79" s="6" t="s">
        <v>292</v>
      </c>
    </row>
    <row r="80">
      <c r="A80" s="6">
        <v>79.0</v>
      </c>
      <c r="B80" s="6" t="s">
        <v>169</v>
      </c>
      <c r="C80" s="9">
        <v>45427.0</v>
      </c>
      <c r="D80" s="9">
        <v>45434.0</v>
      </c>
      <c r="E80" s="6">
        <v>7.0</v>
      </c>
      <c r="F80" s="6" t="s">
        <v>170</v>
      </c>
      <c r="G80" s="6">
        <v>27.0</v>
      </c>
      <c r="H80" s="6" t="s">
        <v>25</v>
      </c>
      <c r="I80" s="6" t="s">
        <v>30</v>
      </c>
      <c r="J80" s="6" t="s">
        <v>21</v>
      </c>
      <c r="K80" s="6" t="s">
        <v>290</v>
      </c>
      <c r="L80" s="6" t="s">
        <v>74</v>
      </c>
      <c r="M80" s="6" t="s">
        <v>290</v>
      </c>
    </row>
    <row r="81">
      <c r="A81" s="6">
        <v>80.0</v>
      </c>
      <c r="B81" s="6" t="s">
        <v>32</v>
      </c>
      <c r="C81" s="9">
        <v>45524.0</v>
      </c>
      <c r="D81" s="9">
        <v>45531.0</v>
      </c>
      <c r="E81" s="6">
        <v>7.0</v>
      </c>
      <c r="F81" s="6" t="s">
        <v>171</v>
      </c>
      <c r="G81" s="6">
        <v>60.0</v>
      </c>
      <c r="H81" s="6" t="s">
        <v>19</v>
      </c>
      <c r="I81" s="6" t="s">
        <v>20</v>
      </c>
      <c r="J81" s="6" t="s">
        <v>21</v>
      </c>
      <c r="K81" s="6" t="s">
        <v>294</v>
      </c>
      <c r="L81" s="6" t="s">
        <v>74</v>
      </c>
      <c r="M81" s="6" t="s">
        <v>286</v>
      </c>
    </row>
    <row r="82">
      <c r="A82" s="6">
        <v>81.0</v>
      </c>
      <c r="B82" s="6" t="s">
        <v>172</v>
      </c>
      <c r="C82" s="9">
        <v>45658.0</v>
      </c>
      <c r="D82" s="9">
        <v>45665.0</v>
      </c>
      <c r="E82" s="6">
        <v>7.0</v>
      </c>
      <c r="F82" s="6" t="s">
        <v>173</v>
      </c>
      <c r="G82" s="6">
        <v>32.0</v>
      </c>
      <c r="H82" s="6" t="s">
        <v>25</v>
      </c>
      <c r="I82" s="6" t="s">
        <v>34</v>
      </c>
      <c r="J82" s="6" t="s">
        <v>27</v>
      </c>
      <c r="K82" s="6" t="s">
        <v>289</v>
      </c>
      <c r="L82" s="6" t="s">
        <v>74</v>
      </c>
      <c r="M82" s="6" t="s">
        <v>285</v>
      </c>
    </row>
    <row r="83">
      <c r="A83" s="6">
        <v>82.0</v>
      </c>
      <c r="B83" s="6" t="s">
        <v>144</v>
      </c>
      <c r="C83" s="9">
        <v>45762.0</v>
      </c>
      <c r="D83" s="9">
        <v>45769.0</v>
      </c>
      <c r="E83" s="6">
        <v>7.0</v>
      </c>
      <c r="F83" s="6" t="s">
        <v>174</v>
      </c>
      <c r="G83" s="6">
        <v>41.0</v>
      </c>
      <c r="H83" s="6" t="s">
        <v>19</v>
      </c>
      <c r="I83" s="6" t="s">
        <v>20</v>
      </c>
      <c r="J83" s="6" t="s">
        <v>21</v>
      </c>
      <c r="K83" s="6">
        <v>100.0</v>
      </c>
    </row>
    <row r="84">
      <c r="A84" s="6">
        <v>83.0</v>
      </c>
      <c r="B84" s="6" t="s">
        <v>280</v>
      </c>
      <c r="C84" s="9">
        <v>44362.0</v>
      </c>
      <c r="D84" s="9">
        <v>44367.0</v>
      </c>
      <c r="E84" s="6">
        <v>6.0</v>
      </c>
      <c r="F84" s="6" t="s">
        <v>18</v>
      </c>
      <c r="G84" s="6">
        <v>35.0</v>
      </c>
      <c r="H84" s="6" t="s">
        <v>19</v>
      </c>
      <c r="I84" s="6" t="s">
        <v>20</v>
      </c>
      <c r="J84" s="6" t="s">
        <v>21</v>
      </c>
      <c r="K84" s="6" t="s">
        <v>285</v>
      </c>
      <c r="L84" s="6" t="s">
        <v>74</v>
      </c>
      <c r="M84" s="6" t="s">
        <v>284</v>
      </c>
    </row>
    <row r="85">
      <c r="A85" s="6">
        <v>84.0</v>
      </c>
      <c r="B85" s="6" t="s">
        <v>281</v>
      </c>
      <c r="C85" s="9">
        <v>44378.0</v>
      </c>
      <c r="D85" s="9">
        <v>44387.0</v>
      </c>
      <c r="E85" s="6">
        <v>10.0</v>
      </c>
      <c r="F85" s="6" t="s">
        <v>158</v>
      </c>
      <c r="G85" s="6">
        <v>28.0</v>
      </c>
      <c r="H85" s="6" t="s">
        <v>25</v>
      </c>
      <c r="I85" s="6" t="s">
        <v>30</v>
      </c>
      <c r="J85" s="6" t="s">
        <v>38</v>
      </c>
      <c r="K85" s="6" t="s">
        <v>284</v>
      </c>
      <c r="L85" s="6" t="s">
        <v>39</v>
      </c>
      <c r="M85" s="6" t="s">
        <v>291</v>
      </c>
    </row>
    <row r="86">
      <c r="A86" s="6">
        <v>85.0</v>
      </c>
      <c r="B86" s="6" t="s">
        <v>75</v>
      </c>
      <c r="C86" s="9">
        <v>44418.0</v>
      </c>
      <c r="D86" s="9">
        <v>44428.0</v>
      </c>
      <c r="E86" s="6">
        <v>11.0</v>
      </c>
      <c r="F86" s="6" t="s">
        <v>95</v>
      </c>
      <c r="G86" s="6">
        <v>42.0</v>
      </c>
      <c r="H86" s="6" t="s">
        <v>25</v>
      </c>
      <c r="I86" s="6" t="s">
        <v>60</v>
      </c>
      <c r="J86" s="6" t="s">
        <v>27</v>
      </c>
      <c r="K86" s="6" t="s">
        <v>288</v>
      </c>
      <c r="L86" s="6" t="s">
        <v>74</v>
      </c>
      <c r="M86" s="6" t="s">
        <v>289</v>
      </c>
    </row>
    <row r="87">
      <c r="A87" s="6">
        <v>86.0</v>
      </c>
      <c r="B87" s="6" t="s">
        <v>83</v>
      </c>
      <c r="C87" s="9">
        <v>44440.0</v>
      </c>
      <c r="D87" s="9">
        <v>44449.0</v>
      </c>
      <c r="E87" s="6">
        <v>9.0</v>
      </c>
      <c r="F87" s="6" t="s">
        <v>29</v>
      </c>
      <c r="G87" s="6">
        <v>45.0</v>
      </c>
      <c r="H87" s="6" t="s">
        <v>19</v>
      </c>
      <c r="I87" s="6" t="s">
        <v>44</v>
      </c>
      <c r="J87" s="6" t="s">
        <v>21</v>
      </c>
      <c r="K87" s="6" t="s">
        <v>293</v>
      </c>
      <c r="L87" s="6" t="s">
        <v>74</v>
      </c>
      <c r="M87" s="6" t="s">
        <v>292</v>
      </c>
    </row>
    <row r="88">
      <c r="A88" s="6">
        <v>87.0</v>
      </c>
      <c r="B88" s="6" t="s">
        <v>282</v>
      </c>
      <c r="C88" s="9">
        <v>44484.0</v>
      </c>
      <c r="D88" s="9">
        <v>44489.0</v>
      </c>
      <c r="E88" s="6">
        <v>6.0</v>
      </c>
      <c r="F88" s="6" t="s">
        <v>43</v>
      </c>
      <c r="G88" s="6">
        <v>31.0</v>
      </c>
      <c r="H88" s="6" t="s">
        <v>25</v>
      </c>
      <c r="I88" s="6" t="s">
        <v>20</v>
      </c>
      <c r="J88" s="6" t="s">
        <v>38</v>
      </c>
      <c r="K88" s="6" t="s">
        <v>289</v>
      </c>
      <c r="L88" s="6" t="s">
        <v>102</v>
      </c>
      <c r="M88" s="6" t="s">
        <v>287</v>
      </c>
    </row>
    <row r="89">
      <c r="A89" s="6">
        <v>88.0</v>
      </c>
      <c r="B89" s="6" t="s">
        <v>77</v>
      </c>
      <c r="C89" s="9">
        <v>44520.0</v>
      </c>
      <c r="D89" s="9">
        <v>44530.0</v>
      </c>
      <c r="E89" s="6">
        <v>11.0</v>
      </c>
      <c r="F89" s="6" t="s">
        <v>84</v>
      </c>
      <c r="G89" s="6">
        <v>29.0</v>
      </c>
      <c r="H89" s="6" t="s">
        <v>19</v>
      </c>
      <c r="I89" s="6" t="s">
        <v>34</v>
      </c>
      <c r="J89" s="6" t="s">
        <v>45</v>
      </c>
      <c r="K89" s="6" t="s">
        <v>291</v>
      </c>
      <c r="L89" s="6" t="s">
        <v>74</v>
      </c>
      <c r="M89" s="6" t="s">
        <v>290</v>
      </c>
    </row>
    <row r="90">
      <c r="A90" s="6">
        <v>89.0</v>
      </c>
      <c r="B90" s="6" t="s">
        <v>175</v>
      </c>
      <c r="C90" s="9">
        <v>44562.0</v>
      </c>
      <c r="D90" s="9">
        <v>44569.0</v>
      </c>
      <c r="E90" s="6">
        <v>8.0</v>
      </c>
      <c r="F90" s="6" t="s">
        <v>176</v>
      </c>
      <c r="G90" s="6">
        <v>24.0</v>
      </c>
      <c r="H90" s="6" t="s">
        <v>25</v>
      </c>
      <c r="I90" s="6" t="s">
        <v>54</v>
      </c>
      <c r="J90" s="6" t="s">
        <v>21</v>
      </c>
      <c r="K90" s="6" t="s">
        <v>286</v>
      </c>
      <c r="L90" s="6" t="s">
        <v>74</v>
      </c>
      <c r="M90" s="6" t="s">
        <v>285</v>
      </c>
    </row>
    <row r="91">
      <c r="A91" s="6">
        <v>90.0</v>
      </c>
      <c r="B91" s="6" t="s">
        <v>88</v>
      </c>
      <c r="C91" s="9">
        <v>44606.0</v>
      </c>
      <c r="D91" s="9">
        <v>44612.0</v>
      </c>
      <c r="E91" s="6">
        <v>7.0</v>
      </c>
      <c r="F91" s="6" t="s">
        <v>177</v>
      </c>
      <c r="G91" s="6">
        <v>26.0</v>
      </c>
      <c r="H91" s="6" t="s">
        <v>19</v>
      </c>
      <c r="I91" s="6" t="s">
        <v>37</v>
      </c>
      <c r="J91" s="6" t="s">
        <v>38</v>
      </c>
      <c r="K91" s="6" t="s">
        <v>290</v>
      </c>
      <c r="L91" s="6" t="s">
        <v>39</v>
      </c>
      <c r="M91" s="6" t="s">
        <v>295</v>
      </c>
    </row>
    <row r="92">
      <c r="A92" s="6">
        <v>91.0</v>
      </c>
      <c r="B92" s="6" t="s">
        <v>85</v>
      </c>
      <c r="C92" s="9">
        <v>44630.0</v>
      </c>
      <c r="D92" s="9">
        <v>44640.0</v>
      </c>
      <c r="E92" s="6">
        <v>11.0</v>
      </c>
      <c r="F92" s="6" t="s">
        <v>178</v>
      </c>
      <c r="G92" s="6">
        <v>30.0</v>
      </c>
      <c r="H92" s="6" t="s">
        <v>25</v>
      </c>
      <c r="I92" s="6" t="s">
        <v>87</v>
      </c>
      <c r="J92" s="6" t="s">
        <v>45</v>
      </c>
      <c r="K92" s="6" t="s">
        <v>287</v>
      </c>
      <c r="L92" s="6" t="s">
        <v>74</v>
      </c>
      <c r="M92" s="6" t="s">
        <v>296</v>
      </c>
    </row>
    <row r="93">
      <c r="A93" s="6">
        <v>92.0</v>
      </c>
      <c r="B93" s="6" t="s">
        <v>75</v>
      </c>
      <c r="C93" s="9">
        <v>44666.0</v>
      </c>
      <c r="D93" s="9">
        <v>44676.0</v>
      </c>
      <c r="E93" s="6">
        <v>11.0</v>
      </c>
      <c r="F93" s="6" t="s">
        <v>179</v>
      </c>
      <c r="G93" s="6">
        <v>33.0</v>
      </c>
      <c r="H93" s="6" t="s">
        <v>19</v>
      </c>
      <c r="I93" s="6" t="s">
        <v>180</v>
      </c>
      <c r="J93" s="6" t="s">
        <v>31</v>
      </c>
      <c r="K93" s="6" t="s">
        <v>294</v>
      </c>
      <c r="L93" s="6" t="s">
        <v>102</v>
      </c>
      <c r="M93" s="6" t="s">
        <v>291</v>
      </c>
    </row>
    <row r="94">
      <c r="A94" s="6">
        <v>93.0</v>
      </c>
      <c r="B94" s="6" t="s">
        <v>181</v>
      </c>
      <c r="C94" s="9">
        <v>44682.0</v>
      </c>
      <c r="D94" s="9">
        <v>44691.0</v>
      </c>
      <c r="E94" s="6">
        <v>10.0</v>
      </c>
      <c r="F94" s="6" t="s">
        <v>182</v>
      </c>
      <c r="G94" s="6">
        <v>27.0</v>
      </c>
      <c r="H94" s="6" t="s">
        <v>25</v>
      </c>
      <c r="I94" s="6" t="s">
        <v>30</v>
      </c>
      <c r="J94" s="6" t="s">
        <v>21</v>
      </c>
      <c r="K94" s="6" t="s">
        <v>285</v>
      </c>
      <c r="L94" s="6" t="s">
        <v>39</v>
      </c>
      <c r="M94" s="6" t="s">
        <v>297</v>
      </c>
    </row>
    <row r="95">
      <c r="A95" s="6">
        <v>94.0</v>
      </c>
      <c r="B95" s="6" t="s">
        <v>280</v>
      </c>
      <c r="C95" s="9">
        <v>44727.0</v>
      </c>
      <c r="D95" s="9">
        <v>44732.0</v>
      </c>
      <c r="E95" s="6">
        <v>5.0</v>
      </c>
      <c r="F95" s="6" t="s">
        <v>18</v>
      </c>
      <c r="G95" s="6">
        <v>35.0</v>
      </c>
      <c r="H95" s="6" t="s">
        <v>19</v>
      </c>
      <c r="I95" s="6" t="s">
        <v>183</v>
      </c>
      <c r="J95" s="6" t="s">
        <v>21</v>
      </c>
      <c r="K95" s="10">
        <v>500.0</v>
      </c>
      <c r="L95" s="6" t="s">
        <v>74</v>
      </c>
      <c r="M95" s="10">
        <v>800.0</v>
      </c>
    </row>
    <row r="96">
      <c r="A96" s="6">
        <v>95.0</v>
      </c>
      <c r="B96" s="6" t="s">
        <v>281</v>
      </c>
      <c r="C96" s="9">
        <v>44805.0</v>
      </c>
      <c r="D96" s="9">
        <v>44814.0</v>
      </c>
      <c r="E96" s="6">
        <v>9.0</v>
      </c>
      <c r="F96" s="6" t="s">
        <v>184</v>
      </c>
      <c r="G96" s="6">
        <v>28.0</v>
      </c>
      <c r="H96" s="6" t="s">
        <v>25</v>
      </c>
      <c r="I96" s="6" t="s">
        <v>117</v>
      </c>
      <c r="J96" s="6" t="s">
        <v>38</v>
      </c>
      <c r="K96" s="10">
        <v>400.0</v>
      </c>
      <c r="L96" s="6" t="s">
        <v>39</v>
      </c>
      <c r="M96" s="10">
        <v>200.0</v>
      </c>
    </row>
    <row r="97">
      <c r="A97" s="6">
        <v>96.0</v>
      </c>
      <c r="B97" s="6" t="s">
        <v>83</v>
      </c>
      <c r="C97" s="9">
        <v>44888.0</v>
      </c>
      <c r="D97" s="9">
        <v>44897.0</v>
      </c>
      <c r="E97" s="6">
        <v>9.0</v>
      </c>
      <c r="F97" s="6" t="s">
        <v>29</v>
      </c>
      <c r="G97" s="6">
        <v>45.0</v>
      </c>
      <c r="H97" s="6" t="s">
        <v>19</v>
      </c>
      <c r="I97" s="6" t="s">
        <v>185</v>
      </c>
      <c r="J97" s="6" t="s">
        <v>45</v>
      </c>
      <c r="K97" s="10">
        <v>200.0</v>
      </c>
      <c r="L97" s="6" t="s">
        <v>74</v>
      </c>
      <c r="M97" s="10">
        <v>1200.0</v>
      </c>
    </row>
    <row r="98">
      <c r="A98" s="6">
        <v>97.0</v>
      </c>
      <c r="B98" s="6" t="s">
        <v>77</v>
      </c>
      <c r="C98" s="9">
        <v>44971.0</v>
      </c>
      <c r="D98" s="9">
        <v>44976.0</v>
      </c>
      <c r="E98" s="6">
        <v>5.0</v>
      </c>
      <c r="F98" s="6" t="s">
        <v>157</v>
      </c>
      <c r="G98" s="6">
        <v>37.0</v>
      </c>
      <c r="H98" s="6" t="s">
        <v>25</v>
      </c>
      <c r="I98" s="6" t="s">
        <v>186</v>
      </c>
      <c r="J98" s="6" t="s">
        <v>21</v>
      </c>
      <c r="K98" s="10">
        <v>600.0</v>
      </c>
      <c r="L98" s="6" t="s">
        <v>74</v>
      </c>
      <c r="M98" s="10">
        <v>700.0</v>
      </c>
    </row>
    <row r="99">
      <c r="A99" s="6">
        <v>98.0</v>
      </c>
      <c r="B99" s="6" t="s">
        <v>282</v>
      </c>
      <c r="C99" s="9">
        <v>45054.0</v>
      </c>
      <c r="D99" s="9">
        <v>45060.0</v>
      </c>
      <c r="E99" s="6">
        <v>6.0</v>
      </c>
      <c r="F99" s="6" t="s">
        <v>187</v>
      </c>
      <c r="G99" s="6">
        <v>50.0</v>
      </c>
      <c r="H99" s="6" t="s">
        <v>19</v>
      </c>
      <c r="I99" s="6" t="s">
        <v>188</v>
      </c>
      <c r="J99" s="6" t="s">
        <v>38</v>
      </c>
      <c r="K99" s="10">
        <v>800.0</v>
      </c>
      <c r="L99" s="6" t="s">
        <v>102</v>
      </c>
      <c r="M99" s="10">
        <v>300.0</v>
      </c>
    </row>
    <row r="100">
      <c r="A100" s="6">
        <v>99.0</v>
      </c>
      <c r="B100" s="6" t="s">
        <v>85</v>
      </c>
      <c r="C100" s="9">
        <v>45158.0</v>
      </c>
      <c r="D100" s="9">
        <v>45165.0</v>
      </c>
      <c r="E100" s="6">
        <v>7.0</v>
      </c>
      <c r="F100" s="6" t="s">
        <v>189</v>
      </c>
      <c r="G100" s="6">
        <v>31.0</v>
      </c>
      <c r="H100" s="6" t="s">
        <v>25</v>
      </c>
      <c r="I100" s="6" t="s">
        <v>190</v>
      </c>
      <c r="J100" s="6" t="s">
        <v>21</v>
      </c>
      <c r="K100" s="10">
        <v>700.0</v>
      </c>
      <c r="L100" s="6" t="s">
        <v>74</v>
      </c>
      <c r="M100" s="10">
        <v>900.0</v>
      </c>
    </row>
    <row r="101">
      <c r="A101" s="6">
        <v>100.0</v>
      </c>
      <c r="B101" s="6" t="s">
        <v>88</v>
      </c>
      <c r="C101" s="9">
        <v>45242.0</v>
      </c>
      <c r="D101" s="9">
        <v>45250.0</v>
      </c>
      <c r="E101" s="6">
        <v>8.0</v>
      </c>
      <c r="F101" s="6" t="s">
        <v>191</v>
      </c>
      <c r="G101" s="6">
        <v>42.0</v>
      </c>
      <c r="H101" s="6" t="s">
        <v>19</v>
      </c>
      <c r="I101" s="6" t="s">
        <v>96</v>
      </c>
      <c r="J101" s="6" t="s">
        <v>45</v>
      </c>
      <c r="K101" s="10">
        <v>300.0</v>
      </c>
      <c r="L101" s="6" t="s">
        <v>39</v>
      </c>
      <c r="M101" s="10">
        <v>100.0</v>
      </c>
    </row>
    <row r="102">
      <c r="A102" s="6">
        <v>101.0</v>
      </c>
      <c r="B102" s="6" t="s">
        <v>147</v>
      </c>
      <c r="C102" s="9">
        <v>45297.0</v>
      </c>
      <c r="D102" s="9">
        <v>45305.0</v>
      </c>
      <c r="E102" s="6">
        <v>8.0</v>
      </c>
      <c r="F102" s="6" t="s">
        <v>95</v>
      </c>
      <c r="G102" s="6">
        <v>27.0</v>
      </c>
      <c r="H102" s="6" t="s">
        <v>25</v>
      </c>
      <c r="I102" s="6" t="s">
        <v>115</v>
      </c>
      <c r="J102" s="6" t="s">
        <v>38</v>
      </c>
      <c r="K102" s="10">
        <v>500.0</v>
      </c>
      <c r="L102" s="6" t="s">
        <v>74</v>
      </c>
      <c r="M102" s="10">
        <v>1500.0</v>
      </c>
    </row>
    <row r="103">
      <c r="A103" s="6">
        <v>102.0</v>
      </c>
      <c r="B103" s="6" t="s">
        <v>192</v>
      </c>
      <c r="C103" s="9">
        <v>45385.0</v>
      </c>
      <c r="D103" s="9">
        <v>45392.0</v>
      </c>
      <c r="E103" s="6">
        <v>7.0</v>
      </c>
      <c r="F103" s="6" t="s">
        <v>193</v>
      </c>
      <c r="G103" s="6">
        <v>33.0</v>
      </c>
      <c r="H103" s="6" t="s">
        <v>19</v>
      </c>
      <c r="I103" s="6" t="s">
        <v>105</v>
      </c>
      <c r="J103" s="6" t="s">
        <v>21</v>
      </c>
      <c r="K103" s="10">
        <v>900.0</v>
      </c>
      <c r="L103" s="6" t="s">
        <v>102</v>
      </c>
      <c r="M103" s="10">
        <v>400.0</v>
      </c>
    </row>
    <row r="104">
      <c r="A104" s="6">
        <v>103.0</v>
      </c>
      <c r="B104" s="6" t="s">
        <v>75</v>
      </c>
      <c r="C104" s="9">
        <v>45495.0</v>
      </c>
      <c r="D104" s="9">
        <v>45501.0</v>
      </c>
      <c r="E104" s="6">
        <v>6.0</v>
      </c>
      <c r="F104" s="6" t="s">
        <v>194</v>
      </c>
      <c r="G104" s="6">
        <v>29.0</v>
      </c>
      <c r="H104" s="6" t="s">
        <v>25</v>
      </c>
      <c r="I104" s="6" t="s">
        <v>185</v>
      </c>
      <c r="J104" s="6" t="s">
        <v>31</v>
      </c>
      <c r="K104" s="10">
        <v>1200.0</v>
      </c>
      <c r="L104" s="6" t="s">
        <v>74</v>
      </c>
      <c r="M104" s="10">
        <v>1000.0</v>
      </c>
    </row>
    <row r="105">
      <c r="A105" s="6">
        <v>104.0</v>
      </c>
      <c r="B105" s="6" t="s">
        <v>195</v>
      </c>
      <c r="C105" s="9">
        <v>45575.0</v>
      </c>
      <c r="D105" s="9">
        <v>45582.0</v>
      </c>
      <c r="E105" s="6">
        <v>7.0</v>
      </c>
      <c r="F105" s="6" t="s">
        <v>196</v>
      </c>
      <c r="G105" s="6">
        <v>41.0</v>
      </c>
      <c r="H105" s="6" t="s">
        <v>19</v>
      </c>
      <c r="I105" s="6" t="s">
        <v>197</v>
      </c>
      <c r="J105" s="6" t="s">
        <v>21</v>
      </c>
      <c r="K105" s="10">
        <v>600.0</v>
      </c>
      <c r="L105" s="6" t="s">
        <v>39</v>
      </c>
      <c r="M105" s="10">
        <v>150.0</v>
      </c>
    </row>
    <row r="106">
      <c r="A106" s="6">
        <v>105.0</v>
      </c>
      <c r="B106" s="6" t="s">
        <v>280</v>
      </c>
      <c r="C106" s="9">
        <v>44696.0</v>
      </c>
      <c r="D106" s="9">
        <v>44701.0</v>
      </c>
      <c r="E106" s="6">
        <v>5.0</v>
      </c>
      <c r="F106" s="6" t="s">
        <v>18</v>
      </c>
      <c r="G106" s="6">
        <v>35.0</v>
      </c>
      <c r="H106" s="6" t="s">
        <v>19</v>
      </c>
      <c r="I106" s="6" t="s">
        <v>183</v>
      </c>
      <c r="J106" s="6" t="s">
        <v>21</v>
      </c>
      <c r="K106" s="6">
        <v>1000.0</v>
      </c>
      <c r="L106" s="6" t="s">
        <v>74</v>
      </c>
      <c r="M106" s="6">
        <v>800.0</v>
      </c>
    </row>
    <row r="107">
      <c r="A107" s="6">
        <v>106.0</v>
      </c>
      <c r="B107" s="6" t="s">
        <v>281</v>
      </c>
      <c r="C107" s="9">
        <v>44805.0</v>
      </c>
      <c r="D107" s="9">
        <v>44814.0</v>
      </c>
      <c r="E107" s="6">
        <v>9.0</v>
      </c>
      <c r="F107" s="6" t="s">
        <v>158</v>
      </c>
      <c r="G107" s="6">
        <v>28.0</v>
      </c>
      <c r="H107" s="6" t="s">
        <v>25</v>
      </c>
      <c r="I107" s="6" t="s">
        <v>185</v>
      </c>
      <c r="J107" s="6" t="s">
        <v>38</v>
      </c>
      <c r="K107" s="6">
        <v>800.0</v>
      </c>
      <c r="L107" s="6" t="s">
        <v>39</v>
      </c>
      <c r="M107" s="6">
        <v>500.0</v>
      </c>
    </row>
    <row r="108">
      <c r="A108" s="6">
        <v>107.0</v>
      </c>
      <c r="B108" s="6" t="s">
        <v>282</v>
      </c>
      <c r="C108" s="9">
        <v>44732.0</v>
      </c>
      <c r="D108" s="9">
        <v>44737.0</v>
      </c>
      <c r="E108" s="6">
        <v>5.0</v>
      </c>
      <c r="F108" s="6" t="s">
        <v>187</v>
      </c>
      <c r="G108" s="6">
        <v>42.0</v>
      </c>
      <c r="H108" s="6" t="s">
        <v>19</v>
      </c>
      <c r="I108" s="6" t="s">
        <v>198</v>
      </c>
      <c r="J108" s="6" t="s">
        <v>21</v>
      </c>
      <c r="K108" s="6">
        <v>1200.0</v>
      </c>
      <c r="L108" s="6" t="s">
        <v>102</v>
      </c>
      <c r="M108" s="6">
        <v>200.0</v>
      </c>
    </row>
    <row r="109">
      <c r="A109" s="6">
        <v>108.0</v>
      </c>
      <c r="B109" s="6" t="s">
        <v>75</v>
      </c>
      <c r="C109" s="9">
        <v>44785.0</v>
      </c>
      <c r="D109" s="9">
        <v>44793.0</v>
      </c>
      <c r="E109" s="6">
        <v>8.0</v>
      </c>
      <c r="F109" s="6" t="s">
        <v>199</v>
      </c>
      <c r="G109" s="6">
        <v>30.0</v>
      </c>
      <c r="H109" s="6" t="s">
        <v>25</v>
      </c>
      <c r="I109" s="6" t="s">
        <v>190</v>
      </c>
      <c r="J109" s="6" t="s">
        <v>27</v>
      </c>
      <c r="K109" s="6">
        <v>1500.0</v>
      </c>
      <c r="L109" s="6" t="s">
        <v>74</v>
      </c>
      <c r="M109" s="6">
        <v>1200.0</v>
      </c>
    </row>
    <row r="110">
      <c r="A110" s="6">
        <v>109.0</v>
      </c>
      <c r="B110" s="6" t="s">
        <v>83</v>
      </c>
      <c r="C110" s="9">
        <v>44743.0</v>
      </c>
      <c r="D110" s="9">
        <v>44752.0</v>
      </c>
      <c r="E110" s="6">
        <v>9.0</v>
      </c>
      <c r="F110" s="6" t="s">
        <v>93</v>
      </c>
      <c r="G110" s="6">
        <v>26.0</v>
      </c>
      <c r="H110" s="6" t="s">
        <v>19</v>
      </c>
      <c r="I110" s="6" t="s">
        <v>117</v>
      </c>
      <c r="J110" s="6" t="s">
        <v>45</v>
      </c>
      <c r="K110" s="6">
        <v>300.0</v>
      </c>
      <c r="L110" s="6" t="s">
        <v>74</v>
      </c>
      <c r="M110" s="6">
        <v>900.0</v>
      </c>
    </row>
    <row r="111">
      <c r="A111" s="6">
        <v>110.0</v>
      </c>
      <c r="B111" s="6" t="s">
        <v>77</v>
      </c>
      <c r="C111" s="9">
        <v>44722.0</v>
      </c>
      <c r="D111" s="9">
        <v>44727.0</v>
      </c>
      <c r="E111" s="6">
        <v>5.0</v>
      </c>
      <c r="F111" s="6" t="s">
        <v>200</v>
      </c>
      <c r="G111" s="6">
        <v>38.0</v>
      </c>
      <c r="H111" s="6" t="s">
        <v>25</v>
      </c>
      <c r="I111" s="6" t="s">
        <v>201</v>
      </c>
      <c r="J111" s="6" t="s">
        <v>21</v>
      </c>
      <c r="K111" s="6">
        <v>900.0</v>
      </c>
      <c r="L111" s="6" t="s">
        <v>39</v>
      </c>
      <c r="M111" s="6">
        <v>150.0</v>
      </c>
    </row>
    <row r="112">
      <c r="A112" s="6">
        <v>111.0</v>
      </c>
      <c r="B112" s="6" t="s">
        <v>202</v>
      </c>
      <c r="C112" s="9">
        <v>44809.0</v>
      </c>
      <c r="D112" s="9">
        <v>44816.0</v>
      </c>
      <c r="E112" s="6">
        <v>7.0</v>
      </c>
      <c r="F112" s="6" t="s">
        <v>203</v>
      </c>
      <c r="G112" s="6">
        <v>45.0</v>
      </c>
      <c r="H112" s="6" t="s">
        <v>19</v>
      </c>
      <c r="I112" s="6" t="s">
        <v>204</v>
      </c>
      <c r="J112" s="6" t="s">
        <v>31</v>
      </c>
      <c r="K112" s="6">
        <v>2000.0</v>
      </c>
      <c r="L112" s="6" t="s">
        <v>74</v>
      </c>
      <c r="M112" s="6">
        <v>700.0</v>
      </c>
    </row>
    <row r="113">
      <c r="A113" s="6">
        <v>112.0</v>
      </c>
      <c r="B113" s="6" t="s">
        <v>85</v>
      </c>
      <c r="C113" s="9">
        <v>44682.0</v>
      </c>
      <c r="D113" s="9">
        <v>44689.0</v>
      </c>
      <c r="E113" s="6">
        <v>7.0</v>
      </c>
      <c r="F113" s="6" t="s">
        <v>205</v>
      </c>
      <c r="G113" s="6">
        <v>31.0</v>
      </c>
      <c r="H113" s="6" t="s">
        <v>25</v>
      </c>
      <c r="I113" s="6" t="s">
        <v>113</v>
      </c>
      <c r="J113" s="6" t="s">
        <v>21</v>
      </c>
      <c r="K113" s="6">
        <v>1100.0</v>
      </c>
      <c r="L113" s="6" t="s">
        <v>39</v>
      </c>
      <c r="M113" s="6">
        <v>250.0</v>
      </c>
    </row>
    <row r="114">
      <c r="A114" s="6">
        <v>113.0</v>
      </c>
      <c r="B114" s="6" t="s">
        <v>206</v>
      </c>
      <c r="C114" s="9">
        <v>44757.0</v>
      </c>
      <c r="D114" s="9">
        <v>44764.0</v>
      </c>
      <c r="E114" s="6">
        <v>7.0</v>
      </c>
      <c r="F114" s="6" t="s">
        <v>207</v>
      </c>
      <c r="G114" s="6">
        <v>27.0</v>
      </c>
      <c r="H114" s="6" t="s">
        <v>19</v>
      </c>
      <c r="I114" s="6" t="s">
        <v>107</v>
      </c>
      <c r="J114" s="6" t="s">
        <v>38</v>
      </c>
      <c r="K114" s="6">
        <v>1000.0</v>
      </c>
      <c r="L114" s="6" t="s">
        <v>208</v>
      </c>
      <c r="M114" s="6">
        <v>150.0</v>
      </c>
    </row>
    <row r="115">
      <c r="A115" s="6">
        <v>114.0</v>
      </c>
      <c r="B115" s="6" t="s">
        <v>175</v>
      </c>
      <c r="C115" s="9">
        <v>44798.0</v>
      </c>
      <c r="D115" s="9">
        <v>44803.0</v>
      </c>
      <c r="E115" s="6">
        <v>5.0</v>
      </c>
      <c r="F115" s="6" t="s">
        <v>209</v>
      </c>
      <c r="G115" s="6">
        <v>29.0</v>
      </c>
      <c r="H115" s="6" t="s">
        <v>25</v>
      </c>
      <c r="I115" s="6" t="s">
        <v>210</v>
      </c>
      <c r="J115" s="6" t="s">
        <v>21</v>
      </c>
      <c r="K115" s="6">
        <v>1500.0</v>
      </c>
      <c r="L115" s="6" t="s">
        <v>102</v>
      </c>
      <c r="M115" s="6">
        <v>300.0</v>
      </c>
    </row>
    <row r="116">
      <c r="A116" s="6">
        <v>115.0</v>
      </c>
      <c r="B116" s="6" t="s">
        <v>211</v>
      </c>
      <c r="C116" s="9">
        <v>44814.0</v>
      </c>
      <c r="D116" s="9">
        <v>44819.0</v>
      </c>
      <c r="E116" s="6">
        <v>5.0</v>
      </c>
      <c r="F116" s="6" t="s">
        <v>212</v>
      </c>
      <c r="G116" s="6">
        <v>33.0</v>
      </c>
      <c r="H116" s="6" t="s">
        <v>19</v>
      </c>
      <c r="I116" s="6" t="s">
        <v>213</v>
      </c>
      <c r="J116" s="6" t="s">
        <v>45</v>
      </c>
      <c r="K116" s="6">
        <v>200.0</v>
      </c>
      <c r="L116" s="6" t="s">
        <v>74</v>
      </c>
      <c r="M116" s="6">
        <v>500.0</v>
      </c>
    </row>
    <row r="117">
      <c r="A117" s="6">
        <v>116.0</v>
      </c>
      <c r="B117" s="6" t="s">
        <v>35</v>
      </c>
      <c r="C117" s="9">
        <v>44597.0</v>
      </c>
      <c r="D117" s="9">
        <v>44606.0</v>
      </c>
      <c r="E117" s="6">
        <v>9.0</v>
      </c>
      <c r="F117" s="6" t="s">
        <v>97</v>
      </c>
      <c r="G117" s="6">
        <v>32.0</v>
      </c>
      <c r="H117" s="6" t="s">
        <v>25</v>
      </c>
      <c r="I117" s="6" t="s">
        <v>20</v>
      </c>
      <c r="J117" s="6" t="s">
        <v>21</v>
      </c>
      <c r="K117" s="6">
        <v>1000.0</v>
      </c>
      <c r="L117" s="6" t="s">
        <v>74</v>
      </c>
      <c r="M117" s="6">
        <v>700.0</v>
      </c>
    </row>
    <row r="118">
      <c r="A118" s="6">
        <v>117.0</v>
      </c>
      <c r="B118" s="6" t="s">
        <v>40</v>
      </c>
      <c r="C118" s="9">
        <v>44635.0</v>
      </c>
      <c r="D118" s="9">
        <v>44642.0</v>
      </c>
      <c r="E118" s="6">
        <v>7.0</v>
      </c>
      <c r="F118" s="6" t="s">
        <v>99</v>
      </c>
      <c r="G118" s="6">
        <v>47.0</v>
      </c>
      <c r="H118" s="6" t="s">
        <v>19</v>
      </c>
      <c r="I118" s="6" t="s">
        <v>26</v>
      </c>
      <c r="J118" s="6" t="s">
        <v>21</v>
      </c>
      <c r="K118" s="6">
        <v>1200.0</v>
      </c>
      <c r="L118" s="6" t="s">
        <v>39</v>
      </c>
      <c r="M118" s="6">
        <v>500.0</v>
      </c>
    </row>
    <row r="119">
      <c r="A119" s="6">
        <v>118.0</v>
      </c>
      <c r="B119" s="6" t="s">
        <v>168</v>
      </c>
      <c r="C119" s="9">
        <v>44682.0</v>
      </c>
      <c r="D119" s="9">
        <v>44693.0</v>
      </c>
      <c r="E119" s="6">
        <v>11.0</v>
      </c>
      <c r="F119" s="6" t="s">
        <v>214</v>
      </c>
      <c r="G119" s="6">
        <v>26.0</v>
      </c>
      <c r="H119" s="6" t="s">
        <v>25</v>
      </c>
      <c r="I119" s="6" t="s">
        <v>63</v>
      </c>
      <c r="J119" s="6" t="s">
        <v>38</v>
      </c>
      <c r="K119" s="6">
        <v>800.0</v>
      </c>
      <c r="L119" s="6" t="s">
        <v>74</v>
      </c>
      <c r="M119" s="6">
        <v>1000.0</v>
      </c>
    </row>
    <row r="120">
      <c r="A120" s="6">
        <v>119.0</v>
      </c>
      <c r="B120" s="6" t="s">
        <v>144</v>
      </c>
      <c r="C120" s="9">
        <v>44722.0</v>
      </c>
      <c r="D120" s="9">
        <v>44729.0</v>
      </c>
      <c r="E120" s="6">
        <v>7.0</v>
      </c>
      <c r="F120" s="6" t="s">
        <v>29</v>
      </c>
      <c r="G120" s="6">
        <v>38.0</v>
      </c>
      <c r="H120" s="6" t="s">
        <v>19</v>
      </c>
      <c r="I120" s="6" t="s">
        <v>30</v>
      </c>
      <c r="J120" s="6" t="s">
        <v>21</v>
      </c>
      <c r="K120" s="6">
        <v>900.0</v>
      </c>
      <c r="L120" s="6" t="s">
        <v>39</v>
      </c>
      <c r="M120" s="6">
        <v>400.0</v>
      </c>
    </row>
    <row r="121">
      <c r="A121" s="6">
        <v>120.0</v>
      </c>
      <c r="B121" s="6" t="s">
        <v>28</v>
      </c>
      <c r="C121" s="9">
        <v>44762.0</v>
      </c>
      <c r="D121" s="9">
        <v>44772.0</v>
      </c>
      <c r="E121" s="6">
        <v>10.0</v>
      </c>
      <c r="F121" s="6" t="s">
        <v>215</v>
      </c>
      <c r="G121" s="6">
        <v>29.0</v>
      </c>
      <c r="H121" s="6" t="s">
        <v>25</v>
      </c>
      <c r="I121" s="6" t="s">
        <v>30</v>
      </c>
      <c r="J121" s="6" t="s">
        <v>45</v>
      </c>
      <c r="K121" s="6">
        <v>500.0</v>
      </c>
      <c r="L121" s="6" t="s">
        <v>74</v>
      </c>
      <c r="M121" s="6">
        <v>800.0</v>
      </c>
    </row>
    <row r="122">
      <c r="A122" s="6">
        <v>121.0</v>
      </c>
      <c r="B122" s="6" t="s">
        <v>55</v>
      </c>
      <c r="C122" s="9">
        <v>44781.0</v>
      </c>
      <c r="D122" s="9">
        <v>44789.0</v>
      </c>
      <c r="E122" s="6">
        <v>8.0</v>
      </c>
      <c r="F122" s="6" t="s">
        <v>216</v>
      </c>
      <c r="G122" s="6">
        <v>41.0</v>
      </c>
      <c r="H122" s="6" t="s">
        <v>19</v>
      </c>
      <c r="I122" s="6" t="s">
        <v>20</v>
      </c>
      <c r="J122" s="6" t="s">
        <v>21</v>
      </c>
      <c r="K122" s="6">
        <v>1300.0</v>
      </c>
      <c r="L122" s="6" t="s">
        <v>74</v>
      </c>
      <c r="M122" s="6">
        <v>600.0</v>
      </c>
    </row>
    <row r="123">
      <c r="A123" s="6">
        <v>122.0</v>
      </c>
      <c r="B123" s="6" t="s">
        <v>217</v>
      </c>
      <c r="C123" s="9">
        <v>44824.0</v>
      </c>
      <c r="D123" s="9">
        <v>44834.0</v>
      </c>
      <c r="E123" s="6">
        <v>10.0</v>
      </c>
      <c r="F123" s="6" t="s">
        <v>218</v>
      </c>
      <c r="G123" s="6">
        <v>35.0</v>
      </c>
      <c r="H123" s="6" t="s">
        <v>25</v>
      </c>
      <c r="I123" s="6" t="s">
        <v>30</v>
      </c>
      <c r="J123" s="6" t="s">
        <v>38</v>
      </c>
      <c r="K123" s="6">
        <v>700.0</v>
      </c>
      <c r="L123" s="6" t="s">
        <v>74</v>
      </c>
      <c r="M123" s="6">
        <v>900.0</v>
      </c>
    </row>
    <row r="124">
      <c r="A124" s="6">
        <v>123.0</v>
      </c>
      <c r="B124" s="6" t="s">
        <v>35</v>
      </c>
      <c r="C124" s="9">
        <v>44839.0</v>
      </c>
      <c r="D124" s="9">
        <v>44847.0</v>
      </c>
      <c r="E124" s="6">
        <v>8.0</v>
      </c>
      <c r="F124" s="6" t="s">
        <v>219</v>
      </c>
      <c r="G124" s="6">
        <v>24.0</v>
      </c>
      <c r="H124" s="6" t="s">
        <v>19</v>
      </c>
      <c r="I124" s="6" t="s">
        <v>30</v>
      </c>
      <c r="J124" s="6" t="s">
        <v>21</v>
      </c>
      <c r="K124" s="6">
        <v>1200.0</v>
      </c>
      <c r="L124" s="6" t="s">
        <v>74</v>
      </c>
      <c r="M124" s="6">
        <v>700.0</v>
      </c>
    </row>
    <row r="125">
      <c r="A125" s="6">
        <v>124.0</v>
      </c>
      <c r="B125" s="6" t="s">
        <v>168</v>
      </c>
      <c r="C125" s="9">
        <v>44876.0</v>
      </c>
      <c r="D125" s="9">
        <v>44886.0</v>
      </c>
      <c r="E125" s="6">
        <v>10.0</v>
      </c>
      <c r="F125" s="6" t="s">
        <v>220</v>
      </c>
      <c r="G125" s="6">
        <v>30.0</v>
      </c>
      <c r="H125" s="6" t="s">
        <v>25</v>
      </c>
      <c r="I125" s="6" t="s">
        <v>63</v>
      </c>
      <c r="J125" s="6" t="s">
        <v>38</v>
      </c>
      <c r="K125" s="6">
        <v>900.0</v>
      </c>
      <c r="L125" s="6" t="s">
        <v>74</v>
      </c>
      <c r="M125" s="6">
        <v>1000.0</v>
      </c>
    </row>
    <row r="126">
      <c r="A126" s="6">
        <v>125.0</v>
      </c>
      <c r="B126" s="6" t="s">
        <v>40</v>
      </c>
      <c r="C126" s="9">
        <v>44919.0</v>
      </c>
      <c r="D126" s="9">
        <v>44927.0</v>
      </c>
      <c r="E126" s="6">
        <v>8.0</v>
      </c>
      <c r="F126" s="6" t="s">
        <v>221</v>
      </c>
      <c r="G126" s="6">
        <v>28.0</v>
      </c>
      <c r="H126" s="6" t="s">
        <v>19</v>
      </c>
      <c r="I126" s="6" t="s">
        <v>20</v>
      </c>
      <c r="J126" s="6" t="s">
        <v>45</v>
      </c>
      <c r="K126" s="6">
        <v>400.0</v>
      </c>
      <c r="L126" s="6" t="s">
        <v>74</v>
      </c>
      <c r="M126" s="6">
        <v>700.0</v>
      </c>
    </row>
    <row r="127">
      <c r="A127" s="6">
        <v>126.0</v>
      </c>
      <c r="B127" s="6" t="s">
        <v>28</v>
      </c>
      <c r="C127" s="9">
        <v>44967.0</v>
      </c>
      <c r="D127" s="9">
        <v>44975.0</v>
      </c>
      <c r="E127" s="6">
        <v>8.0</v>
      </c>
      <c r="F127" s="6" t="s">
        <v>222</v>
      </c>
      <c r="G127" s="6">
        <v>33.0</v>
      </c>
      <c r="H127" s="6" t="s">
        <v>25</v>
      </c>
      <c r="I127" s="6" t="s">
        <v>26</v>
      </c>
      <c r="J127" s="6" t="s">
        <v>21</v>
      </c>
      <c r="K127" s="6">
        <v>800.0</v>
      </c>
      <c r="L127" s="6" t="s">
        <v>74</v>
      </c>
      <c r="M127" s="6">
        <v>800.0</v>
      </c>
    </row>
    <row r="128">
      <c r="A128" s="6">
        <v>127.0</v>
      </c>
      <c r="B128" s="6" t="s">
        <v>40</v>
      </c>
      <c r="C128" s="9">
        <v>45047.0</v>
      </c>
      <c r="D128" s="9">
        <v>45053.0</v>
      </c>
      <c r="E128" s="6">
        <v>6.0</v>
      </c>
      <c r="F128" s="6" t="s">
        <v>223</v>
      </c>
      <c r="G128" s="6">
        <v>35.0</v>
      </c>
      <c r="H128" s="6" t="s">
        <v>19</v>
      </c>
      <c r="I128" s="6" t="s">
        <v>20</v>
      </c>
      <c r="J128" s="6" t="s">
        <v>21</v>
      </c>
      <c r="K128" s="6">
        <v>5000.0</v>
      </c>
      <c r="L128" s="6" t="s">
        <v>224</v>
      </c>
      <c r="M128" s="6">
        <v>2500.0</v>
      </c>
    </row>
    <row r="129">
      <c r="A129" s="6">
        <v>128.0</v>
      </c>
      <c r="B129" s="6" t="s">
        <v>35</v>
      </c>
      <c r="C129" s="9">
        <v>45061.0</v>
      </c>
      <c r="D129" s="9">
        <v>45068.0</v>
      </c>
      <c r="E129" s="6">
        <v>7.0</v>
      </c>
      <c r="F129" s="6" t="s">
        <v>225</v>
      </c>
      <c r="G129" s="6">
        <v>28.0</v>
      </c>
      <c r="H129" s="6" t="s">
        <v>25</v>
      </c>
      <c r="I129" s="6" t="s">
        <v>34</v>
      </c>
      <c r="J129" s="6" t="s">
        <v>38</v>
      </c>
      <c r="K129" s="6">
        <v>7000.0</v>
      </c>
      <c r="L129" s="6" t="s">
        <v>39</v>
      </c>
      <c r="M129" s="6">
        <v>1500.0</v>
      </c>
    </row>
    <row r="130">
      <c r="A130" s="6">
        <v>129.0</v>
      </c>
      <c r="B130" s="6" t="s">
        <v>226</v>
      </c>
      <c r="C130" s="9">
        <v>45078.0</v>
      </c>
      <c r="D130" s="9">
        <v>45087.0</v>
      </c>
      <c r="E130" s="6">
        <v>9.0</v>
      </c>
      <c r="F130" s="6" t="s">
        <v>227</v>
      </c>
      <c r="G130" s="6">
        <v>45.0</v>
      </c>
      <c r="H130" s="6" t="s">
        <v>19</v>
      </c>
      <c r="I130" s="6" t="s">
        <v>163</v>
      </c>
      <c r="J130" s="6" t="s">
        <v>45</v>
      </c>
      <c r="K130" s="6">
        <v>3000.0</v>
      </c>
      <c r="L130" s="6" t="s">
        <v>165</v>
      </c>
      <c r="M130" s="6">
        <v>2000.0</v>
      </c>
    </row>
    <row r="131">
      <c r="A131" s="6">
        <v>130.0</v>
      </c>
      <c r="B131" s="6" t="s">
        <v>42</v>
      </c>
      <c r="C131" s="9">
        <v>45092.0</v>
      </c>
      <c r="D131" s="9">
        <v>45098.0</v>
      </c>
      <c r="E131" s="6">
        <v>6.0</v>
      </c>
      <c r="F131" s="6" t="s">
        <v>158</v>
      </c>
      <c r="G131" s="6">
        <v>31.0</v>
      </c>
      <c r="H131" s="6" t="s">
        <v>25</v>
      </c>
      <c r="I131" s="6" t="s">
        <v>44</v>
      </c>
      <c r="J131" s="6" t="s">
        <v>21</v>
      </c>
      <c r="K131" s="6">
        <v>6000.0</v>
      </c>
      <c r="L131" s="6" t="s">
        <v>224</v>
      </c>
      <c r="M131" s="6">
        <v>3000.0</v>
      </c>
    </row>
    <row r="132">
      <c r="A132" s="6">
        <v>131.0</v>
      </c>
      <c r="B132" s="6" t="s">
        <v>144</v>
      </c>
      <c r="C132" s="9">
        <v>45108.0</v>
      </c>
      <c r="D132" s="9">
        <v>45115.0</v>
      </c>
      <c r="E132" s="6">
        <v>7.0</v>
      </c>
      <c r="F132" s="6" t="s">
        <v>93</v>
      </c>
      <c r="G132" s="6">
        <v>42.0</v>
      </c>
      <c r="H132" s="6" t="s">
        <v>19</v>
      </c>
      <c r="I132" s="6" t="s">
        <v>30</v>
      </c>
      <c r="J132" s="6" t="s">
        <v>38</v>
      </c>
      <c r="K132" s="6">
        <v>4000.0</v>
      </c>
      <c r="L132" s="6" t="s">
        <v>39</v>
      </c>
      <c r="M132" s="6">
        <v>1500.0</v>
      </c>
    </row>
    <row r="133">
      <c r="A133" s="6">
        <v>132.0</v>
      </c>
      <c r="B133" s="6" t="s">
        <v>283</v>
      </c>
      <c r="C133" s="9">
        <v>45122.0</v>
      </c>
      <c r="D133" s="9">
        <v>45129.0</v>
      </c>
      <c r="E133" s="6">
        <v>7.0</v>
      </c>
      <c r="F133" s="6" t="s">
        <v>43</v>
      </c>
      <c r="G133" s="6">
        <v>27.0</v>
      </c>
      <c r="H133" s="6" t="s">
        <v>25</v>
      </c>
      <c r="I133" s="6" t="s">
        <v>20</v>
      </c>
      <c r="J133" s="6" t="s">
        <v>21</v>
      </c>
      <c r="K133" s="6">
        <v>8000.0</v>
      </c>
      <c r="L133" s="6" t="s">
        <v>224</v>
      </c>
      <c r="M133" s="6">
        <v>2500.0</v>
      </c>
    </row>
    <row r="134">
      <c r="A134" s="6">
        <v>133.0</v>
      </c>
      <c r="B134" s="6" t="s">
        <v>46</v>
      </c>
      <c r="C134" s="9">
        <v>45139.0</v>
      </c>
      <c r="D134" s="9">
        <v>45148.0</v>
      </c>
      <c r="E134" s="6">
        <v>9.0</v>
      </c>
      <c r="F134" s="6" t="s">
        <v>228</v>
      </c>
      <c r="G134" s="6">
        <v>37.0</v>
      </c>
      <c r="H134" s="6" t="s">
        <v>19</v>
      </c>
      <c r="I134" s="6" t="s">
        <v>48</v>
      </c>
      <c r="J134" s="6" t="s">
        <v>45</v>
      </c>
      <c r="K134" s="6">
        <v>2500.0</v>
      </c>
      <c r="L134" s="6" t="s">
        <v>165</v>
      </c>
      <c r="M134" s="6">
        <v>2000.0</v>
      </c>
    </row>
    <row r="135">
      <c r="A135" s="6">
        <v>134.0</v>
      </c>
      <c r="B135" s="6" t="s">
        <v>127</v>
      </c>
      <c r="C135" s="9">
        <v>45153.0</v>
      </c>
      <c r="D135" s="9">
        <v>45159.0</v>
      </c>
      <c r="E135" s="6">
        <v>6.0</v>
      </c>
      <c r="F135" s="6" t="s">
        <v>229</v>
      </c>
      <c r="G135" s="6">
        <v>29.0</v>
      </c>
      <c r="H135" s="6" t="s">
        <v>25</v>
      </c>
      <c r="I135" s="6" t="s">
        <v>26</v>
      </c>
      <c r="J135" s="6" t="s">
        <v>21</v>
      </c>
      <c r="K135" s="6">
        <v>5000.0</v>
      </c>
      <c r="L135" s="6" t="s">
        <v>224</v>
      </c>
      <c r="M135" s="6">
        <v>3000.0</v>
      </c>
    </row>
    <row r="136">
      <c r="A136" s="6">
        <v>135.0</v>
      </c>
      <c r="B136" s="6" t="s">
        <v>125</v>
      </c>
      <c r="C136" s="9">
        <v>45170.0</v>
      </c>
      <c r="D136" s="9">
        <v>45177.0</v>
      </c>
      <c r="E136" s="6">
        <v>7.0</v>
      </c>
      <c r="F136" s="6" t="s">
        <v>230</v>
      </c>
      <c r="G136" s="6">
        <v>34.0</v>
      </c>
      <c r="H136" s="6" t="s">
        <v>19</v>
      </c>
      <c r="I136" s="6" t="s">
        <v>63</v>
      </c>
      <c r="J136" s="6" t="s">
        <v>45</v>
      </c>
      <c r="K136" s="6">
        <v>2000.0</v>
      </c>
      <c r="L136" s="6" t="s">
        <v>39</v>
      </c>
      <c r="M136" s="6">
        <v>1000.0</v>
      </c>
    </row>
    <row r="137">
      <c r="A137" s="6">
        <v>136.0</v>
      </c>
      <c r="B137" s="6" t="s">
        <v>58</v>
      </c>
      <c r="C137" s="9">
        <v>45184.0</v>
      </c>
      <c r="D137" s="9">
        <v>45191.0</v>
      </c>
      <c r="E137" s="6">
        <v>7.0</v>
      </c>
      <c r="F137" s="6" t="s">
        <v>231</v>
      </c>
      <c r="G137" s="6">
        <v>25.0</v>
      </c>
      <c r="H137" s="6" t="s">
        <v>25</v>
      </c>
      <c r="I137" s="6" t="s">
        <v>60</v>
      </c>
      <c r="J137" s="6" t="s">
        <v>38</v>
      </c>
      <c r="K137" s="6">
        <v>6000.0</v>
      </c>
      <c r="L137" s="6" t="s">
        <v>224</v>
      </c>
      <c r="M137" s="6">
        <v>2500.0</v>
      </c>
    </row>
    <row r="138">
      <c r="A138" s="6">
        <v>137.0</v>
      </c>
      <c r="B138" s="6" t="s">
        <v>232</v>
      </c>
      <c r="C138" s="9">
        <v>45200.0</v>
      </c>
      <c r="D138" s="9">
        <v>45207.0</v>
      </c>
      <c r="E138" s="6">
        <v>7.0</v>
      </c>
      <c r="F138" s="6" t="s">
        <v>233</v>
      </c>
      <c r="G138" s="6">
        <v>39.0</v>
      </c>
      <c r="H138" s="6" t="s">
        <v>19</v>
      </c>
      <c r="I138" s="6" t="s">
        <v>234</v>
      </c>
      <c r="J138" s="6" t="s">
        <v>21</v>
      </c>
      <c r="K138" s="6">
        <v>7000.0</v>
      </c>
      <c r="L138" s="6" t="s">
        <v>39</v>
      </c>
      <c r="M138" s="6">
        <v>2500.0</v>
      </c>
    </row>
  </sheetData>
  <drawing r:id="rId1"/>
</worksheet>
</file>