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urabh jog\Documents\GitHub\ERP-Software\"/>
    </mc:Choice>
  </mc:AlternateContent>
  <bookViews>
    <workbookView xWindow="0" yWindow="0" windowWidth="19200" windowHeight="6930" tabRatio="927" firstSheet="25" activeTab="36"/>
  </bookViews>
  <sheets>
    <sheet name="common" sheetId="16" r:id="rId1"/>
    <sheet name="userGroups" sheetId="9" r:id="rId2"/>
    <sheet name="transaction_righ" sheetId="47" r:id="rId3"/>
    <sheet name="user rights" sheetId="15" r:id="rId4"/>
    <sheet name="users" sheetId="10" r:id="rId5"/>
    <sheet name="users_comp" sheetId="48" r:id="rId6"/>
    <sheet name="userGroups_log" sheetId="13" r:id="rId7"/>
    <sheet name="company_master" sheetId="12" r:id="rId8"/>
    <sheet name="company_master_docs" sheetId="14" r:id="rId9"/>
    <sheet name="year_master" sheetId="11" r:id="rId10"/>
    <sheet name="currency" sheetId="8" r:id="rId11"/>
    <sheet name="vouchertype" sheetId="3" r:id="rId12"/>
    <sheet name="accHead" sheetId="4" r:id="rId13"/>
    <sheet name="acc_group" sheetId="5" r:id="rId14"/>
    <sheet name="ledger_master" sheetId="6" r:id="rId15"/>
    <sheet name="cost_category" sheetId="39" r:id="rId16"/>
    <sheet name="costCenter" sheetId="1" r:id="rId17"/>
    <sheet name="budgetold" sheetId="17" state="hidden" r:id="rId18"/>
    <sheet name="budget_period" sheetId="18" state="hidden" r:id="rId19"/>
    <sheet name="budget_headings" sheetId="19" state="hidden" r:id="rId20"/>
    <sheet name="budget_detailsold" sheetId="20" state="hidden" r:id="rId21"/>
    <sheet name="budget_extentionold" sheetId="21" state="hidden" r:id="rId22"/>
    <sheet name="budget" sheetId="43" r:id="rId23"/>
    <sheet name="budget_details" sheetId="44" r:id="rId24"/>
    <sheet name="budget_cashflow" sheetId="22" state="hidden" r:id="rId25"/>
    <sheet name="budget_extention" sheetId="45" r:id="rId26"/>
    <sheet name="budget_cashflow_details" sheetId="23" r:id="rId27"/>
    <sheet name="budget_cashflow_extention" sheetId="41" r:id="rId28"/>
    <sheet name="op_bal_ledger" sheetId="24" r:id="rId29"/>
    <sheet name="op_bal_billwis" sheetId="25" r:id="rId30"/>
    <sheet name="op_bal_billwise_costcenter" sheetId="27" r:id="rId31"/>
    <sheet name="op_bal__ledg_costcenter" sheetId="28" state="hidden" r:id="rId32"/>
    <sheet name="op_bal_BRS" sheetId="30" r:id="rId33"/>
    <sheet name="lc" sheetId="31" r:id="rId34"/>
    <sheet name="lc_amend" sheetId="32" r:id="rId35"/>
    <sheet name="lc_docs" sheetId="42" r:id="rId36"/>
    <sheet name="transactions" sheetId="34" r:id="rId37"/>
    <sheet name="transactions_details" sheetId="35" r:id="rId38"/>
    <sheet name="transactions_details_billwise" sheetId="36" r:id="rId39"/>
    <sheet name="transactions_details_bill_costc" sheetId="37" r:id="rId40"/>
    <sheet name="trans_details__ledg_costcente" sheetId="38" r:id="rId41"/>
    <sheet name="transactions_docs" sheetId="40" r:id="rId4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37" l="1"/>
  <c r="C22" i="37"/>
  <c r="C21" i="37"/>
  <c r="C20" i="37"/>
  <c r="C19" i="37"/>
  <c r="C18" i="37"/>
  <c r="C17" i="37"/>
  <c r="A21" i="37"/>
  <c r="A20" i="37"/>
  <c r="A19" i="37"/>
  <c r="A18" i="37"/>
  <c r="A17" i="37"/>
  <c r="C16" i="37"/>
  <c r="F16" i="37"/>
  <c r="E16" i="37"/>
  <c r="D16" i="37"/>
  <c r="B16" i="37"/>
  <c r="A16" i="37"/>
  <c r="B25" i="36"/>
  <c r="B22" i="36"/>
  <c r="B23" i="36" s="1"/>
  <c r="J17" i="36"/>
  <c r="G17" i="35"/>
  <c r="B21" i="36"/>
  <c r="I17" i="36"/>
  <c r="H17" i="36"/>
  <c r="G17" i="36"/>
  <c r="F17" i="36"/>
  <c r="E17" i="36"/>
  <c r="C18" i="36"/>
  <c r="B18" i="36"/>
  <c r="B20" i="36" s="1"/>
  <c r="B24" i="36" s="1"/>
  <c r="E52" i="34"/>
  <c r="A18" i="36"/>
  <c r="D17" i="36"/>
  <c r="C17" i="36"/>
  <c r="B17" i="36"/>
  <c r="A17" i="36"/>
  <c r="F17" i="35"/>
  <c r="E17" i="35"/>
  <c r="D17" i="35"/>
  <c r="C17" i="35"/>
  <c r="B17" i="35"/>
  <c r="A17" i="35"/>
  <c r="D52" i="34"/>
  <c r="C52" i="34"/>
  <c r="B52" i="34"/>
  <c r="A52" i="34"/>
  <c r="I16" i="27" l="1"/>
  <c r="G29" i="4" l="1"/>
  <c r="G30" i="4" s="1"/>
  <c r="G31" i="4" s="1"/>
  <c r="G32" i="4" s="1"/>
  <c r="G33" i="4" s="1"/>
  <c r="G28" i="4"/>
  <c r="H39" i="6"/>
  <c r="G13" i="5"/>
  <c r="G13" i="4"/>
  <c r="F13" i="4"/>
  <c r="G15" i="3"/>
  <c r="C13" i="15" l="1"/>
  <c r="B7" i="47"/>
  <c r="D18" i="11" l="1"/>
  <c r="I17" i="45" l="1"/>
  <c r="H17" i="45"/>
  <c r="G17" i="45"/>
  <c r="F17" i="45"/>
  <c r="E17" i="45"/>
  <c r="D17" i="45"/>
  <c r="C17" i="45"/>
  <c r="B17" i="45"/>
  <c r="A17" i="45"/>
  <c r="F13" i="43"/>
  <c r="D11" i="44"/>
  <c r="C11" i="44"/>
  <c r="B11" i="44"/>
  <c r="A11" i="44"/>
  <c r="E13" i="43"/>
  <c r="D13" i="43"/>
  <c r="C13" i="43"/>
  <c r="B13" i="43"/>
  <c r="A10" i="42"/>
  <c r="I17" i="41"/>
  <c r="H17" i="41"/>
  <c r="G17" i="41"/>
  <c r="F17" i="41"/>
  <c r="E17" i="41"/>
  <c r="D17" i="41"/>
  <c r="C17" i="41"/>
  <c r="B17" i="41"/>
  <c r="A17" i="41"/>
  <c r="H15" i="24"/>
  <c r="G15" i="24"/>
  <c r="A10" i="40"/>
  <c r="K18" i="30"/>
  <c r="J18" i="30"/>
  <c r="F18" i="30"/>
  <c r="E18" i="30"/>
  <c r="C11" i="1" l="1"/>
  <c r="B10" i="39"/>
  <c r="E32" i="38" l="1"/>
  <c r="E30" i="38"/>
  <c r="F15" i="38"/>
  <c r="E15" i="38"/>
  <c r="D15" i="38"/>
  <c r="C15" i="38"/>
  <c r="B15" i="38"/>
  <c r="A15" i="38"/>
  <c r="D34" i="37"/>
  <c r="D32" i="37"/>
  <c r="I18" i="30"/>
  <c r="H18" i="30"/>
  <c r="G18" i="30"/>
  <c r="D18" i="30"/>
  <c r="C18" i="30"/>
  <c r="B18" i="30"/>
  <c r="A18" i="30"/>
  <c r="E32" i="28"/>
  <c r="E30" i="28"/>
  <c r="F15" i="28"/>
  <c r="E15" i="28"/>
  <c r="D15" i="28"/>
  <c r="C15" i="28"/>
  <c r="B15" i="28"/>
  <c r="A15" i="28"/>
  <c r="E34" i="27"/>
  <c r="E32" i="27"/>
  <c r="F16" i="27"/>
  <c r="E16" i="27"/>
  <c r="D16" i="27"/>
  <c r="C16" i="27"/>
  <c r="B16" i="27"/>
  <c r="A16" i="27"/>
  <c r="E17" i="25"/>
  <c r="D17" i="25"/>
  <c r="C17" i="25"/>
  <c r="H17" i="25"/>
  <c r="G17" i="25"/>
  <c r="F17" i="25"/>
  <c r="B17" i="25"/>
  <c r="A17" i="25"/>
  <c r="F15" i="24"/>
  <c r="E15" i="24"/>
  <c r="D15" i="24"/>
  <c r="C15" i="24"/>
  <c r="B15" i="24"/>
  <c r="A15" i="24"/>
  <c r="F15" i="23"/>
  <c r="E15" i="23"/>
  <c r="D15" i="23"/>
  <c r="C15" i="23"/>
  <c r="B15" i="23"/>
  <c r="A15" i="23"/>
  <c r="E12" i="22"/>
  <c r="D12" i="22"/>
  <c r="C12" i="22"/>
  <c r="B12" i="22"/>
  <c r="J18" i="21"/>
  <c r="I18" i="21"/>
  <c r="H18" i="21"/>
  <c r="G18" i="21"/>
  <c r="F18" i="21"/>
  <c r="E18" i="21"/>
  <c r="D18" i="21"/>
  <c r="C18" i="21"/>
  <c r="B18" i="21"/>
  <c r="A18" i="21"/>
  <c r="H15" i="20"/>
  <c r="G15" i="20"/>
  <c r="F15" i="20"/>
  <c r="E15" i="20"/>
  <c r="D15" i="20"/>
  <c r="B15" i="20"/>
  <c r="C15" i="20"/>
  <c r="A15" i="20"/>
  <c r="D11" i="19"/>
  <c r="C11" i="19"/>
  <c r="B11" i="19"/>
  <c r="A11" i="19"/>
  <c r="B14" i="18"/>
  <c r="B13" i="18"/>
  <c r="D11" i="18"/>
  <c r="C11" i="18"/>
  <c r="B11" i="18"/>
  <c r="A11" i="18"/>
  <c r="J19" i="17"/>
  <c r="I19" i="17"/>
  <c r="H19" i="17"/>
  <c r="G19" i="17"/>
  <c r="D17" i="11" l="1"/>
  <c r="F26" i="12"/>
  <c r="K21" i="13" l="1"/>
  <c r="K19" i="13"/>
  <c r="K20" i="13"/>
  <c r="K18" i="13"/>
  <c r="K17" i="13"/>
  <c r="F24" i="12"/>
  <c r="F25" i="12"/>
  <c r="F23" i="12"/>
  <c r="D13" i="11"/>
  <c r="D14" i="11"/>
  <c r="D15" i="11"/>
  <c r="D16" i="11"/>
  <c r="D12" i="11"/>
</calcChain>
</file>

<file path=xl/sharedStrings.xml><?xml version="1.0" encoding="utf-8"?>
<sst xmlns="http://schemas.openxmlformats.org/spreadsheetml/2006/main" count="2817" uniqueCount="806">
  <si>
    <t>cloumn</t>
  </si>
  <si>
    <t>Id</t>
  </si>
  <si>
    <t>pk</t>
  </si>
  <si>
    <t>not null</t>
  </si>
  <si>
    <t>cost center name</t>
  </si>
  <si>
    <t>type</t>
  </si>
  <si>
    <t>auto increase-integer</t>
  </si>
  <si>
    <t>varchar</t>
  </si>
  <si>
    <t>unique</t>
  </si>
  <si>
    <t>compnay id</t>
  </si>
  <si>
    <t>fk- compnay id</t>
  </si>
  <si>
    <t>default</t>
  </si>
  <si>
    <t>chield_of</t>
  </si>
  <si>
    <t>primary</t>
  </si>
  <si>
    <t>just like cost catogoryin Tally</t>
  </si>
  <si>
    <t>parent -chield ; parent must be from same group only es salesman- a/b/c/d</t>
  </si>
  <si>
    <t>india</t>
  </si>
  <si>
    <t>region</t>
  </si>
  <si>
    <t>us</t>
  </si>
  <si>
    <t>maha</t>
  </si>
  <si>
    <t>guj</t>
  </si>
  <si>
    <t>UP</t>
  </si>
  <si>
    <t>kanpoor</t>
  </si>
  <si>
    <t>up</t>
  </si>
  <si>
    <t>b1</t>
  </si>
  <si>
    <t>b2</t>
  </si>
  <si>
    <t>b3</t>
  </si>
  <si>
    <t>b1-1</t>
  </si>
  <si>
    <t>voucher name</t>
  </si>
  <si>
    <t>voucher class</t>
  </si>
  <si>
    <t>authorisionID</t>
  </si>
  <si>
    <t>fk- user id</t>
  </si>
  <si>
    <t>sales</t>
  </si>
  <si>
    <t>purchase</t>
  </si>
  <si>
    <t>abc</t>
  </si>
  <si>
    <t>boolion</t>
  </si>
  <si>
    <t>auto numbering</t>
  </si>
  <si>
    <t xml:space="preserve">prefix </t>
  </si>
  <si>
    <t>int</t>
  </si>
  <si>
    <t>prefix</t>
  </si>
  <si>
    <t>acc_head_name</t>
  </si>
  <si>
    <t>title</t>
  </si>
  <si>
    <t>date time</t>
  </si>
  <si>
    <t>user who created</t>
  </si>
  <si>
    <t>timestamp</t>
  </si>
  <si>
    <t>bs</t>
  </si>
  <si>
    <t>true= b/s false= P&amp;L</t>
  </si>
  <si>
    <t>schedule no</t>
  </si>
  <si>
    <t>scheduleno</t>
  </si>
  <si>
    <t>yes</t>
  </si>
  <si>
    <t>no</t>
  </si>
  <si>
    <t>fk-acc_head -id</t>
  </si>
  <si>
    <t>group name</t>
  </si>
  <si>
    <t>acc_head_id</t>
  </si>
  <si>
    <t>acc_head_name/ id</t>
  </si>
  <si>
    <t>ledger name</t>
  </si>
  <si>
    <t>maintain billwise</t>
  </si>
  <si>
    <t>boolian</t>
  </si>
  <si>
    <t>created on</t>
  </si>
  <si>
    <t>created by</t>
  </si>
  <si>
    <t>y</t>
  </si>
  <si>
    <t>n</t>
  </si>
  <si>
    <t>bb</t>
  </si>
  <si>
    <t>group name/id</t>
  </si>
  <si>
    <t>ledger id</t>
  </si>
  <si>
    <t>credit limit</t>
  </si>
  <si>
    <t>currency</t>
  </si>
  <si>
    <t>currency_name</t>
  </si>
  <si>
    <t>INR</t>
  </si>
  <si>
    <t>Indian Rupees</t>
  </si>
  <si>
    <t>USD</t>
  </si>
  <si>
    <t>US dollars</t>
  </si>
  <si>
    <t>Qatari Riyal</t>
  </si>
  <si>
    <t>QAR</t>
  </si>
  <si>
    <t>user_gr_name</t>
  </si>
  <si>
    <t>transactions</t>
  </si>
  <si>
    <t>sale,purchase, debit note, credit note, journal,contra, memo, receipt, payment, planning- various menuses</t>
  </si>
  <si>
    <t>can_create</t>
  </si>
  <si>
    <t>can_alter</t>
  </si>
  <si>
    <t>can_delet</t>
  </si>
  <si>
    <t>can_view</t>
  </si>
  <si>
    <t>acc-exe</t>
  </si>
  <si>
    <t>acc-mgr</t>
  </si>
  <si>
    <t>journal</t>
  </si>
  <si>
    <t>account master</t>
  </si>
  <si>
    <t>cost center</t>
  </si>
  <si>
    <t>budget</t>
  </si>
  <si>
    <t>user_name</t>
  </si>
  <si>
    <t>fk- user_gr_id</t>
  </si>
  <si>
    <t>password</t>
  </si>
  <si>
    <t>a</t>
  </si>
  <si>
    <t>b</t>
  </si>
  <si>
    <t>c</t>
  </si>
  <si>
    <t>fds</t>
  </si>
  <si>
    <t>erer</t>
  </si>
  <si>
    <t>year_no</t>
  </si>
  <si>
    <t>for each com. Strating from1 &amp; increasing</t>
  </si>
  <si>
    <t>start_date</t>
  </si>
  <si>
    <t>date</t>
  </si>
  <si>
    <t>end_date</t>
  </si>
  <si>
    <t>status</t>
  </si>
  <si>
    <t>t</t>
  </si>
  <si>
    <t>true= open false= close</t>
  </si>
  <si>
    <t>f</t>
  </si>
  <si>
    <t>company_ name</t>
  </si>
  <si>
    <t>address</t>
  </si>
  <si>
    <t>country</t>
  </si>
  <si>
    <t>state</t>
  </si>
  <si>
    <t>email</t>
  </si>
  <si>
    <t>website</t>
  </si>
  <si>
    <t>contact no</t>
  </si>
  <si>
    <t>base_currency</t>
  </si>
  <si>
    <t>cr_no</t>
  </si>
  <si>
    <t>pan</t>
  </si>
  <si>
    <t>registration no</t>
  </si>
  <si>
    <t>tax id no</t>
  </si>
  <si>
    <t>vat id no</t>
  </si>
  <si>
    <t>year_end_date</t>
  </si>
  <si>
    <t>year_start_date</t>
  </si>
  <si>
    <t>xyz</t>
  </si>
  <si>
    <t>lmn</t>
  </si>
  <si>
    <t>altered by</t>
  </si>
  <si>
    <t>altered on</t>
  </si>
  <si>
    <t>id</t>
  </si>
  <si>
    <t>aaa</t>
  </si>
  <si>
    <t xml:space="preserve">entry </t>
  </si>
  <si>
    <t>before</t>
  </si>
  <si>
    <t>after</t>
  </si>
  <si>
    <t>acc-exe1</t>
  </si>
  <si>
    <t>purchas</t>
  </si>
  <si>
    <t>deleted</t>
  </si>
  <si>
    <t>entry</t>
  </si>
  <si>
    <t>before/after</t>
  </si>
  <si>
    <t>true= deleted</t>
  </si>
  <si>
    <t>doc name</t>
  </si>
  <si>
    <t>varcar</t>
  </si>
  <si>
    <t>filename /path</t>
  </si>
  <si>
    <t>com_mast_id</t>
  </si>
  <si>
    <t>vat</t>
  </si>
  <si>
    <t xml:space="preserve">registration </t>
  </si>
  <si>
    <t>c:- pan.pdf</t>
  </si>
  <si>
    <t>d:\reg.doc</t>
  </si>
  <si>
    <t>d:\re2.doc</t>
  </si>
  <si>
    <t>d:\reg3.doc</t>
  </si>
  <si>
    <t>voucher_name</t>
  </si>
  <si>
    <t>restart</t>
  </si>
  <si>
    <t>month/year</t>
  </si>
  <si>
    <t>user_gr_id</t>
  </si>
  <si>
    <t>fk - user_gr_id</t>
  </si>
  <si>
    <t>comp_mast_id</t>
  </si>
  <si>
    <t>logo</t>
  </si>
  <si>
    <t xml:space="preserve">to be shown in that compay </t>
  </si>
  <si>
    <t>group</t>
  </si>
  <si>
    <t>b1-2</t>
  </si>
  <si>
    <t>b1-2-2</t>
  </si>
  <si>
    <t>tel</t>
  </si>
  <si>
    <t>contact person</t>
  </si>
  <si>
    <t>bank name</t>
  </si>
  <si>
    <t>branch name</t>
  </si>
  <si>
    <t>bank a/c no</t>
  </si>
  <si>
    <t>long int</t>
  </si>
  <si>
    <t>bank code</t>
  </si>
  <si>
    <t>credit days</t>
  </si>
  <si>
    <t>block a/c</t>
  </si>
  <si>
    <t>tax reg no</t>
  </si>
  <si>
    <t>CR no</t>
  </si>
  <si>
    <t>Cr exp date</t>
  </si>
  <si>
    <t>ID no</t>
  </si>
  <si>
    <t>ID exp date</t>
  </si>
  <si>
    <t>CC no</t>
  </si>
  <si>
    <t>CC exp date</t>
  </si>
  <si>
    <t>Vat no</t>
  </si>
  <si>
    <t>delivery terms</t>
  </si>
  <si>
    <t>payment terms</t>
  </si>
  <si>
    <t>from defalut selct or creat new one</t>
  </si>
  <si>
    <t>image</t>
  </si>
  <si>
    <t>blob</t>
  </si>
  <si>
    <t>ssss</t>
  </si>
  <si>
    <t>true= ato false= manual</t>
  </si>
  <si>
    <t>Journal</t>
  </si>
  <si>
    <t>Contra</t>
  </si>
  <si>
    <t>payment</t>
  </si>
  <si>
    <t>memo</t>
  </si>
  <si>
    <t>planning</t>
  </si>
  <si>
    <t>debit note</t>
  </si>
  <si>
    <t>credit note</t>
  </si>
  <si>
    <t>product</t>
  </si>
  <si>
    <t>revenue</t>
  </si>
  <si>
    <t>income</t>
  </si>
  <si>
    <t>compid</t>
  </si>
  <si>
    <t>group-id</t>
  </si>
  <si>
    <t>for company Id it should not be duplicate</t>
  </si>
  <si>
    <t>foreign key-group id</t>
  </si>
  <si>
    <t>floating</t>
  </si>
  <si>
    <t>ASSETS</t>
  </si>
  <si>
    <t>Non - Current Assets</t>
  </si>
  <si>
    <t>Current Assets</t>
  </si>
  <si>
    <t>EQUITY AND LIABILITIES</t>
  </si>
  <si>
    <t>Non-Current Liabilities</t>
  </si>
  <si>
    <t>Current Liabilities</t>
  </si>
  <si>
    <t>Property, Plant &amp; Equipment</t>
  </si>
  <si>
    <t>Inventory</t>
  </si>
  <si>
    <t>Trade and other receivables</t>
  </si>
  <si>
    <t>Cash and bank equivalents</t>
  </si>
  <si>
    <t>Capital</t>
  </si>
  <si>
    <t>Retained Earnings</t>
  </si>
  <si>
    <t>Borrowings</t>
  </si>
  <si>
    <t>Employees' end of service benefit</t>
  </si>
  <si>
    <t>Trade Payables and Others</t>
  </si>
  <si>
    <t>Cash at Bank</t>
  </si>
  <si>
    <t>Cash in Hand</t>
  </si>
  <si>
    <t>column</t>
  </si>
  <si>
    <t>company id</t>
  </si>
  <si>
    <t>fk- company id</t>
  </si>
  <si>
    <t>child of</t>
  </si>
  <si>
    <t>cash</t>
  </si>
  <si>
    <t>Income</t>
  </si>
  <si>
    <t>expenses</t>
  </si>
  <si>
    <t>Expenses</t>
  </si>
  <si>
    <t>Other gains and losses</t>
  </si>
  <si>
    <t>Administrative &amp; Selling Expenses</t>
  </si>
  <si>
    <t>Finance costs</t>
  </si>
  <si>
    <t>cost of sales</t>
  </si>
  <si>
    <t>hr1</t>
  </si>
  <si>
    <t>hr2</t>
  </si>
  <si>
    <t>fk -userGroup Id</t>
  </si>
  <si>
    <t>(gropu id+autoincrement)</t>
  </si>
  <si>
    <t>DR1,DR2,DR3</t>
  </si>
  <si>
    <t>Receivables</t>
  </si>
  <si>
    <t>Payables</t>
  </si>
  <si>
    <t>company-id</t>
  </si>
  <si>
    <t>group_code</t>
  </si>
  <si>
    <t>varchar(4)</t>
  </si>
  <si>
    <t>ledder code</t>
  </si>
  <si>
    <t>group code</t>
  </si>
  <si>
    <t>INV</t>
  </si>
  <si>
    <t>CAS</t>
  </si>
  <si>
    <t>TOR</t>
  </si>
  <si>
    <t>CAP</t>
  </si>
  <si>
    <t>REV</t>
  </si>
  <si>
    <t>CB</t>
  </si>
  <si>
    <t>RE</t>
  </si>
  <si>
    <t>BO</t>
  </si>
  <si>
    <t>ESB</t>
  </si>
  <si>
    <t>TOP</t>
  </si>
  <si>
    <t>Borrowings-ShortTerm</t>
  </si>
  <si>
    <t>BOS</t>
  </si>
  <si>
    <t>COS</t>
  </si>
  <si>
    <t>BNK</t>
  </si>
  <si>
    <t>DR</t>
  </si>
  <si>
    <t>CR</t>
  </si>
  <si>
    <t>OGI</t>
  </si>
  <si>
    <t>AOS</t>
  </si>
  <si>
    <t>FC</t>
  </si>
  <si>
    <t>OS</t>
  </si>
  <si>
    <t>CS</t>
  </si>
  <si>
    <t>CAS-1</t>
  </si>
  <si>
    <t xml:space="preserve">Equity  </t>
  </si>
  <si>
    <t>for ledger under Receivable/payables group= true</t>
  </si>
  <si>
    <t>For each table – 2 columns are common- created by, created date (date time stamp)</t>
  </si>
  <si>
    <t>Remarks</t>
  </si>
  <si>
    <t>issue</t>
  </si>
  <si>
    <t xml:space="preserve">It will have same columns as parent table + modified by, modified date &amp; status </t>
  </si>
  <si>
    <t>(before/after. On update /delete it will copy row before change &amp; row after change----userGroups_log</t>
  </si>
  <si>
    <t xml:space="preserve">For all masters &amp; Transaction tables- 1 to 1 table for modifications LOG. </t>
  </si>
  <si>
    <t>----company_master_docs (a spate table _ doc  for each table).</t>
  </si>
  <si>
    <t>Voucher type has a colum- authorisionID- it is the user who will authorise those voucher types</t>
  </si>
  <si>
    <t>by default for each transaction -authorised status= pending</t>
  </si>
  <si>
    <t xml:space="preserve">if authorisionID is blank- no need for authorisation- authorisetion status =Approved </t>
  </si>
  <si>
    <t>for all transactional reports like- ledger ,TD,o/s etc - add where clause in query-[deleted=N; authorised=Y]</t>
  </si>
  <si>
    <t>year end process</t>
  </si>
  <si>
    <t>backdated days</t>
  </si>
  <si>
    <t>for how many back dated days user can add/modfy entries-if NULL= no limit on days</t>
  </si>
  <si>
    <t>hr4</t>
  </si>
  <si>
    <t>user_gr_code</t>
  </si>
  <si>
    <t>sdfs</t>
  </si>
  <si>
    <t>Unique(user_name+Companyid)</t>
  </si>
  <si>
    <t>cheque printig- bankwise tamplets -setting required for printing</t>
  </si>
  <si>
    <t>only 1 out of these</t>
  </si>
  <si>
    <t>budet name</t>
  </si>
  <si>
    <t>Unique(name+Company+year)</t>
  </si>
  <si>
    <t>group/ ledger</t>
  </si>
  <si>
    <t>year_id</t>
  </si>
  <si>
    <t>fk- year id</t>
  </si>
  <si>
    <t>period from</t>
  </si>
  <si>
    <t>period to</t>
  </si>
  <si>
    <t xml:space="preserve">date </t>
  </si>
  <si>
    <t>enforec ristrictions</t>
  </si>
  <si>
    <t>authorisor</t>
  </si>
  <si>
    <t>id of person who will authorise -enhacements</t>
  </si>
  <si>
    <t>balace type</t>
  </si>
  <si>
    <t>select one</t>
  </si>
  <si>
    <t>budget name</t>
  </si>
  <si>
    <t>P&amp;L 2021</t>
  </si>
  <si>
    <t xml:space="preserve">project1 </t>
  </si>
  <si>
    <t>project 2</t>
  </si>
  <si>
    <t>p&amp;L 2021 group</t>
  </si>
  <si>
    <t>p&amp;L 2021-led cc</t>
  </si>
  <si>
    <t>ledger</t>
  </si>
  <si>
    <t>year-id</t>
  </si>
  <si>
    <t>from date</t>
  </si>
  <si>
    <t>to date</t>
  </si>
  <si>
    <t>if above= yes can not be NULL</t>
  </si>
  <si>
    <t>net transactions</t>
  </si>
  <si>
    <t>both</t>
  </si>
  <si>
    <t>net balance</t>
  </si>
  <si>
    <t>budet id</t>
  </si>
  <si>
    <t>FK -budget id</t>
  </si>
  <si>
    <t>priod</t>
  </si>
  <si>
    <t>Qarter1 2021</t>
  </si>
  <si>
    <t>head</t>
  </si>
  <si>
    <t>sub head</t>
  </si>
  <si>
    <t>direct income</t>
  </si>
  <si>
    <t>other income</t>
  </si>
  <si>
    <t>Unique(budgetid+title+head+subhead)</t>
  </si>
  <si>
    <t>sales domastic</t>
  </si>
  <si>
    <t>sales export</t>
  </si>
  <si>
    <t>costs</t>
  </si>
  <si>
    <t>ditect</t>
  </si>
  <si>
    <t>direct materail</t>
  </si>
  <si>
    <t>direct labour</t>
  </si>
  <si>
    <t>direct exp</t>
  </si>
  <si>
    <t>inditect</t>
  </si>
  <si>
    <t>indirect materail</t>
  </si>
  <si>
    <t>can be null, if head is null- subhead- null</t>
  </si>
  <si>
    <t>taxes</t>
  </si>
  <si>
    <t>pending- budget calculated fields===GP,NP etc</t>
  </si>
  <si>
    <t>period id</t>
  </si>
  <si>
    <t>FK -budget_period id</t>
  </si>
  <si>
    <t>group id</t>
  </si>
  <si>
    <t>cost center id</t>
  </si>
  <si>
    <t>net amount</t>
  </si>
  <si>
    <t>heading id</t>
  </si>
  <si>
    <t>FK -budget_heading id</t>
  </si>
  <si>
    <t>must be for selected budget</t>
  </si>
  <si>
    <t>if budget type = ledger it will be NULL</t>
  </si>
  <si>
    <t>if budget type = group it will be NULL</t>
  </si>
  <si>
    <t>IF cost center= False in buget- it will be null</t>
  </si>
  <si>
    <t>if balance type=net balance -it will be null</t>
  </si>
  <si>
    <t>if balance type=net transactions -it will be null</t>
  </si>
  <si>
    <t>if both- then both columns can have value</t>
  </si>
  <si>
    <t xml:space="preserve">net transactions/ net balance </t>
  </si>
  <si>
    <t>cummulative</t>
  </si>
  <si>
    <t>if type= net transactions- then only option available</t>
  </si>
  <si>
    <t>ristrict cummulative</t>
  </si>
  <si>
    <t>it will check cummulative budget vs Actual</t>
  </si>
  <si>
    <t>from &amp; to must be consicutive - no date to be misssed</t>
  </si>
  <si>
    <t>from date of 1st = from date of budget</t>
  </si>
  <si>
    <t>to date of last = to date of budget</t>
  </si>
  <si>
    <t>&gt;= start of budet start &amp; &lt;= end of budget</t>
  </si>
  <si>
    <t>&gt;= start of year &amp; &lt;= year end</t>
  </si>
  <si>
    <t>&gt;= start of year &amp; &lt;= year end &amp; &gt; period from</t>
  </si>
  <si>
    <t>&gt;= start of budet start &amp; &lt;= end of budget &amp; &gt; period from</t>
  </si>
  <si>
    <t>FK -budget detail id</t>
  </si>
  <si>
    <t>ext_net amount</t>
  </si>
  <si>
    <t>ext_net_balance</t>
  </si>
  <si>
    <t>additional amount</t>
  </si>
  <si>
    <t>new balance</t>
  </si>
  <si>
    <t>ext_applied_by</t>
  </si>
  <si>
    <t>id of person applying</t>
  </si>
  <si>
    <t>ext_approved_by</t>
  </si>
  <si>
    <t>id of person approvig</t>
  </si>
  <si>
    <t>ext_approved-Date</t>
  </si>
  <si>
    <t>ext_apply_date</t>
  </si>
  <si>
    <t>ext_apply_remarks</t>
  </si>
  <si>
    <t>ext_approved_remarks</t>
  </si>
  <si>
    <t>ext_status</t>
  </si>
  <si>
    <t>pending</t>
  </si>
  <si>
    <t>approved/pending/rejected</t>
  </si>
  <si>
    <t>select box</t>
  </si>
  <si>
    <t>fg</t>
  </si>
  <si>
    <t>rejected</t>
  </si>
  <si>
    <t>kdfjnh</t>
  </si>
  <si>
    <t>not accepted</t>
  </si>
  <si>
    <t>approved</t>
  </si>
  <si>
    <t>oke</t>
  </si>
  <si>
    <t>cashflow2021</t>
  </si>
  <si>
    <t>cashflow2022</t>
  </si>
  <si>
    <t>sss</t>
  </si>
  <si>
    <t>month</t>
  </si>
  <si>
    <t>it must be during year selected</t>
  </si>
  <si>
    <t>receipy / payment</t>
  </si>
  <si>
    <t>amount</t>
  </si>
  <si>
    <t>receipt</t>
  </si>
  <si>
    <t>receipt from customers</t>
  </si>
  <si>
    <t>bank interest</t>
  </si>
  <si>
    <t>vendor payments</t>
  </si>
  <si>
    <t>salary</t>
  </si>
  <si>
    <t>other exp</t>
  </si>
  <si>
    <t>cashflow_head</t>
  </si>
  <si>
    <t>cashflow_group</t>
  </si>
  <si>
    <t>direct</t>
  </si>
  <si>
    <t>indirect</t>
  </si>
  <si>
    <t>Unique(cashflow_budget id &amp; month &amp;cashflow_head)</t>
  </si>
  <si>
    <t>Unique(cashflow_budget id &amp; month &amp;cashflow_group)</t>
  </si>
  <si>
    <t>FK -ledger id</t>
  </si>
  <si>
    <t>year id</t>
  </si>
  <si>
    <t>FK -year id</t>
  </si>
  <si>
    <t>dr+ &amp; cr -</t>
  </si>
  <si>
    <t>op_balance</t>
  </si>
  <si>
    <t>fc_amount</t>
  </si>
  <si>
    <t>foreign currency amount</t>
  </si>
  <si>
    <t>fc_name</t>
  </si>
  <si>
    <t>FK -currency id</t>
  </si>
  <si>
    <t>fc_rate</t>
  </si>
  <si>
    <t>rate of exchange</t>
  </si>
  <si>
    <t>op_bal/fc_amount</t>
  </si>
  <si>
    <t>if fc amount 0- rate=Null</t>
  </si>
  <si>
    <t>Unique(yearid &amp; ledgerid)</t>
  </si>
  <si>
    <t>op_bal_ledger_id</t>
  </si>
  <si>
    <t>FK -op_bal_ledger_id</t>
  </si>
  <si>
    <t>ref_no</t>
  </si>
  <si>
    <t>amount/fc_amount</t>
  </si>
  <si>
    <t>bill_date</t>
  </si>
  <si>
    <t>due_date</t>
  </si>
  <si>
    <t>usd</t>
  </si>
  <si>
    <t>inr</t>
  </si>
  <si>
    <t>qar</t>
  </si>
  <si>
    <t>op_bal_billwis_id</t>
  </si>
  <si>
    <t>FK op_bal_billwis_id</t>
  </si>
  <si>
    <t>cost_centern_no</t>
  </si>
  <si>
    <t>FK cost_center_id</t>
  </si>
  <si>
    <t>abb</t>
  </si>
  <si>
    <t>acc</t>
  </si>
  <si>
    <t>bba</t>
  </si>
  <si>
    <t>bbc</t>
  </si>
  <si>
    <t>ccc</t>
  </si>
  <si>
    <t>ccd</t>
  </si>
  <si>
    <t>TOTAL OF BILL ALLOCATED TO ALL COST CENTERS UNDER 1 COST CENTER GROUP SHOULD NOT EXCEED THAT BILL AMOUNT</t>
  </si>
  <si>
    <t>eg bill amount 300</t>
  </si>
  <si>
    <t>cost gruoup</t>
  </si>
  <si>
    <t>Unique(op_bal_billwis_id &amp; cost_centern_no)</t>
  </si>
  <si>
    <t>op_bal_id</t>
  </si>
  <si>
    <t>TOTAL OF OP BAL ALLOCATED TO ALL COST CENTERS UNDER 1 COST CENTER GROUP SHOULD NOT EXCEED THAT OPENING AMOUNT</t>
  </si>
  <si>
    <t>eg OPENING amount 300</t>
  </si>
  <si>
    <t>AT FRONT END WILL ASK FOR BILLWISE  YES/ NO</t>
  </si>
  <si>
    <t>IF NO DIRECTIL COST CENTER</t>
  </si>
  <si>
    <t>IF YES- ENTER BILLWIS OS/ &amp; THEN COSTCENTER</t>
  </si>
  <si>
    <t>acc_code</t>
  </si>
  <si>
    <t>name</t>
  </si>
  <si>
    <t>bank_ledgerid</t>
  </si>
  <si>
    <t>remarks</t>
  </si>
  <si>
    <t>trans_type</t>
  </si>
  <si>
    <t>jksdjfh</t>
  </si>
  <si>
    <t>le</t>
  </si>
  <si>
    <t>efble</t>
  </si>
  <si>
    <t>er</t>
  </si>
  <si>
    <t>gbe</t>
  </si>
  <si>
    <t>we</t>
  </si>
  <si>
    <t>gwe</t>
  </si>
  <si>
    <t>ge</t>
  </si>
  <si>
    <t>g</t>
  </si>
  <si>
    <t>erq</t>
  </si>
  <si>
    <t>lc_no</t>
  </si>
  <si>
    <t>unique(companyid+lcno)</t>
  </si>
  <si>
    <t>entry_date</t>
  </si>
  <si>
    <t>party code</t>
  </si>
  <si>
    <t>fk-ledger</t>
  </si>
  <si>
    <t>costcente</t>
  </si>
  <si>
    <t>fk-cost center</t>
  </si>
  <si>
    <t>benificiary bank</t>
  </si>
  <si>
    <t>applicant bank</t>
  </si>
  <si>
    <t>benificiary bank LC no</t>
  </si>
  <si>
    <t>applicant bank LC no</t>
  </si>
  <si>
    <t>inspection certificate</t>
  </si>
  <si>
    <t>boolien</t>
  </si>
  <si>
    <t>bank ref</t>
  </si>
  <si>
    <t>days for submit to bank</t>
  </si>
  <si>
    <t>place of taking incharge</t>
  </si>
  <si>
    <t>completed</t>
  </si>
  <si>
    <t>shipment terms</t>
  </si>
  <si>
    <t>other LC terms</t>
  </si>
  <si>
    <t>goods description</t>
  </si>
  <si>
    <t>long text</t>
  </si>
  <si>
    <t>final destinatio of delivery</t>
  </si>
  <si>
    <t>bank a/c</t>
  </si>
  <si>
    <t>bank from wher LC issued/will be collected</t>
  </si>
  <si>
    <t>lc amount</t>
  </si>
  <si>
    <t>lc_id</t>
  </si>
  <si>
    <t>FK- LC</t>
  </si>
  <si>
    <t>amendment no</t>
  </si>
  <si>
    <t>issue date</t>
  </si>
  <si>
    <t>LDS</t>
  </si>
  <si>
    <t>expiry date</t>
  </si>
  <si>
    <t>import/export</t>
  </si>
  <si>
    <t>unique(LC-ID &amp; amendment no)</t>
  </si>
  <si>
    <t>voucher No</t>
  </si>
  <si>
    <t>unique(year-ID &amp; voucherNo)</t>
  </si>
  <si>
    <t>transaction type</t>
  </si>
  <si>
    <t>transaction_date</t>
  </si>
  <si>
    <t>effective date for a/c</t>
  </si>
  <si>
    <t>narration</t>
  </si>
  <si>
    <t>authoristion_status</t>
  </si>
  <si>
    <t>dummy_entry</t>
  </si>
  <si>
    <t>booliean</t>
  </si>
  <si>
    <t>pdc</t>
  </si>
  <si>
    <t>fk- year _no</t>
  </si>
  <si>
    <t>it must be during current year</t>
  </si>
  <si>
    <t>LC_no</t>
  </si>
  <si>
    <t>for sale/purchase</t>
  </si>
  <si>
    <t>FK-lc_id</t>
  </si>
  <si>
    <t>for all queries- comp ID= XXX / year id =XXXXalways add in end to get only records of selected company&amp;year</t>
  </si>
  <si>
    <t>authorised_by</t>
  </si>
  <si>
    <t>fk- emp id</t>
  </si>
  <si>
    <t>authorised_on</t>
  </si>
  <si>
    <t>if rejected can put remerks</t>
  </si>
  <si>
    <t>if voucher rejected prefix- r so that voucher number can remin uniq</t>
  </si>
  <si>
    <t>eg bill no 123</t>
  </si>
  <si>
    <t>r123</t>
  </si>
  <si>
    <t>modify to</t>
  </si>
  <si>
    <t>invoice_no</t>
  </si>
  <si>
    <t>invoice_date</t>
  </si>
  <si>
    <t>due date</t>
  </si>
  <si>
    <t>auto calculate/enter</t>
  </si>
  <si>
    <t>invoice date</t>
  </si>
  <si>
    <t>party name</t>
  </si>
  <si>
    <t>integer</t>
  </si>
  <si>
    <t>bank transactions</t>
  </si>
  <si>
    <t>reco_date</t>
  </si>
  <si>
    <t>bank reco</t>
  </si>
  <si>
    <t>pdc_date</t>
  </si>
  <si>
    <t>add dynamic fields with dattype, limits/constarins, default vaues</t>
  </si>
  <si>
    <t>hold</t>
  </si>
  <si>
    <t>hold_date</t>
  </si>
  <si>
    <t>release_date</t>
  </si>
  <si>
    <t>cancelled</t>
  </si>
  <si>
    <t>cancel_date</t>
  </si>
  <si>
    <t>returned</t>
  </si>
  <si>
    <t>return_date</t>
  </si>
  <si>
    <t>NO</t>
  </si>
  <si>
    <t>now again same voucher no can be used without violating PK issue</t>
  </si>
  <si>
    <t>srno</t>
  </si>
  <si>
    <t>transaction_Id</t>
  </si>
  <si>
    <t>FK -transaction-id</t>
  </si>
  <si>
    <t>unique(transaction-ID &amp; srNo)</t>
  </si>
  <si>
    <t>ac code</t>
  </si>
  <si>
    <t>FK-ledger a/c code</t>
  </si>
  <si>
    <t>dr/credit</t>
  </si>
  <si>
    <t>cash_flow_bud_code</t>
  </si>
  <si>
    <t>FK- cash flow budget ID</t>
  </si>
  <si>
    <t>authorised_remarks</t>
  </si>
  <si>
    <t>transaction_details_Id</t>
  </si>
  <si>
    <t>FK -transaction_details-id</t>
  </si>
  <si>
    <t>transaction_details_billwiseId</t>
  </si>
  <si>
    <t>FK -transaction_details_billwise-id</t>
  </si>
  <si>
    <t>Unique(trasn_details_billwis_id &amp; cost_centern_no)</t>
  </si>
  <si>
    <t>Unique(transaction_details-id &amp; cost_centern_no)</t>
  </si>
  <si>
    <t>pay_type</t>
  </si>
  <si>
    <t>advance/on-account/against-Invoice</t>
  </si>
  <si>
    <t>cost catagory name</t>
  </si>
  <si>
    <t>Unique(name+Companyid)</t>
  </si>
  <si>
    <t>sales person</t>
  </si>
  <si>
    <t>cost category</t>
  </si>
  <si>
    <t>forignkey(costcatagory-ID)</t>
  </si>
  <si>
    <t>Unique(name+Company Id)</t>
  </si>
  <si>
    <t>Bank OD</t>
  </si>
  <si>
    <t>BOD</t>
  </si>
  <si>
    <t>dr</t>
  </si>
  <si>
    <t>cr</t>
  </si>
  <si>
    <t>dr + cr-</t>
  </si>
  <si>
    <t>either debit/ credit</t>
  </si>
  <si>
    <t>old_ledger_id</t>
  </si>
  <si>
    <t>it is id in old system before migration</t>
  </si>
  <si>
    <t>on-account</t>
  </si>
  <si>
    <t>online_ref_no</t>
  </si>
  <si>
    <t>online_ref_date</t>
  </si>
  <si>
    <t>chq_bank</t>
  </si>
  <si>
    <t>online_ref_bank</t>
  </si>
  <si>
    <t>receipt /payment bank</t>
  </si>
  <si>
    <t>Cash Sales</t>
  </si>
  <si>
    <t>Credit Sales</t>
  </si>
  <si>
    <t>Credit Purchase</t>
  </si>
  <si>
    <t>Cash Purchase</t>
  </si>
  <si>
    <t>Bank Receipt</t>
  </si>
  <si>
    <t>Cash Receipt</t>
  </si>
  <si>
    <t>Cash Payment</t>
  </si>
  <si>
    <t>Bank Payment</t>
  </si>
  <si>
    <t>either cheque / online type</t>
  </si>
  <si>
    <t>receipt_payment_acc</t>
  </si>
  <si>
    <t>code of cash / bank ledger</t>
  </si>
  <si>
    <t>bank/cash acc from where payament / receipt done</t>
  </si>
  <si>
    <t>fk-ledger-id</t>
  </si>
  <si>
    <t>chq_date</t>
  </si>
  <si>
    <t>cheque no</t>
  </si>
  <si>
    <t>trans_date</t>
  </si>
  <si>
    <t>trans no</t>
  </si>
  <si>
    <t>all pending authorise transactions must be approved/rejected before close of year</t>
  </si>
  <si>
    <t xml:space="preserve">balance c/f- </t>
  </si>
  <si>
    <t>for all subsequent years opening balances t be auto updated</t>
  </si>
  <si>
    <t>once run- staus of that year=closed(false)</t>
  </si>
  <si>
    <t>if status false can not modify any transaction from frontend for that year</t>
  </si>
  <si>
    <t>shipped_from</t>
  </si>
  <si>
    <t>Shipped from Address</t>
  </si>
  <si>
    <t>shipped to</t>
  </si>
  <si>
    <t>shipped to address</t>
  </si>
  <si>
    <t>supplier name</t>
  </si>
  <si>
    <t>supplier address</t>
  </si>
  <si>
    <t>customer name</t>
  </si>
  <si>
    <t>customer address</t>
  </si>
  <si>
    <t>remarks by maker for authoristion request</t>
  </si>
  <si>
    <t>remarks_authoristion_request</t>
  </si>
  <si>
    <t>transaction_id</t>
  </si>
  <si>
    <t>fk- transaction id</t>
  </si>
  <si>
    <t>GRN</t>
  </si>
  <si>
    <t>Invoice</t>
  </si>
  <si>
    <t>PO</t>
  </si>
  <si>
    <t>DC</t>
  </si>
  <si>
    <t>c:- grn123.pdf</t>
  </si>
  <si>
    <t>c:- grn11223.pdf</t>
  </si>
  <si>
    <t>c:- grn12ggg3.pdf</t>
  </si>
  <si>
    <t>c:- 123.pdf</t>
  </si>
  <si>
    <t>c:- g3.pdf</t>
  </si>
  <si>
    <t>if balance dr</t>
  </si>
  <si>
    <t>if balance cr</t>
  </si>
  <si>
    <t>if balance fc_name</t>
  </si>
  <si>
    <t>if balance created by</t>
  </si>
  <si>
    <t>if balance created on</t>
  </si>
  <si>
    <t>budet_detail_ id</t>
  </si>
  <si>
    <t>enforce ristrictions</t>
  </si>
  <si>
    <t>only on payments- monthly total &amp; cummulative total will be checked</t>
  </si>
  <si>
    <t>for all 12 months / no of months in selected year</t>
  </si>
  <si>
    <t>jan</t>
  </si>
  <si>
    <t>feb</t>
  </si>
  <si>
    <t>mar</t>
  </si>
  <si>
    <t>apr</t>
  </si>
  <si>
    <t>may</t>
  </si>
  <si>
    <t>budget_cashflow_detail_ id</t>
  </si>
  <si>
    <t>FK -budget_cashflow_detail id</t>
  </si>
  <si>
    <t>ext_ amount</t>
  </si>
  <si>
    <t>apply for &amp; approve budget &amp; cashflow extentions- user interface linked to voucher entry</t>
  </si>
  <si>
    <t>popup &amp; auto email &amp; report of budget exceeded &amp; list of extentions in reports</t>
  </si>
  <si>
    <t>lc</t>
  </si>
  <si>
    <t>amed</t>
  </si>
  <si>
    <t>amend</t>
  </si>
  <si>
    <t>uniqe(ref_no,op_bal_ledger_id)</t>
  </si>
  <si>
    <t>1-2-3-4 for each transaction</t>
  </si>
  <si>
    <t>budget_id</t>
  </si>
  <si>
    <t>FK -budget_cashflow id</t>
  </si>
  <si>
    <t>group as per p&amp;L</t>
  </si>
  <si>
    <t>rev1</t>
  </si>
  <si>
    <t>rev2</t>
  </si>
  <si>
    <t>mat1</t>
  </si>
  <si>
    <t>lab1</t>
  </si>
  <si>
    <t>exp2</t>
  </si>
  <si>
    <t>exp3</t>
  </si>
  <si>
    <t>exp4</t>
  </si>
  <si>
    <t>P&amp;L2021</t>
  </si>
  <si>
    <t>cash flow/ p&amp;L- select</t>
  </si>
  <si>
    <t>p&amp;L</t>
  </si>
  <si>
    <t>cash flow</t>
  </si>
  <si>
    <t>fk- ledger -id- Unique(budget id &amp; month&amp; ledger ID)</t>
  </si>
  <si>
    <t>p&amp;l</t>
  </si>
  <si>
    <t>if budget type = cash flow</t>
  </si>
  <si>
    <t>if budget type = P&amp;L</t>
  </si>
  <si>
    <t>budget id</t>
  </si>
  <si>
    <t>budget_detail_ id</t>
  </si>
  <si>
    <t>only on expenses/ payments- monthly total &amp; cummulative total will be checked</t>
  </si>
  <si>
    <t>if ledger under Expense group then only check ristriction of budget amount</t>
  </si>
  <si>
    <t>Unique(op_bal_id &amp; cost_center_no)</t>
  </si>
  <si>
    <t>Trigger</t>
  </si>
  <si>
    <t>on create</t>
  </si>
  <si>
    <t>add default default a/c head, Group,ledger,voucher type</t>
  </si>
  <si>
    <t>Memo</t>
  </si>
  <si>
    <t>Planning</t>
  </si>
  <si>
    <t>Debit Note</t>
  </si>
  <si>
    <t>Credit Note</t>
  </si>
  <si>
    <t>Trigger auto insert default rows for each compnay at the time of creation</t>
  </si>
  <si>
    <t>authorisation id</t>
  </si>
  <si>
    <t>above 10 vouchers classes can not be deleted</t>
  </si>
  <si>
    <t>above 10 vouchers classes - name,class, company id -can not be modified</t>
  </si>
  <si>
    <t>Cost of Sales</t>
  </si>
  <si>
    <t>Opening Stock</t>
  </si>
  <si>
    <t>Closing Stock</t>
  </si>
  <si>
    <t xml:space="preserve">above  default  rows can not be deleted </t>
  </si>
  <si>
    <t xml:space="preserve">for above-ONLY group code can me modified </t>
  </si>
  <si>
    <t>Profit &amp; Loss A/c</t>
  </si>
  <si>
    <t>only for receivables</t>
  </si>
  <si>
    <t>only for receivables &amp; payables</t>
  </si>
  <si>
    <t>only for  payables</t>
  </si>
  <si>
    <t>P&amp;L</t>
  </si>
  <si>
    <t>authoriser</t>
  </si>
  <si>
    <t>select from dropdown(P&amp;l, Cashflow)</t>
  </si>
  <si>
    <t>if field is above= yes can not be NULL</t>
  </si>
  <si>
    <t>P&amp;L2022</t>
  </si>
  <si>
    <t>Unique(name+CompanyID)</t>
  </si>
  <si>
    <t>select-drop down(approved/pending/rejected)</t>
  </si>
  <si>
    <t>online transactions</t>
  </si>
  <si>
    <r>
      <rPr>
        <sz val="7"/>
        <color theme="1"/>
        <rFont val="Times New Roman"/>
        <family val="1"/>
      </rPr>
      <t>Compnay</t>
    </r>
    <r>
      <rPr>
        <sz val="11"/>
        <color theme="1"/>
        <rFont val="Calibri"/>
        <family val="2"/>
        <scheme val="minor"/>
      </rPr>
      <t xml:space="preserve"> masters, Budget,LC &amp; transactions will have multiple files (pdf/any other) as reference document </t>
    </r>
  </si>
  <si>
    <t>must be &gt; issue date</t>
  </si>
  <si>
    <t>can_delete</t>
  </si>
  <si>
    <t>company Id</t>
  </si>
  <si>
    <t>fk-company id</t>
  </si>
  <si>
    <t>ledger master</t>
  </si>
  <si>
    <t>email id</t>
  </si>
  <si>
    <t>creat comp</t>
  </si>
  <si>
    <t>creat user</t>
  </si>
  <si>
    <t>user group</t>
  </si>
  <si>
    <t>transactions_id</t>
  </si>
  <si>
    <t>fk- transactionsrights</t>
  </si>
  <si>
    <t>unique( user_gr_id &amp; transaction_id)</t>
  </si>
  <si>
    <t>3 cahraters</t>
  </si>
  <si>
    <t>&gt; start date</t>
  </si>
  <si>
    <t>add a row in year table-status= true; year no=1</t>
  </si>
  <si>
    <t>Unique(voucher_name+Company ID)</t>
  </si>
  <si>
    <t>select from drop down-(14 items list as per below)</t>
  </si>
  <si>
    <t>user who is authoriser for this- from company for which user is created</t>
  </si>
  <si>
    <t>select from users for that company - from drop down</t>
  </si>
  <si>
    <t>only if auto number=True -allow this</t>
  </si>
  <si>
    <t>nut null</t>
  </si>
  <si>
    <t>pur</t>
  </si>
  <si>
    <t>pue-apr-1</t>
  </si>
  <si>
    <t>pur-may-1</t>
  </si>
  <si>
    <t>is_fixed</t>
  </si>
  <si>
    <t>bydefault- when company created =True but when user created=False</t>
  </si>
  <si>
    <t>Unique(acc_head_name+CompanyID)</t>
  </si>
  <si>
    <t>select from drop down(assets/Equity &amp; liabilities/income/expense)</t>
  </si>
  <si>
    <t>above  default  rows can not be deleted &amp; modified</t>
  </si>
  <si>
    <t>Unique(code+CompanyID)</t>
  </si>
  <si>
    <t>Unique(Group Name+CompanyID)</t>
  </si>
  <si>
    <t>ppe2</t>
  </si>
  <si>
    <t>ppe3</t>
  </si>
  <si>
    <t>ppe1</t>
  </si>
  <si>
    <t>ppes4</t>
  </si>
  <si>
    <t>ppe5</t>
  </si>
  <si>
    <t>PPEx</t>
  </si>
  <si>
    <t>ppex6</t>
  </si>
  <si>
    <t>above  default  rows can not be deleted /modified</t>
  </si>
  <si>
    <t>Unique(ledger id+CompanyID)</t>
  </si>
  <si>
    <t>Cost Category</t>
  </si>
  <si>
    <t>Cost Center</t>
  </si>
  <si>
    <t>credit rating</t>
  </si>
  <si>
    <t>Revenue</t>
  </si>
  <si>
    <t>group name of partent group</t>
  </si>
  <si>
    <t>select from drop down or Null</t>
  </si>
  <si>
    <t>x</t>
  </si>
  <si>
    <t>z</t>
  </si>
  <si>
    <t>op bal</t>
  </si>
  <si>
    <t>FK -ledger id ledger master</t>
  </si>
  <si>
    <t>FK -year id- year</t>
  </si>
  <si>
    <t>dropdown - all except base currency for company</t>
  </si>
  <si>
    <t>only if bilwise = true in ledger master</t>
  </si>
  <si>
    <t>bill date</t>
  </si>
  <si>
    <t>cost cat</t>
  </si>
  <si>
    <t>branch</t>
  </si>
  <si>
    <t>TOTAL OF BILL ALLOCATED TO ALL COST CENTERS UNDER 1 COST CENTER Category SHOULD NOT EXCEED THAT BILL AMOUNT</t>
  </si>
  <si>
    <t>FK op_bal_ledger_id</t>
  </si>
  <si>
    <t>Billwise=yes</t>
  </si>
  <si>
    <t>billwise= no</t>
  </si>
  <si>
    <t>bil1</t>
  </si>
  <si>
    <t>bil 2</t>
  </si>
  <si>
    <t>bil3</t>
  </si>
  <si>
    <t>for each above cost centerwise break up</t>
  </si>
  <si>
    <t>cost centerwise breakup</t>
  </si>
  <si>
    <t>icici</t>
  </si>
  <si>
    <t>hdfc</t>
  </si>
  <si>
    <t>bank</t>
  </si>
  <si>
    <t>non\ca</t>
  </si>
  <si>
    <t>caur</t>
  </si>
  <si>
    <t>drop down-receipt /payment</t>
  </si>
  <si>
    <t>ledger of bank a/c- where group id= bank / bank od</t>
  </si>
  <si>
    <t xml:space="preserve">total opening balnce= total of all bills opening balance </t>
  </si>
  <si>
    <t>if billwie-----</t>
  </si>
  <si>
    <t>else-</t>
  </si>
  <si>
    <t>cost</t>
  </si>
  <si>
    <t>TOTAL OF  ALL COST CENTERS UNDER 1 COST CENTER Category SHOULD NOT EXCEED opening blance for that ledger</t>
  </si>
  <si>
    <t>sb1</t>
  </si>
  <si>
    <t>sal to xyz</t>
  </si>
  <si>
    <t>only for purchase</t>
  </si>
  <si>
    <t>only for sales</t>
  </si>
  <si>
    <t>supplier's invoice_no</t>
  </si>
  <si>
    <t>Purchase invoice_date</t>
  </si>
  <si>
    <t>year_ID</t>
  </si>
  <si>
    <t>fk- voucher type id</t>
  </si>
  <si>
    <t>if authorisation required -pending; else approved</t>
  </si>
  <si>
    <t>trigger on approval/rejectioon update status</t>
  </si>
  <si>
    <t>only for purchase/ sales</t>
  </si>
  <si>
    <t>in case of memorandum/ planning type of voucher =TRUE, else=False</t>
  </si>
  <si>
    <t>no user ineterface</t>
  </si>
  <si>
    <t>no user ineterface-(pending/approved/rejected)</t>
  </si>
  <si>
    <t>not null only for bank receipt /payment</t>
  </si>
  <si>
    <t xml:space="preserve"> only for bank receipt /payment</t>
  </si>
  <si>
    <t>chq_no</t>
  </si>
  <si>
    <t>only bank receipt /payment</t>
  </si>
  <si>
    <t>oline details are updated later</t>
  </si>
  <si>
    <t>ref_Date</t>
  </si>
  <si>
    <t>ref_bill_Date</t>
  </si>
  <si>
    <t>ref_type</t>
  </si>
  <si>
    <t>(in sale &amp; purchase- new,Against Referance,)(in receipt payment On Account, Advance)</t>
  </si>
  <si>
    <t>sale 1</t>
  </si>
  <si>
    <t>invoice no in transaction table</t>
  </si>
  <si>
    <t>new</t>
  </si>
  <si>
    <t>sale 2</t>
  </si>
  <si>
    <t>against ref</t>
  </si>
  <si>
    <t>br1</t>
  </si>
  <si>
    <t>br2</t>
  </si>
  <si>
    <t>bank receipt</t>
  </si>
  <si>
    <t>from xyz</t>
  </si>
  <si>
    <t>only for cash/bank receipt/payments</t>
  </si>
  <si>
    <t>on account</t>
  </si>
  <si>
    <t>adj</t>
  </si>
  <si>
    <t xml:space="preserve">adj </t>
  </si>
  <si>
    <t>when bill wise adjusment done</t>
  </si>
  <si>
    <t>TOTAL OF  ALL COST CENTERS UNDER 1 COST CENTER Category SHOULD NOT EXCEED transaction amount</t>
  </si>
  <si>
    <t>name of payee / receiver</t>
  </si>
  <si>
    <t>Purchases</t>
  </si>
  <si>
    <t>Duties &amp;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</si>
</sst>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7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</borders>
  <cellStyleXfs count="8">
    <xf numFmtId="0" fontId="0" fillId="0" borderId="0"/>
    <xf numFmtId="0" fontId="2" fillId="2" borderId="1" applyNumberFormat="0" applyFont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5" borderId="12" applyNumberFormat="0" applyAlignment="0" applyProtection="0"/>
    <xf numFmtId="0" fontId="13" fillId="6" borderId="12" applyNumberFormat="0" applyAlignment="0" applyProtection="0"/>
    <xf numFmtId="0" fontId="15" fillId="7" borderId="0" applyNumberFormat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/>
    <xf numFmtId="0" fontId="0" fillId="2" borderId="1" xfId="1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1" fillId="2" borderId="1" xfId="1" applyFont="1"/>
    <xf numFmtId="0" fontId="1" fillId="2" borderId="1" xfId="1" applyFont="1" applyAlignment="1">
      <alignment wrapText="1"/>
    </xf>
    <xf numFmtId="0" fontId="0" fillId="2" borderId="1" xfId="1" applyFont="1"/>
    <xf numFmtId="0" fontId="3" fillId="2" borderId="1" xfId="1" applyFont="1" applyAlignment="1">
      <alignment wrapText="1"/>
    </xf>
    <xf numFmtId="0" fontId="3" fillId="2" borderId="1" xfId="1" applyFont="1"/>
    <xf numFmtId="0" fontId="4" fillId="3" borderId="0" xfId="2"/>
    <xf numFmtId="0" fontId="0" fillId="0" borderId="0" xfId="0" applyFont="1"/>
    <xf numFmtId="0" fontId="0" fillId="0" borderId="0" xfId="0" applyFill="1" applyAlignment="1">
      <alignment wrapText="1"/>
    </xf>
    <xf numFmtId="14" fontId="0" fillId="2" borderId="1" xfId="1" applyNumberFormat="1" applyFont="1"/>
    <xf numFmtId="0" fontId="0" fillId="2" borderId="0" xfId="1" applyFont="1" applyBorder="1"/>
    <xf numFmtId="14" fontId="0" fillId="2" borderId="1" xfId="1" applyNumberFormat="1" applyFont="1" applyAlignment="1">
      <alignment wrapText="1"/>
    </xf>
    <xf numFmtId="0" fontId="0" fillId="2" borderId="2" xfId="1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4" borderId="7" xfId="3" applyBorder="1"/>
    <xf numFmtId="0" fontId="5" fillId="4" borderId="0" xfId="3" applyBorder="1"/>
    <xf numFmtId="0" fontId="6" fillId="0" borderId="0" xfId="0" applyFont="1" applyAlignment="1">
      <alignment wrapText="1"/>
    </xf>
    <xf numFmtId="0" fontId="7" fillId="0" borderId="0" xfId="0" applyFont="1"/>
    <xf numFmtId="0" fontId="8" fillId="0" borderId="11" xfId="0" applyFont="1" applyFill="1" applyBorder="1" applyAlignment="1">
      <alignment horizontal="left" indent="1"/>
    </xf>
    <xf numFmtId="0" fontId="6" fillId="2" borderId="1" xfId="1" applyFont="1" applyAlignment="1">
      <alignment wrapText="1"/>
    </xf>
    <xf numFmtId="0" fontId="6" fillId="2" borderId="1" xfId="1" applyFont="1"/>
    <xf numFmtId="0" fontId="6" fillId="0" borderId="0" xfId="0" applyFont="1"/>
    <xf numFmtId="0" fontId="9" fillId="3" borderId="0" xfId="2" applyFont="1"/>
    <xf numFmtId="0" fontId="4" fillId="3" borderId="0" xfId="2" applyAlignment="1">
      <alignment wrapText="1"/>
    </xf>
    <xf numFmtId="0" fontId="4" fillId="3" borderId="11" xfId="2" applyBorder="1" applyAlignment="1">
      <alignment horizontal="left" indent="1"/>
    </xf>
    <xf numFmtId="0" fontId="9" fillId="3" borderId="0" xfId="2" applyFont="1" applyAlignment="1">
      <alignment wrapText="1"/>
    </xf>
    <xf numFmtId="0" fontId="4" fillId="3" borderId="11" xfId="2" applyBorder="1"/>
    <xf numFmtId="0" fontId="4" fillId="3" borderId="11" xfId="2" applyBorder="1" applyAlignment="1"/>
    <xf numFmtId="0" fontId="1" fillId="2" borderId="3" xfId="1" applyFont="1" applyBorder="1"/>
    <xf numFmtId="0" fontId="1" fillId="0" borderId="4" xfId="0" applyFont="1" applyBorder="1"/>
    <xf numFmtId="0" fontId="1" fillId="0" borderId="5" xfId="0" applyFont="1" applyBorder="1"/>
    <xf numFmtId="0" fontId="9" fillId="3" borderId="0" xfId="2" applyFont="1" applyAlignment="1">
      <alignment horizontal="center"/>
    </xf>
    <xf numFmtId="0" fontId="9" fillId="3" borderId="0" xfId="2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top"/>
    </xf>
    <xf numFmtId="0" fontId="11" fillId="0" borderId="0" xfId="4" applyAlignment="1">
      <alignment vertical="top"/>
    </xf>
    <xf numFmtId="0" fontId="4" fillId="3" borderId="0" xfId="2" applyBorder="1" applyAlignment="1">
      <alignment wrapText="1"/>
    </xf>
    <xf numFmtId="0" fontId="1" fillId="0" borderId="0" xfId="0" applyFont="1" applyAlignment="1">
      <alignment horizontal="center" vertical="center" wrapText="1"/>
    </xf>
    <xf numFmtId="17" fontId="0" fillId="0" borderId="0" xfId="0" applyNumberFormat="1"/>
    <xf numFmtId="17" fontId="0" fillId="0" borderId="0" xfId="0" applyNumberFormat="1" applyAlignment="1">
      <alignment horizontal="right"/>
    </xf>
    <xf numFmtId="0" fontId="5" fillId="4" borderId="0" xfId="3" applyAlignment="1">
      <alignment horizontal="center"/>
    </xf>
    <xf numFmtId="16" fontId="0" fillId="0" borderId="0" xfId="0" applyNumberFormat="1"/>
    <xf numFmtId="0" fontId="12" fillId="5" borderId="12" xfId="5"/>
    <xf numFmtId="16" fontId="0" fillId="0" borderId="4" xfId="0" applyNumberFormat="1" applyBorder="1"/>
    <xf numFmtId="16" fontId="0" fillId="0" borderId="5" xfId="0" applyNumberFormat="1" applyBorder="1"/>
    <xf numFmtId="0" fontId="4" fillId="3" borderId="0" xfId="2" applyBorder="1"/>
    <xf numFmtId="0" fontId="12" fillId="5" borderId="12" xfId="5" applyBorder="1"/>
    <xf numFmtId="0" fontId="12" fillId="5" borderId="14" xfId="5" applyBorder="1"/>
    <xf numFmtId="0" fontId="4" fillId="3" borderId="6" xfId="2" applyBorder="1"/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5" borderId="15" xfId="5" applyBorder="1"/>
    <xf numFmtId="0" fontId="12" fillId="5" borderId="16" xfId="5" applyBorder="1"/>
    <xf numFmtId="0" fontId="1" fillId="0" borderId="10" xfId="0" applyFont="1" applyBorder="1"/>
    <xf numFmtId="0" fontId="1" fillId="0" borderId="7" xfId="0" applyFont="1" applyBorder="1"/>
    <xf numFmtId="0" fontId="5" fillId="4" borderId="0" xfId="3"/>
    <xf numFmtId="0" fontId="0" fillId="2" borderId="2" xfId="1" applyFont="1" applyBorder="1" applyAlignment="1">
      <alignment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0" fillId="0" borderId="11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3" fillId="6" borderId="12" xfId="6"/>
    <xf numFmtId="0" fontId="13" fillId="6" borderId="12" xfId="6" applyAlignment="1">
      <alignment wrapText="1"/>
    </xf>
    <xf numFmtId="0" fontId="14" fillId="6" borderId="12" xfId="6" applyFont="1"/>
    <xf numFmtId="0" fontId="3" fillId="3" borderId="0" xfId="2" applyFont="1"/>
    <xf numFmtId="14" fontId="0" fillId="2" borderId="2" xfId="1" applyNumberFormat="1" applyFont="1" applyBorder="1" applyAlignment="1">
      <alignment wrapText="1"/>
    </xf>
    <xf numFmtId="0" fontId="5" fillId="4" borderId="0" xfId="3" applyAlignment="1">
      <alignment wrapText="1"/>
    </xf>
    <xf numFmtId="0" fontId="15" fillId="7" borderId="0" xfId="7"/>
    <xf numFmtId="0" fontId="15" fillId="7" borderId="0" xfId="7" applyAlignment="1">
      <alignment wrapText="1"/>
    </xf>
    <xf numFmtId="14" fontId="15" fillId="7" borderId="0" xfId="7" applyNumberFormat="1"/>
    <xf numFmtId="0" fontId="4" fillId="3" borderId="0" xfId="2" applyAlignment="1">
      <alignment horizontal="right"/>
    </xf>
    <xf numFmtId="0" fontId="4" fillId="3" borderId="0" xfId="2" applyAlignment="1">
      <alignment horizontal="right" wrapText="1"/>
    </xf>
    <xf numFmtId="0" fontId="3" fillId="3" borderId="11" xfId="2" applyFont="1" applyBorder="1"/>
    <xf numFmtId="0" fontId="3" fillId="3" borderId="0" xfId="2" applyFont="1" applyAlignment="1">
      <alignment horizontal="right"/>
    </xf>
    <xf numFmtId="0" fontId="3" fillId="3" borderId="0" xfId="2" applyFont="1" applyBorder="1"/>
    <xf numFmtId="0" fontId="0" fillId="0" borderId="0" xfId="0" applyFill="1" applyBorder="1"/>
    <xf numFmtId="0" fontId="13" fillId="2" borderId="1" xfId="1" applyFont="1"/>
    <xf numFmtId="16" fontId="13" fillId="6" borderId="12" xfId="6" applyNumberFormat="1"/>
    <xf numFmtId="0" fontId="0" fillId="0" borderId="1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5" fillId="7" borderId="0" xfId="7" applyBorder="1"/>
    <xf numFmtId="0" fontId="15" fillId="7" borderId="7" xfId="7" applyBorder="1"/>
    <xf numFmtId="0" fontId="15" fillId="7" borderId="9" xfId="7" applyBorder="1"/>
    <xf numFmtId="0" fontId="15" fillId="7" borderId="10" xfId="7" applyBorder="1"/>
    <xf numFmtId="0" fontId="13" fillId="6" borderId="15" xfId="6" applyBorder="1"/>
    <xf numFmtId="0" fontId="13" fillId="6" borderId="12" xfId="6" applyBorder="1"/>
    <xf numFmtId="0" fontId="3" fillId="6" borderId="15" xfId="6" applyFont="1" applyBorder="1"/>
    <xf numFmtId="0" fontId="3" fillId="6" borderId="12" xfId="6" applyFont="1" applyBorder="1"/>
    <xf numFmtId="16" fontId="3" fillId="6" borderId="12" xfId="6" applyNumberFormat="1" applyFont="1" applyBorder="1"/>
    <xf numFmtId="16" fontId="13" fillId="6" borderId="12" xfId="6" applyNumberFormat="1" applyBorder="1"/>
    <xf numFmtId="0" fontId="13" fillId="6" borderId="24" xfId="6" applyBorder="1"/>
    <xf numFmtId="0" fontId="13" fillId="6" borderId="25" xfId="6" applyBorder="1"/>
    <xf numFmtId="0" fontId="16" fillId="7" borderId="0" xfId="7" applyFont="1"/>
    <xf numFmtId="0" fontId="0" fillId="0" borderId="0" xfId="0" applyAlignment="1">
      <alignment horizontal="center" wrapText="1"/>
    </xf>
    <xf numFmtId="0" fontId="16" fillId="7" borderId="0" xfId="7" applyFont="1" applyAlignment="1">
      <alignment wrapText="1"/>
    </xf>
    <xf numFmtId="0" fontId="1" fillId="0" borderId="0" xfId="0" applyFont="1" applyAlignment="1">
      <alignment horizontal="center" wrapText="1"/>
    </xf>
    <xf numFmtId="16" fontId="0" fillId="0" borderId="0" xfId="0" applyNumberFormat="1" applyAlignment="1">
      <alignment wrapText="1"/>
    </xf>
    <xf numFmtId="0" fontId="16" fillId="7" borderId="0" xfId="7" applyFont="1" applyAlignment="1">
      <alignment horizontal="center"/>
    </xf>
    <xf numFmtId="0" fontId="0" fillId="8" borderId="0" xfId="0" applyFill="1"/>
    <xf numFmtId="0" fontId="0" fillId="9" borderId="0" xfId="0" applyFill="1"/>
    <xf numFmtId="0" fontId="4" fillId="3" borderId="0" xfId="2" applyAlignment="1">
      <alignment horizontal="center" wrapText="1"/>
    </xf>
  </cellXfs>
  <cellStyles count="8">
    <cellStyle name="Bad" xfId="3" builtinId="27"/>
    <cellStyle name="Calculation" xfId="5" builtinId="22"/>
    <cellStyle name="Good" xfId="2" builtinId="26"/>
    <cellStyle name="Hyperlink" xfId="4" builtinId="8"/>
    <cellStyle name="Input" xfId="6" builtinId="20"/>
    <cellStyle name="Neutral" xfId="7" builtinId="28"/>
    <cellStyle name="Normal" xfId="0" builtinId="0"/>
    <cellStyle name="Note" xfId="1" builtinId="1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17</xdr:col>
      <xdr:colOff>85774</xdr:colOff>
      <xdr:row>11</xdr:row>
      <xdr:rowOff>170901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47300" y="0"/>
          <a:ext cx="4962574" cy="245690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231321</xdr:colOff>
      <xdr:row>0</xdr:row>
      <xdr:rowOff>0</xdr:rowOff>
    </xdr:from>
    <xdr:to>
      <xdr:col>13</xdr:col>
      <xdr:colOff>278947</xdr:colOff>
      <xdr:row>11</xdr:row>
      <xdr:rowOff>116629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4464" y="0"/>
          <a:ext cx="4422322" cy="34639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222250</xdr:colOff>
      <xdr:row>13</xdr:row>
      <xdr:rowOff>12700</xdr:rowOff>
    </xdr:from>
    <xdr:to>
      <xdr:col>7</xdr:col>
      <xdr:colOff>466305</xdr:colOff>
      <xdr:row>21</xdr:row>
      <xdr:rowOff>114095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2501900"/>
          <a:ext cx="3361905" cy="16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18</xdr:col>
      <xdr:colOff>457715</xdr:colOff>
      <xdr:row>14</xdr:row>
      <xdr:rowOff>166378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6350" y="0"/>
          <a:ext cx="5944115" cy="3023878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 editAs="oneCell">
    <xdr:from>
      <xdr:col>8</xdr:col>
      <xdr:colOff>992187</xdr:colOff>
      <xdr:row>16</xdr:row>
      <xdr:rowOff>0</xdr:rowOff>
    </xdr:from>
    <xdr:to>
      <xdr:col>18</xdr:col>
      <xdr:colOff>433902</xdr:colOff>
      <xdr:row>34</xdr:row>
      <xdr:rowOff>137469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76187" y="3254375"/>
          <a:ext cx="5958403" cy="356646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173353</xdr:colOff>
      <xdr:row>2</xdr:row>
      <xdr:rowOff>9524</xdr:rowOff>
    </xdr:from>
    <xdr:to>
      <xdr:col>21</xdr:col>
      <xdr:colOff>104299</xdr:colOff>
      <xdr:row>20</xdr:row>
      <xdr:rowOff>57150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0628" y="390524"/>
          <a:ext cx="9008271" cy="461962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600075</xdr:colOff>
      <xdr:row>0</xdr:row>
      <xdr:rowOff>0</xdr:rowOff>
    </xdr:from>
    <xdr:to>
      <xdr:col>16</xdr:col>
      <xdr:colOff>514865</xdr:colOff>
      <xdr:row>14</xdr:row>
      <xdr:rowOff>264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86825" y="0"/>
          <a:ext cx="5944115" cy="30482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398620</xdr:colOff>
      <xdr:row>0</xdr:row>
      <xdr:rowOff>0</xdr:rowOff>
    </xdr:from>
    <xdr:to>
      <xdr:col>24</xdr:col>
      <xdr:colOff>381000</xdr:colOff>
      <xdr:row>21</xdr:row>
      <xdr:rowOff>126310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52720" y="0"/>
          <a:ext cx="5468780" cy="7291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27"/>
  <sheetViews>
    <sheetView zoomScale="150" zoomScaleNormal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defaultRowHeight="15" x14ac:dyDescent="0.25"/>
  <cols>
    <col min="2" max="2" width="109.42578125" bestFit="1" customWidth="1"/>
    <col min="3" max="3" width="15.140625" customWidth="1"/>
    <col min="4" max="4" width="17.28515625" customWidth="1"/>
  </cols>
  <sheetData>
    <row r="1" spans="1:4" s="47" customFormat="1" x14ac:dyDescent="0.25">
      <c r="A1" s="47" t="s">
        <v>50</v>
      </c>
      <c r="B1" s="47" t="s">
        <v>260</v>
      </c>
      <c r="C1" s="47" t="s">
        <v>261</v>
      </c>
      <c r="D1" s="47" t="s">
        <v>100</v>
      </c>
    </row>
    <row r="2" spans="1:4" x14ac:dyDescent="0.25">
      <c r="A2">
        <v>1</v>
      </c>
      <c r="B2" s="46" t="s">
        <v>259</v>
      </c>
    </row>
    <row r="3" spans="1:4" x14ac:dyDescent="0.25">
      <c r="A3">
        <v>2</v>
      </c>
      <c r="B3" s="48" t="s">
        <v>264</v>
      </c>
    </row>
    <row r="4" spans="1:4" x14ac:dyDescent="0.25">
      <c r="B4" s="48" t="s">
        <v>262</v>
      </c>
    </row>
    <row r="5" spans="1:4" x14ac:dyDescent="0.25">
      <c r="B5" s="49" t="s">
        <v>263</v>
      </c>
    </row>
    <row r="6" spans="1:4" x14ac:dyDescent="0.25">
      <c r="A6">
        <v>3</v>
      </c>
      <c r="B6" s="48" t="s">
        <v>687</v>
      </c>
    </row>
    <row r="7" spans="1:4" x14ac:dyDescent="0.25">
      <c r="B7" s="49" t="s">
        <v>265</v>
      </c>
    </row>
    <row r="8" spans="1:4" x14ac:dyDescent="0.25">
      <c r="A8">
        <v>4</v>
      </c>
      <c r="B8" s="48" t="s">
        <v>267</v>
      </c>
    </row>
    <row r="9" spans="1:4" x14ac:dyDescent="0.25">
      <c r="B9" s="49" t="s">
        <v>266</v>
      </c>
    </row>
    <row r="10" spans="1:4" x14ac:dyDescent="0.25">
      <c r="B10" s="48" t="s">
        <v>268</v>
      </c>
    </row>
    <row r="12" spans="1:4" x14ac:dyDescent="0.25">
      <c r="A12">
        <v>5</v>
      </c>
      <c r="B12" s="48" t="s">
        <v>501</v>
      </c>
    </row>
    <row r="13" spans="1:4" x14ac:dyDescent="0.25">
      <c r="A13">
        <v>6</v>
      </c>
      <c r="B13" s="48" t="s">
        <v>269</v>
      </c>
    </row>
    <row r="16" spans="1:4" x14ac:dyDescent="0.25">
      <c r="A16">
        <v>7</v>
      </c>
      <c r="B16" t="s">
        <v>270</v>
      </c>
    </row>
    <row r="17" spans="1:2" x14ac:dyDescent="0.25">
      <c r="B17" t="s">
        <v>586</v>
      </c>
    </row>
    <row r="18" spans="1:2" x14ac:dyDescent="0.25">
      <c r="B18" t="s">
        <v>589</v>
      </c>
    </row>
    <row r="19" spans="1:2" x14ac:dyDescent="0.25">
      <c r="B19" t="s">
        <v>590</v>
      </c>
    </row>
    <row r="20" spans="1:2" x14ac:dyDescent="0.25">
      <c r="A20">
        <v>8</v>
      </c>
      <c r="B20" t="s">
        <v>587</v>
      </c>
    </row>
    <row r="21" spans="1:2" x14ac:dyDescent="0.25">
      <c r="B21" t="s">
        <v>588</v>
      </c>
    </row>
    <row r="22" spans="1:2" x14ac:dyDescent="0.25">
      <c r="A22">
        <v>9</v>
      </c>
      <c r="B22" t="s">
        <v>277</v>
      </c>
    </row>
    <row r="24" spans="1:2" x14ac:dyDescent="0.25">
      <c r="A24">
        <v>10</v>
      </c>
      <c r="B24" t="s">
        <v>521</v>
      </c>
    </row>
    <row r="26" spans="1:2" x14ac:dyDescent="0.25">
      <c r="A26">
        <v>11</v>
      </c>
      <c r="B26" t="s">
        <v>629</v>
      </c>
    </row>
    <row r="27" spans="1:2" x14ac:dyDescent="0.25">
      <c r="B27" t="s">
        <v>630</v>
      </c>
    </row>
  </sheetData>
  <hyperlinks>
    <hyperlink ref="B5" location="userGroups_log!A1" display="(before/after. On update /delete it will copy row before change &amp; row after change----userGroups_log"/>
    <hyperlink ref="B7" location="company_master_docs!A1" display="----company_master_docs (a spate table _ doc  for each table)."/>
    <hyperlink ref="B9" location="vouchertype!A1" display="Voucher type has a colum- authorisionID- it is the user who will authorise those voucher typ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8"/>
  <sheetViews>
    <sheetView zoomScale="140" zoomScaleNormal="140" workbookViewId="0">
      <selection activeCell="G18" sqref="G18"/>
    </sheetView>
  </sheetViews>
  <sheetFormatPr defaultRowHeight="15" x14ac:dyDescent="0.25"/>
  <cols>
    <col min="1" max="1" width="15.140625" bestFit="1" customWidth="1"/>
    <col min="2" max="2" width="21" customWidth="1"/>
    <col min="3" max="3" width="29.42578125" style="2" customWidth="1"/>
    <col min="4" max="4" width="14.140625" bestFit="1" customWidth="1"/>
    <col min="5" max="5" width="14.42578125" bestFit="1" customWidth="1"/>
    <col min="6" max="6" width="11.42578125" bestFit="1" customWidth="1"/>
    <col min="7" max="7" width="38.1406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95</v>
      </c>
      <c r="B3" s="10" t="s">
        <v>38</v>
      </c>
      <c r="C3" s="5">
        <v>1</v>
      </c>
      <c r="D3" s="10"/>
      <c r="E3" s="10" t="s">
        <v>3</v>
      </c>
      <c r="F3" s="10"/>
      <c r="G3" s="10" t="s">
        <v>96</v>
      </c>
    </row>
    <row r="4" spans="1:7" x14ac:dyDescent="0.25">
      <c r="A4" s="10" t="s">
        <v>97</v>
      </c>
      <c r="B4" s="10" t="s">
        <v>98</v>
      </c>
      <c r="C4" s="5"/>
      <c r="D4" s="10"/>
      <c r="E4" s="10" t="s">
        <v>3</v>
      </c>
      <c r="F4" s="10"/>
      <c r="G4" s="10"/>
    </row>
    <row r="5" spans="1:7" x14ac:dyDescent="0.25">
      <c r="A5" s="10" t="s">
        <v>99</v>
      </c>
      <c r="B5" s="10" t="s">
        <v>98</v>
      </c>
      <c r="C5" s="5"/>
      <c r="D5" s="10"/>
      <c r="E5" s="10" t="s">
        <v>3</v>
      </c>
      <c r="F5" s="10"/>
      <c r="G5" s="10" t="s">
        <v>701</v>
      </c>
    </row>
    <row r="6" spans="1:7" x14ac:dyDescent="0.25">
      <c r="A6" s="10" t="s">
        <v>9</v>
      </c>
      <c r="B6" s="10" t="s">
        <v>38</v>
      </c>
      <c r="C6" s="5"/>
      <c r="D6" s="10" t="s">
        <v>10</v>
      </c>
      <c r="E6" s="10" t="s">
        <v>3</v>
      </c>
      <c r="F6" s="10"/>
      <c r="G6" s="10" t="s">
        <v>43</v>
      </c>
    </row>
    <row r="7" spans="1:7" x14ac:dyDescent="0.25">
      <c r="A7" s="10" t="s">
        <v>100</v>
      </c>
      <c r="B7" s="10" t="s">
        <v>57</v>
      </c>
      <c r="C7" s="5" t="b">
        <v>1</v>
      </c>
      <c r="D7" s="10"/>
      <c r="E7" s="10" t="s">
        <v>3</v>
      </c>
      <c r="F7" s="10"/>
      <c r="G7" s="10" t="s">
        <v>102</v>
      </c>
    </row>
    <row r="8" spans="1:7" x14ac:dyDescent="0.25">
      <c r="A8" s="5" t="s">
        <v>59</v>
      </c>
      <c r="B8" s="10" t="s">
        <v>7</v>
      </c>
      <c r="C8" s="5"/>
      <c r="D8" s="10"/>
      <c r="E8" s="10"/>
      <c r="F8" s="10"/>
      <c r="G8" s="10" t="s">
        <v>44</v>
      </c>
    </row>
    <row r="9" spans="1:7" x14ac:dyDescent="0.25">
      <c r="A9" s="5" t="s">
        <v>58</v>
      </c>
      <c r="B9" s="10" t="s">
        <v>42</v>
      </c>
      <c r="C9" s="5"/>
      <c r="D9" s="10"/>
      <c r="E9" s="10"/>
      <c r="F9" s="10"/>
      <c r="G9" s="10" t="s">
        <v>44</v>
      </c>
    </row>
    <row r="10" spans="1:7" s="1" customFormat="1" x14ac:dyDescent="0.25">
      <c r="A10"/>
      <c r="B10"/>
      <c r="C10" s="2"/>
      <c r="D10"/>
      <c r="E10"/>
    </row>
    <row r="11" spans="1:7" s="1" customFormat="1" x14ac:dyDescent="0.25">
      <c r="A11" s="1" t="s">
        <v>123</v>
      </c>
      <c r="B11" s="8" t="s">
        <v>95</v>
      </c>
      <c r="C11" s="8" t="s">
        <v>97</v>
      </c>
      <c r="D11" s="8" t="s">
        <v>99</v>
      </c>
      <c r="E11" s="8" t="s">
        <v>212</v>
      </c>
      <c r="F11" s="8" t="s">
        <v>100</v>
      </c>
    </row>
    <row r="12" spans="1:7" x14ac:dyDescent="0.25">
      <c r="A12">
        <v>1</v>
      </c>
      <c r="B12" s="10">
        <v>1</v>
      </c>
      <c r="C12" s="16">
        <v>43466</v>
      </c>
      <c r="D12" s="18">
        <f>C12+364</f>
        <v>43830</v>
      </c>
      <c r="E12" s="10">
        <v>1</v>
      </c>
      <c r="F12" s="10" t="s">
        <v>103</v>
      </c>
    </row>
    <row r="13" spans="1:7" x14ac:dyDescent="0.25">
      <c r="A13">
        <v>2</v>
      </c>
      <c r="B13" s="10">
        <v>2</v>
      </c>
      <c r="C13" s="16">
        <v>43831</v>
      </c>
      <c r="D13" s="18">
        <f>C13+365</f>
        <v>44196</v>
      </c>
      <c r="E13" s="10">
        <v>1</v>
      </c>
      <c r="F13" s="79" t="s">
        <v>101</v>
      </c>
    </row>
    <row r="14" spans="1:7" x14ac:dyDescent="0.25">
      <c r="A14">
        <v>3</v>
      </c>
      <c r="B14" s="10">
        <v>3</v>
      </c>
      <c r="C14" s="16">
        <v>44197</v>
      </c>
      <c r="D14" s="18">
        <f t="shared" ref="D14:D18" si="0">C14+364</f>
        <v>44561</v>
      </c>
      <c r="E14" s="10">
        <v>1</v>
      </c>
      <c r="F14" s="79" t="s">
        <v>101</v>
      </c>
    </row>
    <row r="15" spans="1:7" x14ac:dyDescent="0.25">
      <c r="A15">
        <v>4</v>
      </c>
      <c r="B15" s="10">
        <v>1</v>
      </c>
      <c r="C15" s="16">
        <v>43922</v>
      </c>
      <c r="D15" s="18">
        <f t="shared" si="0"/>
        <v>44286</v>
      </c>
      <c r="E15" s="10">
        <v>2</v>
      </c>
      <c r="F15" s="10" t="s">
        <v>103</v>
      </c>
    </row>
    <row r="16" spans="1:7" x14ac:dyDescent="0.25">
      <c r="A16">
        <v>5</v>
      </c>
      <c r="B16" s="10">
        <v>2</v>
      </c>
      <c r="C16" s="16">
        <v>44287</v>
      </c>
      <c r="D16" s="18">
        <f t="shared" si="0"/>
        <v>44651</v>
      </c>
      <c r="E16" s="10">
        <v>2</v>
      </c>
      <c r="F16" s="10" t="s">
        <v>101</v>
      </c>
    </row>
    <row r="17" spans="1:6" x14ac:dyDescent="0.25">
      <c r="A17">
        <v>6</v>
      </c>
      <c r="B17" s="19">
        <v>1</v>
      </c>
      <c r="C17" s="16">
        <v>44378</v>
      </c>
      <c r="D17" s="16">
        <f t="shared" si="0"/>
        <v>44742</v>
      </c>
      <c r="E17" s="19">
        <v>3</v>
      </c>
      <c r="F17" s="10" t="b">
        <v>1</v>
      </c>
    </row>
    <row r="18" spans="1:6" x14ac:dyDescent="0.25">
      <c r="A18">
        <v>7</v>
      </c>
      <c r="B18" s="19">
        <v>1</v>
      </c>
      <c r="C18" s="16">
        <v>44287</v>
      </c>
      <c r="D18" s="83">
        <f t="shared" si="0"/>
        <v>44651</v>
      </c>
      <c r="E18" s="19">
        <v>4</v>
      </c>
      <c r="F18" s="19" t="s">
        <v>101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zoomScale="160" zoomScaleNormal="160" workbookViewId="0">
      <selection activeCell="D17" sqref="D17"/>
    </sheetView>
  </sheetViews>
  <sheetFormatPr defaultRowHeight="15" x14ac:dyDescent="0.25"/>
  <cols>
    <col min="1" max="1" width="15.140625" bestFit="1" customWidth="1"/>
    <col min="2" max="2" width="18.5703125" bestFit="1" customWidth="1"/>
    <col min="3" max="3" width="15.140625" style="2" customWidth="1"/>
    <col min="4" max="4" width="13.1406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66</v>
      </c>
      <c r="B3" s="10" t="s">
        <v>7</v>
      </c>
      <c r="C3" s="5" t="s">
        <v>700</v>
      </c>
      <c r="D3" s="10"/>
      <c r="E3" s="10" t="s">
        <v>3</v>
      </c>
      <c r="F3" s="10" t="s">
        <v>8</v>
      </c>
      <c r="G3" s="10"/>
    </row>
    <row r="4" spans="1:7" x14ac:dyDescent="0.25">
      <c r="A4" s="10" t="s">
        <v>67</v>
      </c>
      <c r="B4" s="10" t="s">
        <v>7</v>
      </c>
      <c r="C4" s="5"/>
      <c r="D4" s="10"/>
      <c r="E4" s="10" t="s">
        <v>3</v>
      </c>
      <c r="F4" s="10" t="s">
        <v>8</v>
      </c>
      <c r="G4" s="10"/>
    </row>
    <row r="5" spans="1:7" x14ac:dyDescent="0.25">
      <c r="A5" s="5" t="s">
        <v>59</v>
      </c>
      <c r="B5" s="10" t="s">
        <v>7</v>
      </c>
      <c r="C5" s="5"/>
      <c r="D5" s="10"/>
      <c r="E5" s="10"/>
      <c r="F5" s="10"/>
      <c r="G5" s="10" t="s">
        <v>43</v>
      </c>
    </row>
    <row r="6" spans="1:7" x14ac:dyDescent="0.25">
      <c r="A6" s="5" t="s">
        <v>58</v>
      </c>
      <c r="B6" s="10" t="s">
        <v>42</v>
      </c>
      <c r="C6" s="5"/>
      <c r="D6" s="10"/>
      <c r="E6" s="10"/>
      <c r="F6" s="10"/>
      <c r="G6" s="10" t="s">
        <v>44</v>
      </c>
    </row>
    <row r="9" spans="1:7" x14ac:dyDescent="0.25">
      <c r="A9" t="s">
        <v>123</v>
      </c>
      <c r="B9" s="1" t="s">
        <v>66</v>
      </c>
      <c r="C9" s="1" t="s">
        <v>67</v>
      </c>
      <c r="D9" s="1"/>
      <c r="E9" s="1"/>
      <c r="F9" s="1"/>
    </row>
    <row r="10" spans="1:7" x14ac:dyDescent="0.25">
      <c r="A10">
        <v>1</v>
      </c>
      <c r="B10" s="10" t="s">
        <v>68</v>
      </c>
      <c r="C10" s="10" t="s">
        <v>69</v>
      </c>
    </row>
    <row r="11" spans="1:7" x14ac:dyDescent="0.25">
      <c r="A11">
        <v>2</v>
      </c>
      <c r="B11" s="10" t="s">
        <v>70</v>
      </c>
      <c r="C11" s="10" t="s">
        <v>71</v>
      </c>
    </row>
    <row r="12" spans="1:7" x14ac:dyDescent="0.25">
      <c r="A12">
        <v>3</v>
      </c>
      <c r="B12" s="10" t="s">
        <v>73</v>
      </c>
      <c r="C12" s="10" t="s">
        <v>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39"/>
  <sheetViews>
    <sheetView topLeftCell="A10" zoomScale="160" zoomScaleNormal="160" workbookViewId="0">
      <selection activeCell="A7" sqref="A7"/>
    </sheetView>
  </sheetViews>
  <sheetFormatPr defaultRowHeight="15" x14ac:dyDescent="0.25"/>
  <cols>
    <col min="1" max="1" width="15.140625" bestFit="1" customWidth="1"/>
    <col min="2" max="2" width="18.5703125" bestFit="1" customWidth="1"/>
    <col min="3" max="3" width="29.42578125" style="2" customWidth="1"/>
    <col min="4" max="4" width="18.140625" style="2" customWidth="1"/>
    <col min="5" max="5" width="14.42578125" bestFit="1" customWidth="1"/>
    <col min="6" max="6" width="12.140625" bestFit="1" customWidth="1"/>
    <col min="7" max="7" width="12.140625" customWidth="1"/>
    <col min="8" max="8" width="32.5703125" customWidth="1"/>
    <col min="9" max="9" width="6.85546875" bestFit="1" customWidth="1"/>
  </cols>
  <sheetData>
    <row r="1" spans="1:10" s="1" customFormat="1" x14ac:dyDescent="0.25">
      <c r="A1" s="1" t="s">
        <v>0</v>
      </c>
      <c r="B1" s="1" t="s">
        <v>5</v>
      </c>
      <c r="C1" s="3" t="s">
        <v>11</v>
      </c>
      <c r="D1" s="3"/>
    </row>
    <row r="2" spans="1:10" x14ac:dyDescent="0.25">
      <c r="A2" s="10" t="s">
        <v>1</v>
      </c>
      <c r="B2" s="10" t="s">
        <v>6</v>
      </c>
      <c r="C2" s="5"/>
      <c r="D2" s="5" t="s">
        <v>2</v>
      </c>
      <c r="E2" s="10" t="s">
        <v>3</v>
      </c>
      <c r="F2" s="10"/>
      <c r="G2" s="10"/>
      <c r="H2" s="10"/>
    </row>
    <row r="3" spans="1:10" ht="30" x14ac:dyDescent="0.25">
      <c r="A3" s="10" t="s">
        <v>144</v>
      </c>
      <c r="B3" s="10" t="s">
        <v>7</v>
      </c>
      <c r="C3" s="5"/>
      <c r="D3" s="5" t="s">
        <v>703</v>
      </c>
      <c r="E3" s="10" t="s">
        <v>3</v>
      </c>
      <c r="F3" s="10"/>
      <c r="G3" s="10"/>
      <c r="H3" s="10" t="s">
        <v>191</v>
      </c>
    </row>
    <row r="4" spans="1:10" ht="42" customHeight="1" x14ac:dyDescent="0.25">
      <c r="A4" s="10" t="s">
        <v>29</v>
      </c>
      <c r="B4" s="10" t="s">
        <v>7</v>
      </c>
      <c r="C4" s="5" t="s">
        <v>704</v>
      </c>
      <c r="D4" s="5"/>
      <c r="E4" s="10" t="s">
        <v>3</v>
      </c>
      <c r="F4" s="10"/>
      <c r="G4" s="10"/>
      <c r="H4" s="10" t="s">
        <v>278</v>
      </c>
    </row>
    <row r="5" spans="1:10" x14ac:dyDescent="0.25">
      <c r="A5" s="10" t="s">
        <v>9</v>
      </c>
      <c r="B5" s="10" t="s">
        <v>38</v>
      </c>
      <c r="C5" s="5"/>
      <c r="D5" s="5" t="s">
        <v>10</v>
      </c>
      <c r="E5" s="10" t="s">
        <v>3</v>
      </c>
      <c r="F5" s="10"/>
      <c r="G5" s="10"/>
      <c r="H5" s="10"/>
    </row>
    <row r="6" spans="1:10" ht="30" x14ac:dyDescent="0.25">
      <c r="A6" s="10" t="s">
        <v>30</v>
      </c>
      <c r="B6" s="10" t="s">
        <v>7</v>
      </c>
      <c r="C6" s="5" t="s">
        <v>706</v>
      </c>
      <c r="D6" s="5" t="s">
        <v>31</v>
      </c>
      <c r="E6" s="10"/>
      <c r="F6" s="10"/>
      <c r="G6" s="10"/>
      <c r="H6" s="10" t="s">
        <v>705</v>
      </c>
    </row>
    <row r="7" spans="1:10" x14ac:dyDescent="0.25">
      <c r="A7" s="10" t="s">
        <v>36</v>
      </c>
      <c r="B7" s="10" t="s">
        <v>35</v>
      </c>
      <c r="C7" s="5" t="b">
        <v>0</v>
      </c>
      <c r="D7" s="5"/>
      <c r="E7" s="10" t="s">
        <v>708</v>
      </c>
      <c r="F7" s="10"/>
      <c r="G7" s="10"/>
      <c r="H7" s="10" t="s">
        <v>178</v>
      </c>
    </row>
    <row r="8" spans="1:10" x14ac:dyDescent="0.25">
      <c r="A8" s="10" t="s">
        <v>37</v>
      </c>
      <c r="B8" s="10" t="s">
        <v>7</v>
      </c>
      <c r="C8" s="5"/>
      <c r="D8" s="5"/>
      <c r="E8" s="10"/>
      <c r="F8" s="10"/>
      <c r="G8" s="10"/>
      <c r="H8" s="10" t="s">
        <v>707</v>
      </c>
    </row>
    <row r="9" spans="1:10" x14ac:dyDescent="0.25">
      <c r="A9" s="10" t="s">
        <v>145</v>
      </c>
      <c r="B9" s="10" t="s">
        <v>7</v>
      </c>
      <c r="C9" s="5" t="s">
        <v>146</v>
      </c>
      <c r="D9" s="5"/>
      <c r="E9" s="10"/>
      <c r="F9" s="10"/>
      <c r="G9" s="10"/>
      <c r="H9" s="10"/>
    </row>
    <row r="10" spans="1:10" x14ac:dyDescent="0.25">
      <c r="A10" s="10" t="s">
        <v>712</v>
      </c>
      <c r="B10" s="10" t="s">
        <v>35</v>
      </c>
      <c r="C10" s="5"/>
      <c r="D10" s="5"/>
      <c r="E10" s="10"/>
      <c r="F10" s="10"/>
      <c r="G10" s="10"/>
      <c r="H10" s="10"/>
    </row>
    <row r="11" spans="1:10" x14ac:dyDescent="0.25">
      <c r="A11" s="5" t="s">
        <v>59</v>
      </c>
      <c r="B11" s="10" t="s">
        <v>7</v>
      </c>
      <c r="C11" s="5"/>
      <c r="D11" s="5"/>
      <c r="E11" s="10"/>
      <c r="F11" s="10"/>
      <c r="G11" s="10"/>
      <c r="H11" s="10" t="s">
        <v>43</v>
      </c>
    </row>
    <row r="12" spans="1:10" x14ac:dyDescent="0.25">
      <c r="A12" s="5" t="s">
        <v>58</v>
      </c>
      <c r="B12" s="10" t="s">
        <v>42</v>
      </c>
      <c r="C12" s="5"/>
      <c r="D12" s="5"/>
      <c r="E12" s="10"/>
      <c r="F12" s="10"/>
      <c r="G12" s="10"/>
      <c r="H12" s="10" t="s">
        <v>44</v>
      </c>
    </row>
    <row r="14" spans="1:10" x14ac:dyDescent="0.25">
      <c r="A14" s="82" t="s">
        <v>666</v>
      </c>
    </row>
    <row r="15" spans="1:10" x14ac:dyDescent="0.25">
      <c r="A15" s="34" t="s">
        <v>123</v>
      </c>
      <c r="B15" s="34" t="s">
        <v>28</v>
      </c>
      <c r="C15" s="34" t="s">
        <v>29</v>
      </c>
      <c r="D15" s="37" t="s">
        <v>9</v>
      </c>
      <c r="E15" s="34" t="s">
        <v>30</v>
      </c>
      <c r="F15" s="34" t="s">
        <v>36</v>
      </c>
      <c r="G15" s="34" t="str">
        <f>A10</f>
        <v>is_fixed</v>
      </c>
      <c r="H15" s="1" t="s">
        <v>39</v>
      </c>
      <c r="I15" s="1" t="s">
        <v>145</v>
      </c>
      <c r="J15" s="1" t="s">
        <v>667</v>
      </c>
    </row>
    <row r="16" spans="1:10" x14ac:dyDescent="0.25">
      <c r="A16" s="13">
        <v>1</v>
      </c>
      <c r="B16" s="13" t="s">
        <v>569</v>
      </c>
      <c r="C16" s="13" t="s">
        <v>569</v>
      </c>
      <c r="D16" s="35">
        <v>4</v>
      </c>
      <c r="E16" s="13"/>
      <c r="F16" s="13" t="b">
        <v>0</v>
      </c>
      <c r="G16" s="13" t="b">
        <v>1</v>
      </c>
    </row>
    <row r="17" spans="1:9" x14ac:dyDescent="0.25">
      <c r="A17" s="13">
        <v>2</v>
      </c>
      <c r="B17" s="13" t="s">
        <v>570</v>
      </c>
      <c r="C17" s="13" t="s">
        <v>570</v>
      </c>
      <c r="D17" s="35">
        <v>4</v>
      </c>
      <c r="E17" s="13"/>
      <c r="F17" s="13" t="b">
        <v>0</v>
      </c>
      <c r="G17" s="13" t="b">
        <v>1</v>
      </c>
    </row>
    <row r="18" spans="1:9" x14ac:dyDescent="0.25">
      <c r="A18" s="13">
        <v>3</v>
      </c>
      <c r="B18" s="13" t="s">
        <v>572</v>
      </c>
      <c r="C18" s="13" t="s">
        <v>572</v>
      </c>
      <c r="D18" s="35">
        <v>4</v>
      </c>
      <c r="E18" s="13"/>
      <c r="F18" s="13" t="b">
        <v>0</v>
      </c>
      <c r="G18" s="13" t="b">
        <v>1</v>
      </c>
    </row>
    <row r="19" spans="1:9" x14ac:dyDescent="0.25">
      <c r="A19" s="13">
        <v>4</v>
      </c>
      <c r="B19" s="13" t="s">
        <v>571</v>
      </c>
      <c r="C19" s="13" t="s">
        <v>571</v>
      </c>
      <c r="D19" s="35">
        <v>4</v>
      </c>
      <c r="E19" s="13"/>
      <c r="F19" s="13" t="b">
        <v>0</v>
      </c>
      <c r="G19" s="13" t="b">
        <v>1</v>
      </c>
    </row>
    <row r="20" spans="1:9" x14ac:dyDescent="0.25">
      <c r="A20" s="13">
        <v>5</v>
      </c>
      <c r="B20" s="13" t="s">
        <v>179</v>
      </c>
      <c r="C20" s="13" t="s">
        <v>179</v>
      </c>
      <c r="D20" s="35">
        <v>4</v>
      </c>
      <c r="E20" s="13"/>
      <c r="F20" s="13" t="b">
        <v>0</v>
      </c>
      <c r="G20" s="13" t="b">
        <v>1</v>
      </c>
    </row>
    <row r="21" spans="1:9" x14ac:dyDescent="0.25">
      <c r="A21" s="13">
        <v>6</v>
      </c>
      <c r="B21" s="13" t="s">
        <v>180</v>
      </c>
      <c r="C21" s="13" t="s">
        <v>180</v>
      </c>
      <c r="D21" s="35">
        <v>4</v>
      </c>
      <c r="E21" s="13"/>
      <c r="F21" s="13" t="b">
        <v>0</v>
      </c>
      <c r="G21" s="13" t="b">
        <v>1</v>
      </c>
    </row>
    <row r="22" spans="1:9" x14ac:dyDescent="0.25">
      <c r="A22" s="13">
        <v>7</v>
      </c>
      <c r="B22" s="13" t="s">
        <v>574</v>
      </c>
      <c r="C22" s="13" t="s">
        <v>574</v>
      </c>
      <c r="D22" s="35">
        <v>4</v>
      </c>
      <c r="E22" s="13"/>
      <c r="F22" s="13" t="b">
        <v>0</v>
      </c>
      <c r="G22" s="13" t="b">
        <v>1</v>
      </c>
    </row>
    <row r="23" spans="1:9" x14ac:dyDescent="0.25">
      <c r="A23" s="13">
        <v>8</v>
      </c>
      <c r="B23" s="13" t="s">
        <v>573</v>
      </c>
      <c r="C23" s="13" t="s">
        <v>573</v>
      </c>
      <c r="D23" s="35">
        <v>4</v>
      </c>
      <c r="E23" s="13"/>
      <c r="F23" s="13" t="b">
        <v>0</v>
      </c>
      <c r="G23" s="13" t="b">
        <v>1</v>
      </c>
    </row>
    <row r="24" spans="1:9" x14ac:dyDescent="0.25">
      <c r="A24" s="13">
        <v>9</v>
      </c>
      <c r="B24" s="13" t="s">
        <v>575</v>
      </c>
      <c r="C24" s="13" t="s">
        <v>575</v>
      </c>
      <c r="D24" s="35">
        <v>4</v>
      </c>
      <c r="E24" s="13"/>
      <c r="F24" s="13" t="b">
        <v>0</v>
      </c>
      <c r="G24" s="13" t="b">
        <v>1</v>
      </c>
    </row>
    <row r="25" spans="1:9" x14ac:dyDescent="0.25">
      <c r="A25" s="13">
        <v>10</v>
      </c>
      <c r="B25" s="13" t="s">
        <v>576</v>
      </c>
      <c r="C25" s="13" t="s">
        <v>576</v>
      </c>
      <c r="D25" s="35">
        <v>4</v>
      </c>
      <c r="E25" s="13"/>
      <c r="F25" s="13" t="b">
        <v>0</v>
      </c>
      <c r="G25" s="13" t="b">
        <v>1</v>
      </c>
    </row>
    <row r="26" spans="1:9" x14ac:dyDescent="0.25">
      <c r="A26" s="13">
        <v>11</v>
      </c>
      <c r="B26" s="13" t="s">
        <v>182</v>
      </c>
      <c r="C26" s="13" t="s">
        <v>662</v>
      </c>
      <c r="D26" s="35">
        <v>4</v>
      </c>
      <c r="E26" s="13"/>
      <c r="F26" s="13" t="b">
        <v>0</v>
      </c>
      <c r="G26" s="13" t="b">
        <v>1</v>
      </c>
    </row>
    <row r="27" spans="1:9" x14ac:dyDescent="0.25">
      <c r="A27" s="13">
        <v>12</v>
      </c>
      <c r="B27" s="13" t="s">
        <v>183</v>
      </c>
      <c r="C27" s="13" t="s">
        <v>663</v>
      </c>
      <c r="D27" s="35">
        <v>4</v>
      </c>
      <c r="E27" s="13"/>
      <c r="F27" s="13" t="b">
        <v>0</v>
      </c>
      <c r="G27" s="13" t="b">
        <v>1</v>
      </c>
    </row>
    <row r="28" spans="1:9" x14ac:dyDescent="0.25">
      <c r="A28" s="13">
        <v>13</v>
      </c>
      <c r="B28" s="13" t="s">
        <v>184</v>
      </c>
      <c r="C28" s="13" t="s">
        <v>664</v>
      </c>
      <c r="D28" s="35">
        <v>4</v>
      </c>
      <c r="E28" s="13"/>
      <c r="F28" s="13" t="b">
        <v>0</v>
      </c>
      <c r="G28" s="13" t="b">
        <v>1</v>
      </c>
    </row>
    <row r="29" spans="1:9" x14ac:dyDescent="0.25">
      <c r="A29" s="13">
        <v>14</v>
      </c>
      <c r="B29" s="13" t="s">
        <v>185</v>
      </c>
      <c r="C29" s="13" t="s">
        <v>665</v>
      </c>
      <c r="D29" s="35">
        <v>4</v>
      </c>
      <c r="E29" s="13"/>
      <c r="F29" s="13" t="b">
        <v>0</v>
      </c>
      <c r="G29" s="13" t="b">
        <v>1</v>
      </c>
    </row>
    <row r="30" spans="1:9" x14ac:dyDescent="0.25">
      <c r="C30"/>
      <c r="D30"/>
      <c r="F30" t="s">
        <v>49</v>
      </c>
      <c r="H30" t="s">
        <v>709</v>
      </c>
      <c r="I30" t="s">
        <v>379</v>
      </c>
    </row>
    <row r="31" spans="1:9" x14ac:dyDescent="0.25">
      <c r="A31" s="7"/>
      <c r="C31"/>
      <c r="D31"/>
    </row>
    <row r="32" spans="1:9" x14ac:dyDescent="0.25">
      <c r="A32" s="7"/>
      <c r="C32"/>
      <c r="F32" s="79" t="s">
        <v>379</v>
      </c>
      <c r="G32" s="79"/>
      <c r="H32" s="79"/>
    </row>
    <row r="33" spans="1:8" x14ac:dyDescent="0.25">
      <c r="A33" s="7" t="s">
        <v>668</v>
      </c>
      <c r="C33"/>
      <c r="F33" s="79" t="s">
        <v>624</v>
      </c>
      <c r="G33" s="79"/>
      <c r="H33" s="79" t="s">
        <v>710</v>
      </c>
    </row>
    <row r="34" spans="1:8" x14ac:dyDescent="0.25">
      <c r="A34" s="7" t="s">
        <v>669</v>
      </c>
      <c r="C34"/>
      <c r="F34" s="79" t="s">
        <v>625</v>
      </c>
      <c r="G34" s="79"/>
      <c r="H34" s="79" t="s">
        <v>711</v>
      </c>
    </row>
    <row r="35" spans="1:8" x14ac:dyDescent="0.25">
      <c r="A35" s="7" t="s">
        <v>713</v>
      </c>
      <c r="C35"/>
    </row>
    <row r="36" spans="1:8" x14ac:dyDescent="0.25">
      <c r="C36"/>
    </row>
    <row r="37" spans="1:8" x14ac:dyDescent="0.25">
      <c r="C37"/>
    </row>
    <row r="38" spans="1:8" x14ac:dyDescent="0.25">
      <c r="C38"/>
    </row>
    <row r="39" spans="1:8" x14ac:dyDescent="0.25">
      <c r="C3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4"/>
  <sheetViews>
    <sheetView topLeftCell="A13" zoomScale="160" zoomScaleNormal="160" workbookViewId="0">
      <selection activeCell="G26" sqref="G26"/>
    </sheetView>
  </sheetViews>
  <sheetFormatPr defaultRowHeight="15" x14ac:dyDescent="0.25"/>
  <cols>
    <col min="1" max="1" width="21.28515625" customWidth="1"/>
    <col min="2" max="2" width="20.28515625" bestFit="1" customWidth="1"/>
    <col min="3" max="3" width="15.85546875" style="2" customWidth="1"/>
    <col min="4" max="4" width="20.1406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ht="30" x14ac:dyDescent="0.25">
      <c r="A3" s="10" t="s">
        <v>40</v>
      </c>
      <c r="B3" s="10" t="s">
        <v>7</v>
      </c>
      <c r="C3" s="5"/>
      <c r="D3" s="5" t="s">
        <v>714</v>
      </c>
      <c r="E3" s="10" t="s">
        <v>3</v>
      </c>
      <c r="F3" s="10"/>
      <c r="G3" s="10" t="s">
        <v>191</v>
      </c>
    </row>
    <row r="4" spans="1:7" ht="75" x14ac:dyDescent="0.25">
      <c r="A4" s="10" t="s">
        <v>41</v>
      </c>
      <c r="B4" s="10" t="s">
        <v>7</v>
      </c>
      <c r="C4" s="5" t="s">
        <v>715</v>
      </c>
      <c r="D4" s="10"/>
      <c r="E4" s="10" t="s">
        <v>3</v>
      </c>
      <c r="F4" s="10"/>
      <c r="G4" s="10"/>
    </row>
    <row r="5" spans="1:7" x14ac:dyDescent="0.25">
      <c r="A5" s="10" t="s">
        <v>9</v>
      </c>
      <c r="B5" s="10" t="s">
        <v>38</v>
      </c>
      <c r="C5" s="5"/>
      <c r="D5" s="10" t="s">
        <v>10</v>
      </c>
      <c r="E5" s="10" t="s">
        <v>3</v>
      </c>
      <c r="F5" s="10"/>
      <c r="G5" s="10"/>
    </row>
    <row r="6" spans="1:7" x14ac:dyDescent="0.25">
      <c r="A6" s="10" t="s">
        <v>45</v>
      </c>
      <c r="B6" s="10" t="s">
        <v>35</v>
      </c>
      <c r="C6" s="5" t="b">
        <v>1</v>
      </c>
      <c r="D6" s="10"/>
      <c r="E6" s="10" t="s">
        <v>3</v>
      </c>
      <c r="F6" s="10"/>
      <c r="G6" s="10" t="s">
        <v>46</v>
      </c>
    </row>
    <row r="7" spans="1:7" x14ac:dyDescent="0.25">
      <c r="A7" s="10" t="s">
        <v>47</v>
      </c>
      <c r="B7" s="10" t="s">
        <v>38</v>
      </c>
      <c r="C7" s="5"/>
      <c r="D7" s="10"/>
      <c r="E7" s="10" t="s">
        <v>3</v>
      </c>
      <c r="F7" s="10"/>
      <c r="G7" s="10"/>
    </row>
    <row r="8" spans="1:7" x14ac:dyDescent="0.25">
      <c r="A8" s="10" t="s">
        <v>712</v>
      </c>
      <c r="B8" s="10" t="s">
        <v>35</v>
      </c>
      <c r="C8" s="5"/>
      <c r="D8" s="10"/>
      <c r="E8" s="10"/>
      <c r="F8" s="10"/>
      <c r="G8" s="10"/>
    </row>
    <row r="9" spans="1:7" x14ac:dyDescent="0.25">
      <c r="A9" s="5" t="s">
        <v>59</v>
      </c>
      <c r="B9" s="10" t="s">
        <v>7</v>
      </c>
      <c r="C9" s="5"/>
      <c r="D9" s="10"/>
      <c r="E9" s="10"/>
      <c r="F9" s="10"/>
      <c r="G9" s="10" t="s">
        <v>43</v>
      </c>
    </row>
    <row r="10" spans="1:7" x14ac:dyDescent="0.25">
      <c r="A10" s="5" t="s">
        <v>58</v>
      </c>
      <c r="B10" s="10" t="s">
        <v>42</v>
      </c>
      <c r="C10" s="5"/>
      <c r="D10" s="10"/>
      <c r="E10" s="10"/>
      <c r="F10" s="10"/>
      <c r="G10" s="10" t="s">
        <v>44</v>
      </c>
    </row>
    <row r="12" spans="1:7" x14ac:dyDescent="0.25">
      <c r="A12" s="82" t="s">
        <v>666</v>
      </c>
    </row>
    <row r="13" spans="1:7" s="45" customFormat="1" x14ac:dyDescent="0.25">
      <c r="A13" s="43" t="s">
        <v>40</v>
      </c>
      <c r="B13" s="43" t="s">
        <v>41</v>
      </c>
      <c r="C13" s="44" t="s">
        <v>45</v>
      </c>
      <c r="D13" s="43" t="s">
        <v>48</v>
      </c>
      <c r="E13" s="43" t="s">
        <v>189</v>
      </c>
      <c r="F13" s="43" t="str">
        <f>A8</f>
        <v>is_fixed</v>
      </c>
      <c r="G13" t="str">
        <f>A2</f>
        <v>Id</v>
      </c>
    </row>
    <row r="14" spans="1:7" s="7" customFormat="1" x14ac:dyDescent="0.25">
      <c r="A14" s="90" t="s">
        <v>195</v>
      </c>
      <c r="B14" s="90" t="s">
        <v>194</v>
      </c>
      <c r="C14" s="91" t="s">
        <v>49</v>
      </c>
      <c r="D14" s="82">
        <v>1</v>
      </c>
      <c r="E14" s="82">
        <v>1</v>
      </c>
      <c r="F14" s="92" t="s">
        <v>49</v>
      </c>
      <c r="G14" s="7">
        <v>1</v>
      </c>
    </row>
    <row r="15" spans="1:7" x14ac:dyDescent="0.25">
      <c r="A15" s="38" t="s">
        <v>196</v>
      </c>
      <c r="B15" s="38" t="s">
        <v>194</v>
      </c>
      <c r="C15" s="88" t="s">
        <v>49</v>
      </c>
      <c r="D15" s="13">
        <v>2</v>
      </c>
      <c r="E15" s="13">
        <v>1</v>
      </c>
      <c r="F15" s="59" t="s">
        <v>49</v>
      </c>
      <c r="G15">
        <v>2</v>
      </c>
    </row>
    <row r="16" spans="1:7" x14ac:dyDescent="0.25">
      <c r="A16" s="38" t="s">
        <v>257</v>
      </c>
      <c r="B16" s="38" t="s">
        <v>197</v>
      </c>
      <c r="C16" s="88" t="s">
        <v>49</v>
      </c>
      <c r="D16" s="13">
        <v>3</v>
      </c>
      <c r="E16" s="13">
        <v>1</v>
      </c>
      <c r="F16" s="59" t="s">
        <v>49</v>
      </c>
      <c r="G16">
        <v>3</v>
      </c>
    </row>
    <row r="17" spans="1:7" x14ac:dyDescent="0.25">
      <c r="A17" s="38" t="s">
        <v>198</v>
      </c>
      <c r="B17" s="38" t="s">
        <v>197</v>
      </c>
      <c r="C17" s="88" t="s">
        <v>49</v>
      </c>
      <c r="D17" s="13">
        <v>4</v>
      </c>
      <c r="E17" s="13">
        <v>1</v>
      </c>
      <c r="F17" s="59" t="s">
        <v>49</v>
      </c>
      <c r="G17">
        <v>4</v>
      </c>
    </row>
    <row r="18" spans="1:7" x14ac:dyDescent="0.25">
      <c r="A18" s="38" t="s">
        <v>199</v>
      </c>
      <c r="B18" s="38" t="s">
        <v>197</v>
      </c>
      <c r="C18" s="88" t="s">
        <v>49</v>
      </c>
      <c r="D18" s="13">
        <v>5</v>
      </c>
      <c r="E18" s="13">
        <v>1</v>
      </c>
      <c r="F18" s="59" t="s">
        <v>49</v>
      </c>
      <c r="G18">
        <v>5</v>
      </c>
    </row>
    <row r="19" spans="1:7" x14ac:dyDescent="0.25">
      <c r="A19" s="38" t="s">
        <v>216</v>
      </c>
      <c r="B19" s="38" t="s">
        <v>188</v>
      </c>
      <c r="C19" s="89" t="s">
        <v>50</v>
      </c>
      <c r="D19" s="13">
        <v>6</v>
      </c>
      <c r="E19" s="13">
        <v>1</v>
      </c>
      <c r="F19" s="59" t="s">
        <v>49</v>
      </c>
      <c r="G19">
        <v>6</v>
      </c>
    </row>
    <row r="20" spans="1:7" x14ac:dyDescent="0.25">
      <c r="A20" s="39" t="s">
        <v>670</v>
      </c>
      <c r="B20" s="38" t="s">
        <v>217</v>
      </c>
      <c r="C20" s="89" t="s">
        <v>50</v>
      </c>
      <c r="D20" s="13">
        <v>7</v>
      </c>
      <c r="E20" s="13">
        <v>1</v>
      </c>
      <c r="F20" s="59" t="s">
        <v>49</v>
      </c>
      <c r="G20">
        <v>7</v>
      </c>
    </row>
    <row r="21" spans="1:7" x14ac:dyDescent="0.25">
      <c r="A21" s="39" t="s">
        <v>218</v>
      </c>
      <c r="B21" s="38" t="s">
        <v>217</v>
      </c>
      <c r="C21" s="89" t="s">
        <v>50</v>
      </c>
      <c r="D21" s="13">
        <v>8</v>
      </c>
      <c r="E21" s="13">
        <v>1</v>
      </c>
      <c r="F21" s="59" t="s">
        <v>49</v>
      </c>
      <c r="G21">
        <v>8</v>
      </c>
    </row>
    <row r="23" spans="1:7" x14ac:dyDescent="0.25">
      <c r="A23" s="7" t="s">
        <v>716</v>
      </c>
    </row>
    <row r="24" spans="1:7" x14ac:dyDescent="0.25">
      <c r="A24" s="7" t="s">
        <v>713</v>
      </c>
    </row>
    <row r="25" spans="1:7" x14ac:dyDescent="0.25">
      <c r="A25" s="7"/>
    </row>
    <row r="26" spans="1:7" s="7" customFormat="1" x14ac:dyDescent="0.25">
      <c r="A26" s="90" t="s">
        <v>195</v>
      </c>
      <c r="B26" s="90" t="s">
        <v>194</v>
      </c>
      <c r="C26" s="91" t="s">
        <v>49</v>
      </c>
      <c r="D26" s="82">
        <v>1</v>
      </c>
      <c r="E26" s="82">
        <v>2</v>
      </c>
      <c r="F26" s="92" t="s">
        <v>49</v>
      </c>
      <c r="G26" s="7">
        <v>9</v>
      </c>
    </row>
    <row r="27" spans="1:7" x14ac:dyDescent="0.25">
      <c r="A27" s="38" t="s">
        <v>196</v>
      </c>
      <c r="B27" s="38" t="s">
        <v>194</v>
      </c>
      <c r="C27" s="88" t="s">
        <v>49</v>
      </c>
      <c r="D27" s="13">
        <v>2</v>
      </c>
      <c r="E27" s="82">
        <v>2</v>
      </c>
      <c r="F27" s="59" t="s">
        <v>49</v>
      </c>
      <c r="G27" s="7">
        <v>10</v>
      </c>
    </row>
    <row r="28" spans="1:7" x14ac:dyDescent="0.25">
      <c r="A28" s="38" t="s">
        <v>257</v>
      </c>
      <c r="B28" s="38" t="s">
        <v>197</v>
      </c>
      <c r="C28" s="88" t="s">
        <v>49</v>
      </c>
      <c r="D28" s="13">
        <v>3</v>
      </c>
      <c r="E28" s="82">
        <v>2</v>
      </c>
      <c r="F28" s="59" t="s">
        <v>49</v>
      </c>
      <c r="G28" s="7">
        <f>G27+1</f>
        <v>11</v>
      </c>
    </row>
    <row r="29" spans="1:7" x14ac:dyDescent="0.25">
      <c r="A29" s="38" t="s">
        <v>198</v>
      </c>
      <c r="B29" s="38" t="s">
        <v>197</v>
      </c>
      <c r="C29" s="88" t="s">
        <v>49</v>
      </c>
      <c r="D29" s="13">
        <v>4</v>
      </c>
      <c r="E29" s="82">
        <v>2</v>
      </c>
      <c r="F29" s="59" t="s">
        <v>49</v>
      </c>
      <c r="G29" s="7">
        <f t="shared" ref="G29:G33" si="0">G28+1</f>
        <v>12</v>
      </c>
    </row>
    <row r="30" spans="1:7" x14ac:dyDescent="0.25">
      <c r="A30" s="38" t="s">
        <v>199</v>
      </c>
      <c r="B30" s="38" t="s">
        <v>197</v>
      </c>
      <c r="C30" s="88" t="s">
        <v>49</v>
      </c>
      <c r="D30" s="13">
        <v>5</v>
      </c>
      <c r="E30" s="82">
        <v>2</v>
      </c>
      <c r="F30" s="59" t="s">
        <v>49</v>
      </c>
      <c r="G30" s="7">
        <f t="shared" si="0"/>
        <v>13</v>
      </c>
    </row>
    <row r="31" spans="1:7" x14ac:dyDescent="0.25">
      <c r="A31" s="38" t="s">
        <v>216</v>
      </c>
      <c r="B31" s="38" t="s">
        <v>188</v>
      </c>
      <c r="C31" s="89" t="s">
        <v>50</v>
      </c>
      <c r="D31" s="13">
        <v>6</v>
      </c>
      <c r="E31" s="82">
        <v>2</v>
      </c>
      <c r="F31" s="59" t="s">
        <v>49</v>
      </c>
      <c r="G31" s="7">
        <f t="shared" si="0"/>
        <v>14</v>
      </c>
    </row>
    <row r="32" spans="1:7" x14ac:dyDescent="0.25">
      <c r="A32" s="39" t="s">
        <v>670</v>
      </c>
      <c r="B32" s="38" t="s">
        <v>217</v>
      </c>
      <c r="C32" s="89" t="s">
        <v>50</v>
      </c>
      <c r="D32" s="13">
        <v>7</v>
      </c>
      <c r="E32" s="82">
        <v>2</v>
      </c>
      <c r="F32" s="59" t="s">
        <v>49</v>
      </c>
      <c r="G32" s="7">
        <f t="shared" si="0"/>
        <v>15</v>
      </c>
    </row>
    <row r="33" spans="1:7" x14ac:dyDescent="0.25">
      <c r="A33" s="39" t="s">
        <v>218</v>
      </c>
      <c r="B33" s="38" t="s">
        <v>217</v>
      </c>
      <c r="C33" s="89" t="s">
        <v>50</v>
      </c>
      <c r="D33" s="13">
        <v>8</v>
      </c>
      <c r="E33" s="82">
        <v>2</v>
      </c>
      <c r="F33" s="59" t="s">
        <v>49</v>
      </c>
      <c r="G33" s="7">
        <f t="shared" si="0"/>
        <v>16</v>
      </c>
    </row>
    <row r="34" spans="1:7" x14ac:dyDescent="0.25">
      <c r="C3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41"/>
  <sheetViews>
    <sheetView topLeftCell="A20" zoomScale="170" zoomScaleNormal="170" workbookViewId="0">
      <selection activeCell="B28" sqref="B28"/>
    </sheetView>
  </sheetViews>
  <sheetFormatPr defaultRowHeight="15" x14ac:dyDescent="0.25"/>
  <cols>
    <col min="1" max="1" width="15.140625" bestFit="1" customWidth="1"/>
    <col min="2" max="2" width="29.7109375" customWidth="1"/>
    <col min="3" max="3" width="21.5703125" style="2" bestFit="1" customWidth="1"/>
    <col min="4" max="4" width="26.1406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8" s="1" customFormat="1" x14ac:dyDescent="0.25">
      <c r="A1" s="1" t="s">
        <v>211</v>
      </c>
      <c r="B1" s="1" t="s">
        <v>5</v>
      </c>
      <c r="C1" s="3" t="s">
        <v>11</v>
      </c>
    </row>
    <row r="2" spans="1:8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8" x14ac:dyDescent="0.25">
      <c r="A3" s="10" t="s">
        <v>231</v>
      </c>
      <c r="B3" s="10" t="s">
        <v>232</v>
      </c>
      <c r="C3" s="5"/>
      <c r="D3" s="10" t="s">
        <v>717</v>
      </c>
      <c r="E3" s="10" t="s">
        <v>3</v>
      </c>
      <c r="F3" s="10"/>
      <c r="G3" s="10"/>
    </row>
    <row r="4" spans="1:8" x14ac:dyDescent="0.25">
      <c r="A4" s="10" t="s">
        <v>53</v>
      </c>
      <c r="B4" s="10" t="s">
        <v>7</v>
      </c>
      <c r="C4" s="5"/>
      <c r="D4" s="10" t="s">
        <v>51</v>
      </c>
      <c r="E4" s="10" t="s">
        <v>3</v>
      </c>
      <c r="F4" s="10"/>
      <c r="G4" s="10"/>
    </row>
    <row r="5" spans="1:8" x14ac:dyDescent="0.25">
      <c r="A5" s="10" t="s">
        <v>52</v>
      </c>
      <c r="B5" s="10" t="s">
        <v>7</v>
      </c>
      <c r="C5" s="5"/>
      <c r="D5" s="10" t="s">
        <v>718</v>
      </c>
      <c r="E5" s="10" t="s">
        <v>3</v>
      </c>
      <c r="F5" s="10"/>
      <c r="G5" s="10" t="s">
        <v>191</v>
      </c>
    </row>
    <row r="6" spans="1:8" x14ac:dyDescent="0.25">
      <c r="A6" s="10" t="s">
        <v>212</v>
      </c>
      <c r="B6" s="10" t="s">
        <v>38</v>
      </c>
      <c r="C6" s="5"/>
      <c r="D6" s="10" t="s">
        <v>213</v>
      </c>
      <c r="E6" s="10" t="s">
        <v>3</v>
      </c>
      <c r="F6" s="10"/>
      <c r="G6" s="10"/>
    </row>
    <row r="7" spans="1:8" ht="30" x14ac:dyDescent="0.25">
      <c r="A7" s="10" t="s">
        <v>214</v>
      </c>
      <c r="B7" s="10"/>
      <c r="C7" s="5" t="s">
        <v>733</v>
      </c>
      <c r="D7" s="10"/>
      <c r="E7" s="10"/>
      <c r="F7" s="10"/>
      <c r="G7" s="10" t="s">
        <v>732</v>
      </c>
    </row>
    <row r="8" spans="1:8" x14ac:dyDescent="0.25">
      <c r="A8" s="10" t="s">
        <v>712</v>
      </c>
      <c r="B8" s="10" t="s">
        <v>35</v>
      </c>
      <c r="C8" s="5"/>
      <c r="D8" s="10"/>
      <c r="E8" s="10"/>
      <c r="F8" s="10"/>
      <c r="G8" s="10"/>
    </row>
    <row r="9" spans="1:8" x14ac:dyDescent="0.25">
      <c r="A9" s="5" t="s">
        <v>59</v>
      </c>
      <c r="B9" s="10" t="s">
        <v>7</v>
      </c>
      <c r="C9" s="5"/>
      <c r="D9" s="10"/>
      <c r="E9" s="10"/>
      <c r="F9" s="10"/>
      <c r="G9" s="10" t="s">
        <v>43</v>
      </c>
    </row>
    <row r="10" spans="1:8" x14ac:dyDescent="0.25">
      <c r="A10" s="5" t="s">
        <v>58</v>
      </c>
      <c r="B10" s="10" t="s">
        <v>42</v>
      </c>
      <c r="C10" s="5"/>
      <c r="D10" s="10"/>
      <c r="E10" s="10"/>
      <c r="F10" s="10"/>
      <c r="G10" s="10" t="s">
        <v>44</v>
      </c>
    </row>
    <row r="12" spans="1:8" x14ac:dyDescent="0.25">
      <c r="A12" s="82" t="s">
        <v>666</v>
      </c>
    </row>
    <row r="13" spans="1:8" s="34" customFormat="1" x14ac:dyDescent="0.25">
      <c r="A13" s="34" t="s">
        <v>123</v>
      </c>
      <c r="B13" s="34" t="s">
        <v>52</v>
      </c>
      <c r="C13" s="34" t="s">
        <v>54</v>
      </c>
      <c r="D13" s="34" t="s">
        <v>214</v>
      </c>
      <c r="E13" s="34" t="s">
        <v>212</v>
      </c>
      <c r="F13" s="34" t="s">
        <v>234</v>
      </c>
      <c r="G13" s="34" t="str">
        <f>A8</f>
        <v>is_fixed</v>
      </c>
    </row>
    <row r="14" spans="1:8" x14ac:dyDescent="0.25">
      <c r="A14" s="13">
        <v>1</v>
      </c>
      <c r="B14" s="13" t="s">
        <v>200</v>
      </c>
      <c r="C14" s="13" t="s">
        <v>195</v>
      </c>
      <c r="D14" s="13"/>
      <c r="E14" s="13">
        <v>1</v>
      </c>
      <c r="F14" s="13" t="s">
        <v>724</v>
      </c>
      <c r="G14" s="13" t="s">
        <v>49</v>
      </c>
      <c r="H14" s="13" t="s">
        <v>721</v>
      </c>
    </row>
    <row r="15" spans="1:8" x14ac:dyDescent="0.25">
      <c r="A15" s="13">
        <v>2</v>
      </c>
      <c r="B15" s="13" t="s">
        <v>201</v>
      </c>
      <c r="C15" s="13" t="s">
        <v>196</v>
      </c>
      <c r="D15" s="13"/>
      <c r="E15" s="13">
        <v>1</v>
      </c>
      <c r="F15" s="13" t="s">
        <v>235</v>
      </c>
      <c r="G15" s="13" t="s">
        <v>49</v>
      </c>
      <c r="H15" s="13" t="s">
        <v>719</v>
      </c>
    </row>
    <row r="16" spans="1:8" x14ac:dyDescent="0.25">
      <c r="A16" s="13">
        <v>3</v>
      </c>
      <c r="B16" s="13" t="s">
        <v>202</v>
      </c>
      <c r="C16" s="13" t="s">
        <v>196</v>
      </c>
      <c r="D16" s="13"/>
      <c r="E16" s="13">
        <v>1</v>
      </c>
      <c r="F16" s="13" t="s">
        <v>237</v>
      </c>
      <c r="G16" s="13" t="s">
        <v>49</v>
      </c>
      <c r="H16" s="13" t="s">
        <v>720</v>
      </c>
    </row>
    <row r="17" spans="1:8" x14ac:dyDescent="0.25">
      <c r="A17" s="13">
        <v>4</v>
      </c>
      <c r="B17" s="13" t="s">
        <v>203</v>
      </c>
      <c r="C17" s="13" t="s">
        <v>196</v>
      </c>
      <c r="D17" s="13"/>
      <c r="E17" s="13">
        <v>1</v>
      </c>
      <c r="F17" s="13" t="s">
        <v>240</v>
      </c>
      <c r="G17" s="13" t="s">
        <v>49</v>
      </c>
      <c r="H17" s="13" t="s">
        <v>722</v>
      </c>
    </row>
    <row r="18" spans="1:8" x14ac:dyDescent="0.25">
      <c r="A18" s="13">
        <v>5</v>
      </c>
      <c r="B18" s="13" t="s">
        <v>204</v>
      </c>
      <c r="C18" s="13" t="s">
        <v>257</v>
      </c>
      <c r="D18" s="13"/>
      <c r="E18" s="13">
        <v>1</v>
      </c>
      <c r="F18" s="13" t="s">
        <v>238</v>
      </c>
      <c r="G18" s="13" t="s">
        <v>49</v>
      </c>
      <c r="H18" s="13" t="s">
        <v>723</v>
      </c>
    </row>
    <row r="19" spans="1:8" x14ac:dyDescent="0.25">
      <c r="A19" s="13">
        <v>6</v>
      </c>
      <c r="B19" s="13" t="s">
        <v>205</v>
      </c>
      <c r="C19" s="13" t="s">
        <v>257</v>
      </c>
      <c r="D19" s="13"/>
      <c r="E19" s="13">
        <v>1</v>
      </c>
      <c r="F19" s="13" t="s">
        <v>241</v>
      </c>
      <c r="G19" s="13" t="s">
        <v>49</v>
      </c>
      <c r="H19" s="13" t="s">
        <v>725</v>
      </c>
    </row>
    <row r="20" spans="1:8" x14ac:dyDescent="0.25">
      <c r="A20" s="13">
        <v>7</v>
      </c>
      <c r="B20" s="13" t="s">
        <v>206</v>
      </c>
      <c r="C20" s="13" t="s">
        <v>198</v>
      </c>
      <c r="D20" s="13"/>
      <c r="E20" s="13">
        <v>1</v>
      </c>
      <c r="F20" s="13" t="s">
        <v>242</v>
      </c>
      <c r="G20" s="13" t="s">
        <v>49</v>
      </c>
    </row>
    <row r="21" spans="1:8" x14ac:dyDescent="0.25">
      <c r="A21" s="13">
        <v>8</v>
      </c>
      <c r="B21" s="13" t="s">
        <v>207</v>
      </c>
      <c r="C21" s="13" t="s">
        <v>198</v>
      </c>
      <c r="D21" s="13"/>
      <c r="E21" s="13">
        <v>1</v>
      </c>
      <c r="F21" s="13" t="s">
        <v>243</v>
      </c>
      <c r="G21" s="13" t="s">
        <v>49</v>
      </c>
    </row>
    <row r="22" spans="1:8" x14ac:dyDescent="0.25">
      <c r="A22" s="13">
        <v>9</v>
      </c>
      <c r="B22" s="13" t="s">
        <v>208</v>
      </c>
      <c r="C22" s="13" t="s">
        <v>199</v>
      </c>
      <c r="D22" s="13"/>
      <c r="E22" s="13">
        <v>1</v>
      </c>
      <c r="F22" s="13" t="s">
        <v>244</v>
      </c>
      <c r="G22" s="13" t="s">
        <v>49</v>
      </c>
    </row>
    <row r="23" spans="1:8" x14ac:dyDescent="0.25">
      <c r="A23" s="13">
        <v>10</v>
      </c>
      <c r="B23" s="13" t="s">
        <v>245</v>
      </c>
      <c r="C23" s="13" t="s">
        <v>199</v>
      </c>
      <c r="D23" s="13"/>
      <c r="E23" s="13">
        <v>1</v>
      </c>
      <c r="F23" s="13" t="s">
        <v>246</v>
      </c>
      <c r="G23" s="13" t="s">
        <v>49</v>
      </c>
    </row>
    <row r="24" spans="1:8" x14ac:dyDescent="0.25">
      <c r="A24" s="13">
        <v>11</v>
      </c>
      <c r="B24" s="13" t="s">
        <v>210</v>
      </c>
      <c r="C24" s="13" t="s">
        <v>196</v>
      </c>
      <c r="D24" s="13" t="s">
        <v>203</v>
      </c>
      <c r="E24" s="13">
        <v>1</v>
      </c>
      <c r="F24" s="13" t="s">
        <v>236</v>
      </c>
      <c r="G24" s="13" t="s">
        <v>49</v>
      </c>
    </row>
    <row r="25" spans="1:8" x14ac:dyDescent="0.25">
      <c r="A25" s="13">
        <v>12</v>
      </c>
      <c r="B25" s="13" t="s">
        <v>209</v>
      </c>
      <c r="C25" s="13" t="s">
        <v>196</v>
      </c>
      <c r="D25" s="13" t="s">
        <v>203</v>
      </c>
      <c r="E25" s="13">
        <v>1</v>
      </c>
      <c r="F25" s="13" t="s">
        <v>248</v>
      </c>
      <c r="G25" s="13" t="s">
        <v>49</v>
      </c>
    </row>
    <row r="26" spans="1:8" x14ac:dyDescent="0.25">
      <c r="A26" s="13">
        <v>13</v>
      </c>
      <c r="B26" s="13" t="s">
        <v>228</v>
      </c>
      <c r="C26" s="13" t="s">
        <v>196</v>
      </c>
      <c r="D26" s="13" t="s">
        <v>202</v>
      </c>
      <c r="E26" s="13">
        <v>1</v>
      </c>
      <c r="F26" s="13" t="s">
        <v>249</v>
      </c>
      <c r="G26" s="13" t="s">
        <v>49</v>
      </c>
    </row>
    <row r="27" spans="1:8" x14ac:dyDescent="0.25">
      <c r="A27" s="13">
        <v>14</v>
      </c>
      <c r="B27" s="13" t="s">
        <v>229</v>
      </c>
      <c r="C27" s="13" t="s">
        <v>199</v>
      </c>
      <c r="D27" s="13" t="s">
        <v>208</v>
      </c>
      <c r="E27" s="13">
        <v>1</v>
      </c>
      <c r="F27" s="13" t="s">
        <v>250</v>
      </c>
      <c r="G27" s="13" t="s">
        <v>49</v>
      </c>
    </row>
    <row r="28" spans="1:8" x14ac:dyDescent="0.25">
      <c r="A28" s="13">
        <v>15</v>
      </c>
      <c r="B28" s="13" t="s">
        <v>731</v>
      </c>
      <c r="C28" s="13" t="s">
        <v>216</v>
      </c>
      <c r="D28" s="13"/>
      <c r="E28" s="13">
        <v>1</v>
      </c>
      <c r="F28" s="13" t="s">
        <v>239</v>
      </c>
      <c r="G28" s="13" t="s">
        <v>49</v>
      </c>
    </row>
    <row r="29" spans="1:8" x14ac:dyDescent="0.25">
      <c r="A29" s="13">
        <v>16</v>
      </c>
      <c r="B29" s="13" t="s">
        <v>222</v>
      </c>
      <c r="C29" s="13" t="s">
        <v>218</v>
      </c>
      <c r="D29" s="13"/>
      <c r="E29" s="13">
        <v>1</v>
      </c>
      <c r="F29" s="13" t="s">
        <v>247</v>
      </c>
      <c r="G29" s="13" t="s">
        <v>49</v>
      </c>
    </row>
    <row r="30" spans="1:8" x14ac:dyDescent="0.25">
      <c r="A30" s="13">
        <v>17</v>
      </c>
      <c r="B30" s="13" t="s">
        <v>219</v>
      </c>
      <c r="C30" s="13" t="s">
        <v>218</v>
      </c>
      <c r="D30" s="13"/>
      <c r="E30" s="13">
        <v>1</v>
      </c>
      <c r="F30" s="13" t="s">
        <v>251</v>
      </c>
      <c r="G30" s="13" t="s">
        <v>49</v>
      </c>
    </row>
    <row r="31" spans="1:8" x14ac:dyDescent="0.25">
      <c r="A31" s="13">
        <v>18</v>
      </c>
      <c r="B31" s="13" t="s">
        <v>220</v>
      </c>
      <c r="C31" s="13" t="s">
        <v>218</v>
      </c>
      <c r="D31" s="13"/>
      <c r="E31" s="13">
        <v>1</v>
      </c>
      <c r="F31" s="13" t="s">
        <v>252</v>
      </c>
      <c r="G31" s="13" t="s">
        <v>49</v>
      </c>
    </row>
    <row r="32" spans="1:8" x14ac:dyDescent="0.25">
      <c r="A32" s="13">
        <v>19</v>
      </c>
      <c r="B32" s="13" t="s">
        <v>221</v>
      </c>
      <c r="C32" s="13" t="s">
        <v>218</v>
      </c>
      <c r="D32" s="13"/>
      <c r="E32" s="13">
        <v>1</v>
      </c>
      <c r="F32" s="13" t="s">
        <v>253</v>
      </c>
      <c r="G32" s="13" t="s">
        <v>49</v>
      </c>
    </row>
    <row r="33" spans="1:7" x14ac:dyDescent="0.25">
      <c r="A33" s="13">
        <v>20</v>
      </c>
      <c r="B33" s="35" t="s">
        <v>671</v>
      </c>
      <c r="C33" s="13" t="s">
        <v>222</v>
      </c>
      <c r="D33" s="13"/>
      <c r="E33" s="13">
        <v>1</v>
      </c>
      <c r="F33" s="13" t="s">
        <v>254</v>
      </c>
      <c r="G33" s="13" t="s">
        <v>49</v>
      </c>
    </row>
    <row r="34" spans="1:7" x14ac:dyDescent="0.25">
      <c r="A34" s="13">
        <v>21</v>
      </c>
      <c r="B34" s="35" t="s">
        <v>672</v>
      </c>
      <c r="C34" s="13" t="s">
        <v>222</v>
      </c>
      <c r="D34" s="13"/>
      <c r="E34" s="13">
        <v>1</v>
      </c>
      <c r="F34" s="13" t="s">
        <v>255</v>
      </c>
      <c r="G34" s="13" t="s">
        <v>49</v>
      </c>
    </row>
    <row r="35" spans="1:7" x14ac:dyDescent="0.25">
      <c r="A35" s="13">
        <v>22</v>
      </c>
      <c r="B35" s="35" t="s">
        <v>555</v>
      </c>
      <c r="C35" s="13" t="s">
        <v>199</v>
      </c>
      <c r="D35" s="13"/>
      <c r="E35" s="13">
        <v>1</v>
      </c>
      <c r="F35" s="13" t="s">
        <v>556</v>
      </c>
      <c r="G35" s="13" t="s">
        <v>49</v>
      </c>
    </row>
    <row r="36" spans="1:7" x14ac:dyDescent="0.25">
      <c r="A36" s="13">
        <v>23</v>
      </c>
      <c r="B36" s="35" t="s">
        <v>805</v>
      </c>
      <c r="C36" s="13" t="s">
        <v>199</v>
      </c>
      <c r="D36" s="13"/>
      <c r="E36" s="13"/>
      <c r="F36" s="13"/>
      <c r="G36" s="13"/>
    </row>
    <row r="37" spans="1:7" x14ac:dyDescent="0.25">
      <c r="A37" s="13">
        <v>24</v>
      </c>
      <c r="B37" s="50" t="s">
        <v>804</v>
      </c>
      <c r="C37" s="13" t="s">
        <v>222</v>
      </c>
      <c r="D37" s="13"/>
      <c r="E37" s="13">
        <v>1</v>
      </c>
      <c r="F37" s="13" t="s">
        <v>556</v>
      </c>
      <c r="G37" s="13" t="s">
        <v>49</v>
      </c>
    </row>
    <row r="38" spans="1:7" x14ac:dyDescent="0.25">
      <c r="A38" s="7" t="s">
        <v>673</v>
      </c>
    </row>
    <row r="39" spans="1:7" x14ac:dyDescent="0.25">
      <c r="A39" s="7"/>
    </row>
    <row r="40" spans="1:7" x14ac:dyDescent="0.25">
      <c r="A40" s="7" t="s">
        <v>674</v>
      </c>
    </row>
    <row r="41" spans="1:7" x14ac:dyDescent="0.25">
      <c r="A41" s="7" t="s">
        <v>713</v>
      </c>
    </row>
  </sheetData>
  <conditionalFormatting sqref="F14:G36 H14:H19">
    <cfRule type="duplicateValues" dxfId="1" priority="3"/>
  </conditionalFormatting>
  <conditionalFormatting sqref="F37:G37">
    <cfRule type="duplicateValues" dxfId="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48"/>
  <sheetViews>
    <sheetView topLeftCell="A19" zoomScale="140" zoomScaleNormal="140" workbookViewId="0">
      <selection activeCell="D40" sqref="D40"/>
    </sheetView>
  </sheetViews>
  <sheetFormatPr defaultColWidth="8.7109375" defaultRowHeight="15" x14ac:dyDescent="0.25"/>
  <cols>
    <col min="1" max="1" width="15.140625" style="2" bestFit="1" customWidth="1"/>
    <col min="2" max="2" width="18.5703125" style="2" bestFit="1" customWidth="1"/>
    <col min="3" max="3" width="18.85546875" style="2" customWidth="1"/>
    <col min="4" max="4" width="17.85546875" style="2" customWidth="1"/>
    <col min="5" max="5" width="14.42578125" style="2" bestFit="1" customWidth="1"/>
    <col min="6" max="6" width="11.42578125" style="2" bestFit="1" customWidth="1"/>
    <col min="7" max="7" width="27.85546875" style="2" customWidth="1"/>
    <col min="8" max="8" width="22.28515625" style="2" bestFit="1" customWidth="1"/>
    <col min="9" max="16384" width="8.7109375" style="2"/>
  </cols>
  <sheetData>
    <row r="1" spans="1:8" s="3" customFormat="1" x14ac:dyDescent="0.25">
      <c r="A1" s="3" t="s">
        <v>0</v>
      </c>
      <c r="B1" s="3" t="s">
        <v>5</v>
      </c>
      <c r="C1" s="3" t="s">
        <v>11</v>
      </c>
    </row>
    <row r="2" spans="1:8" s="28" customFormat="1" ht="30" x14ac:dyDescent="0.25">
      <c r="A2" s="28" t="s">
        <v>1</v>
      </c>
      <c r="B2" s="28" t="s">
        <v>6</v>
      </c>
      <c r="D2" s="28" t="s">
        <v>8</v>
      </c>
      <c r="E2" s="28" t="s">
        <v>3</v>
      </c>
      <c r="H2" s="29"/>
    </row>
    <row r="3" spans="1:8" ht="30" x14ac:dyDescent="0.25">
      <c r="A3" s="2" t="s">
        <v>190</v>
      </c>
      <c r="D3" s="2" t="s">
        <v>192</v>
      </c>
      <c r="E3" s="28" t="s">
        <v>3</v>
      </c>
      <c r="H3" s="6"/>
    </row>
    <row r="4" spans="1:8" ht="30" x14ac:dyDescent="0.25">
      <c r="A4" s="2" t="s">
        <v>64</v>
      </c>
      <c r="B4" s="2" t="s">
        <v>7</v>
      </c>
      <c r="C4" s="2" t="s">
        <v>226</v>
      </c>
      <c r="D4" s="2" t="s">
        <v>727</v>
      </c>
      <c r="E4" s="2" t="s">
        <v>3</v>
      </c>
      <c r="G4" s="2" t="s">
        <v>227</v>
      </c>
      <c r="H4" s="6"/>
    </row>
    <row r="5" spans="1:8" ht="30" x14ac:dyDescent="0.25">
      <c r="A5" s="2" t="s">
        <v>561</v>
      </c>
      <c r="B5" s="2" t="s">
        <v>7</v>
      </c>
      <c r="G5" s="2" t="s">
        <v>562</v>
      </c>
      <c r="H5" s="6"/>
    </row>
    <row r="6" spans="1:8" x14ac:dyDescent="0.25">
      <c r="A6" s="2" t="s">
        <v>55</v>
      </c>
      <c r="B6" s="2" t="s">
        <v>7</v>
      </c>
      <c r="E6" s="2" t="s">
        <v>3</v>
      </c>
    </row>
    <row r="7" spans="1:8" x14ac:dyDescent="0.25">
      <c r="A7" s="2" t="s">
        <v>9</v>
      </c>
      <c r="B7" s="2" t="s">
        <v>38</v>
      </c>
      <c r="D7" s="2" t="s">
        <v>10</v>
      </c>
      <c r="E7" s="2" t="s">
        <v>3</v>
      </c>
    </row>
    <row r="8" spans="1:8" ht="45" x14ac:dyDescent="0.25">
      <c r="A8" s="2" t="s">
        <v>56</v>
      </c>
      <c r="B8" s="2" t="s">
        <v>57</v>
      </c>
      <c r="C8" s="2" t="s">
        <v>258</v>
      </c>
      <c r="E8" s="2" t="s">
        <v>3</v>
      </c>
    </row>
    <row r="9" spans="1:8" ht="19.5" customHeight="1" x14ac:dyDescent="0.25">
      <c r="A9" s="2" t="s">
        <v>105</v>
      </c>
      <c r="B9" s="2" t="s">
        <v>7</v>
      </c>
      <c r="G9" s="15" t="s">
        <v>677</v>
      </c>
    </row>
    <row r="10" spans="1:8" ht="17.25" customHeight="1" x14ac:dyDescent="0.25">
      <c r="A10" s="2" t="s">
        <v>155</v>
      </c>
      <c r="B10" s="2" t="s">
        <v>7</v>
      </c>
      <c r="G10" s="15" t="s">
        <v>677</v>
      </c>
    </row>
    <row r="11" spans="1:8" ht="17.25" customHeight="1" x14ac:dyDescent="0.25">
      <c r="A11" s="2" t="s">
        <v>108</v>
      </c>
      <c r="B11" s="2" t="s">
        <v>7</v>
      </c>
      <c r="G11" s="15" t="s">
        <v>677</v>
      </c>
    </row>
    <row r="12" spans="1:8" ht="17.25" customHeight="1" x14ac:dyDescent="0.25">
      <c r="A12" s="2" t="s">
        <v>156</v>
      </c>
      <c r="B12" s="2" t="s">
        <v>7</v>
      </c>
      <c r="G12" s="15" t="s">
        <v>677</v>
      </c>
    </row>
    <row r="13" spans="1:8" ht="21.75" customHeight="1" x14ac:dyDescent="0.25">
      <c r="A13" s="2" t="s">
        <v>157</v>
      </c>
      <c r="B13" s="2" t="s">
        <v>7</v>
      </c>
      <c r="G13" s="15" t="s">
        <v>678</v>
      </c>
    </row>
    <row r="14" spans="1:8" x14ac:dyDescent="0.25">
      <c r="A14" s="2" t="s">
        <v>158</v>
      </c>
      <c r="B14" s="2" t="s">
        <v>7</v>
      </c>
      <c r="G14" s="15" t="s">
        <v>678</v>
      </c>
    </row>
    <row r="15" spans="1:8" x14ac:dyDescent="0.25">
      <c r="A15" s="2" t="s">
        <v>161</v>
      </c>
      <c r="B15" s="2" t="s">
        <v>7</v>
      </c>
      <c r="G15" s="15" t="s">
        <v>678</v>
      </c>
    </row>
    <row r="16" spans="1:8" x14ac:dyDescent="0.25">
      <c r="A16" s="2" t="s">
        <v>159</v>
      </c>
      <c r="B16" s="2" t="s">
        <v>160</v>
      </c>
      <c r="G16" s="15" t="s">
        <v>678</v>
      </c>
    </row>
    <row r="17" spans="1:7" x14ac:dyDescent="0.25">
      <c r="A17" s="2" t="s">
        <v>65</v>
      </c>
      <c r="B17" s="2" t="s">
        <v>193</v>
      </c>
      <c r="G17" s="15" t="s">
        <v>676</v>
      </c>
    </row>
    <row r="18" spans="1:7" x14ac:dyDescent="0.25">
      <c r="A18" s="2" t="s">
        <v>162</v>
      </c>
      <c r="B18" s="2" t="s">
        <v>38</v>
      </c>
      <c r="G18" s="15" t="s">
        <v>676</v>
      </c>
    </row>
    <row r="19" spans="1:7" x14ac:dyDescent="0.25">
      <c r="A19" s="2" t="s">
        <v>730</v>
      </c>
      <c r="B19" s="2" t="s">
        <v>7</v>
      </c>
      <c r="G19" s="15" t="s">
        <v>676</v>
      </c>
    </row>
    <row r="20" spans="1:7" x14ac:dyDescent="0.25">
      <c r="A20" s="2" t="s">
        <v>163</v>
      </c>
      <c r="B20" s="2" t="s">
        <v>57</v>
      </c>
      <c r="C20" s="2" t="s">
        <v>50</v>
      </c>
      <c r="G20" s="15" t="s">
        <v>676</v>
      </c>
    </row>
    <row r="21" spans="1:7" ht="23.25" customHeight="1" x14ac:dyDescent="0.25">
      <c r="A21" s="2" t="s">
        <v>164</v>
      </c>
      <c r="B21" s="2" t="s">
        <v>7</v>
      </c>
      <c r="G21" s="15" t="s">
        <v>677</v>
      </c>
    </row>
    <row r="22" spans="1:7" s="15" customFormat="1" ht="23.25" customHeight="1" x14ac:dyDescent="0.25">
      <c r="A22" s="15" t="s">
        <v>165</v>
      </c>
      <c r="B22" s="2" t="s">
        <v>7</v>
      </c>
      <c r="G22" s="15" t="s">
        <v>677</v>
      </c>
    </row>
    <row r="23" spans="1:7" s="15" customFormat="1" ht="23.25" customHeight="1" x14ac:dyDescent="0.25">
      <c r="A23" s="15" t="s">
        <v>166</v>
      </c>
      <c r="B23" s="15" t="s">
        <v>98</v>
      </c>
      <c r="G23" s="15" t="s">
        <v>677</v>
      </c>
    </row>
    <row r="24" spans="1:7" s="15" customFormat="1" ht="23.25" customHeight="1" x14ac:dyDescent="0.25">
      <c r="A24" s="15" t="s">
        <v>167</v>
      </c>
      <c r="B24" s="2" t="s">
        <v>7</v>
      </c>
      <c r="G24" s="15" t="s">
        <v>677</v>
      </c>
    </row>
    <row r="25" spans="1:7" s="15" customFormat="1" ht="23.25" customHeight="1" x14ac:dyDescent="0.25">
      <c r="A25" s="15" t="s">
        <v>168</v>
      </c>
      <c r="B25" s="15" t="s">
        <v>98</v>
      </c>
      <c r="G25" s="15" t="s">
        <v>677</v>
      </c>
    </row>
    <row r="26" spans="1:7" s="15" customFormat="1" ht="23.25" customHeight="1" x14ac:dyDescent="0.25">
      <c r="A26" s="15" t="s">
        <v>169</v>
      </c>
      <c r="B26" s="2" t="s">
        <v>7</v>
      </c>
      <c r="G26" s="15" t="s">
        <v>677</v>
      </c>
    </row>
    <row r="27" spans="1:7" s="15" customFormat="1" ht="23.25" customHeight="1" x14ac:dyDescent="0.25">
      <c r="A27" s="15" t="s">
        <v>170</v>
      </c>
      <c r="B27" s="15" t="s">
        <v>98</v>
      </c>
      <c r="G27" s="15" t="s">
        <v>677</v>
      </c>
    </row>
    <row r="28" spans="1:7" s="15" customFormat="1" ht="23.25" customHeight="1" x14ac:dyDescent="0.25">
      <c r="A28" s="15" t="s">
        <v>171</v>
      </c>
      <c r="B28" s="2" t="s">
        <v>7</v>
      </c>
      <c r="G28" s="15" t="s">
        <v>677</v>
      </c>
    </row>
    <row r="29" spans="1:7" ht="23.25" customHeight="1" x14ac:dyDescent="0.25">
      <c r="A29" s="2" t="s">
        <v>172</v>
      </c>
      <c r="B29" s="2" t="s">
        <v>7</v>
      </c>
      <c r="G29" s="15" t="s">
        <v>677</v>
      </c>
    </row>
    <row r="30" spans="1:7" ht="23.25" customHeight="1" x14ac:dyDescent="0.25">
      <c r="A30" s="2" t="s">
        <v>173</v>
      </c>
      <c r="B30" s="2" t="s">
        <v>7</v>
      </c>
      <c r="G30" s="15" t="s">
        <v>677</v>
      </c>
    </row>
    <row r="31" spans="1:7" ht="23.25" customHeight="1" x14ac:dyDescent="0.25">
      <c r="A31" s="10" t="s">
        <v>712</v>
      </c>
      <c r="B31" s="10" t="s">
        <v>35</v>
      </c>
      <c r="G31" s="15"/>
    </row>
    <row r="32" spans="1:7" x14ac:dyDescent="0.25">
      <c r="A32" s="2" t="s">
        <v>59</v>
      </c>
      <c r="B32" s="2" t="s">
        <v>7</v>
      </c>
      <c r="G32" s="2" t="s">
        <v>43</v>
      </c>
    </row>
    <row r="33" spans="1:8" x14ac:dyDescent="0.25">
      <c r="A33" s="2" t="s">
        <v>58</v>
      </c>
      <c r="B33" s="2" t="s">
        <v>42</v>
      </c>
      <c r="G33" s="2" t="s">
        <v>44</v>
      </c>
    </row>
    <row r="34" spans="1:8" x14ac:dyDescent="0.25">
      <c r="E34" s="3"/>
      <c r="F34" s="3"/>
    </row>
    <row r="38" spans="1:8" x14ac:dyDescent="0.25">
      <c r="A38" s="82" t="s">
        <v>666</v>
      </c>
    </row>
    <row r="39" spans="1:8" s="3" customFormat="1" ht="30" x14ac:dyDescent="0.25">
      <c r="A39" s="37" t="s">
        <v>123</v>
      </c>
      <c r="B39" s="37" t="s">
        <v>233</v>
      </c>
      <c r="C39" s="37" t="s">
        <v>55</v>
      </c>
      <c r="D39" s="37" t="s">
        <v>63</v>
      </c>
      <c r="E39" s="37" t="s">
        <v>65</v>
      </c>
      <c r="F39" s="37" t="s">
        <v>56</v>
      </c>
      <c r="G39" s="37" t="s">
        <v>230</v>
      </c>
      <c r="H39" s="37" t="str">
        <f>A31</f>
        <v>is_fixed</v>
      </c>
    </row>
    <row r="40" spans="1:8" x14ac:dyDescent="0.25">
      <c r="A40" s="35">
        <v>1</v>
      </c>
      <c r="B40" s="35" t="s">
        <v>256</v>
      </c>
      <c r="C40" s="35" t="s">
        <v>215</v>
      </c>
      <c r="D40" s="36" t="s">
        <v>210</v>
      </c>
      <c r="E40" s="35"/>
      <c r="F40" s="35" t="s">
        <v>50</v>
      </c>
      <c r="G40" s="35">
        <v>1</v>
      </c>
      <c r="H40" s="35" t="s">
        <v>49</v>
      </c>
    </row>
    <row r="41" spans="1:8" x14ac:dyDescent="0.25">
      <c r="A41" s="35">
        <v>2</v>
      </c>
      <c r="B41" s="35" t="s">
        <v>679</v>
      </c>
      <c r="C41" s="35" t="s">
        <v>675</v>
      </c>
      <c r="D41" s="36" t="s">
        <v>205</v>
      </c>
      <c r="E41" s="35"/>
      <c r="F41" s="35" t="s">
        <v>50</v>
      </c>
      <c r="G41" s="35">
        <v>1</v>
      </c>
      <c r="H41" s="35" t="s">
        <v>49</v>
      </c>
    </row>
    <row r="42" spans="1:8" x14ac:dyDescent="0.25">
      <c r="C42" s="30"/>
    </row>
    <row r="43" spans="1:8" x14ac:dyDescent="0.25">
      <c r="A43" s="7" t="s">
        <v>726</v>
      </c>
      <c r="C43" s="30"/>
    </row>
    <row r="44" spans="1:8" x14ac:dyDescent="0.25">
      <c r="A44" s="7" t="s">
        <v>713</v>
      </c>
    </row>
    <row r="45" spans="1:8" x14ac:dyDescent="0.25">
      <c r="C45" s="2" t="s">
        <v>753</v>
      </c>
      <c r="D45" s="2" t="s">
        <v>755</v>
      </c>
    </row>
    <row r="46" spans="1:8" x14ac:dyDescent="0.25">
      <c r="C46" s="2" t="s">
        <v>754</v>
      </c>
      <c r="D46" s="2" t="s">
        <v>755</v>
      </c>
    </row>
    <row r="47" spans="1:8" x14ac:dyDescent="0.25">
      <c r="C47" s="2" t="s">
        <v>119</v>
      </c>
      <c r="D47" s="2" t="s">
        <v>756</v>
      </c>
    </row>
    <row r="48" spans="1:8" x14ac:dyDescent="0.25">
      <c r="C48" s="2" t="s">
        <v>34</v>
      </c>
      <c r="D48" s="2" t="s">
        <v>757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9"/>
  <sheetViews>
    <sheetView zoomScale="150" zoomScaleNormal="150" workbookViewId="0">
      <selection activeCell="D13" sqref="D13"/>
    </sheetView>
  </sheetViews>
  <sheetFormatPr defaultRowHeight="15" x14ac:dyDescent="0.25"/>
  <cols>
    <col min="1" max="1" width="18.140625" bestFit="1" customWidth="1"/>
    <col min="2" max="2" width="20.28515625" bestFit="1" customWidth="1"/>
    <col min="3" max="3" width="18.5703125" customWidth="1"/>
    <col min="4" max="4" width="25.140625" customWidth="1"/>
    <col min="5" max="5" width="10" customWidth="1"/>
    <col min="6" max="6" width="20.140625" customWidth="1"/>
    <col min="7" max="7" width="16.5703125" customWidth="1"/>
  </cols>
  <sheetData>
    <row r="1" spans="1:17" s="1" customFormat="1" x14ac:dyDescent="0.25">
      <c r="A1" s="1" t="s">
        <v>0</v>
      </c>
      <c r="B1" s="1" t="s">
        <v>5</v>
      </c>
      <c r="C1" s="1" t="s">
        <v>11</v>
      </c>
    </row>
    <row r="2" spans="1:17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7" x14ac:dyDescent="0.25">
      <c r="A3" s="10" t="s">
        <v>549</v>
      </c>
      <c r="B3" s="10" t="s">
        <v>7</v>
      </c>
      <c r="C3" s="10"/>
      <c r="D3" s="10" t="s">
        <v>550</v>
      </c>
      <c r="E3" s="10" t="s">
        <v>3</v>
      </c>
      <c r="F3" s="10" t="s">
        <v>191</v>
      </c>
    </row>
    <row r="4" spans="1:17" x14ac:dyDescent="0.25">
      <c r="A4" s="10" t="s">
        <v>9</v>
      </c>
      <c r="B4" s="10"/>
      <c r="C4" s="10"/>
      <c r="D4" s="10" t="s">
        <v>10</v>
      </c>
      <c r="E4" s="10"/>
      <c r="F4" s="10"/>
    </row>
    <row r="5" spans="1:17" x14ac:dyDescent="0.25">
      <c r="A5" s="5" t="s">
        <v>59</v>
      </c>
      <c r="B5" s="10" t="s">
        <v>7</v>
      </c>
      <c r="C5" s="5"/>
      <c r="D5" s="10"/>
      <c r="E5" s="10"/>
      <c r="F5" s="10"/>
    </row>
    <row r="6" spans="1:17" x14ac:dyDescent="0.25">
      <c r="A6" s="5" t="s">
        <v>58</v>
      </c>
      <c r="B6" s="10" t="s">
        <v>42</v>
      </c>
      <c r="C6" s="5"/>
      <c r="D6" s="10"/>
      <c r="E6" s="10"/>
      <c r="F6" s="10"/>
    </row>
    <row r="7" spans="1:17" x14ac:dyDescent="0.25">
      <c r="A7" s="10"/>
      <c r="B7" s="10"/>
      <c r="C7" s="10"/>
      <c r="D7" s="10"/>
      <c r="E7" s="10"/>
      <c r="F7" s="10"/>
    </row>
    <row r="8" spans="1:17" x14ac:dyDescent="0.25">
      <c r="M8">
        <v>10000</v>
      </c>
    </row>
    <row r="9" spans="1:17" ht="15.75" thickBot="1" x14ac:dyDescent="0.3"/>
    <row r="10" spans="1:17" s="1" customFormat="1" x14ac:dyDescent="0.25">
      <c r="A10" s="8" t="s">
        <v>123</v>
      </c>
      <c r="B10" s="8" t="str">
        <f>A3</f>
        <v>cost catagory name</v>
      </c>
      <c r="C10" s="8" t="s">
        <v>9</v>
      </c>
      <c r="D10"/>
      <c r="E10"/>
      <c r="I10" s="8" t="s">
        <v>152</v>
      </c>
      <c r="K10" s="40" t="s">
        <v>17</v>
      </c>
      <c r="L10" s="41"/>
      <c r="M10" s="42"/>
      <c r="O10" s="40" t="s">
        <v>186</v>
      </c>
      <c r="P10" s="41"/>
      <c r="Q10" s="42"/>
    </row>
    <row r="11" spans="1:17" x14ac:dyDescent="0.25">
      <c r="A11" s="10">
        <v>1</v>
      </c>
      <c r="B11" s="10" t="s">
        <v>17</v>
      </c>
      <c r="C11" s="10">
        <v>1</v>
      </c>
      <c r="K11" s="20"/>
      <c r="L11" s="21"/>
      <c r="M11" s="22"/>
      <c r="O11" s="20" t="s">
        <v>24</v>
      </c>
      <c r="P11" s="21" t="s">
        <v>27</v>
      </c>
      <c r="Q11" s="22"/>
    </row>
    <row r="12" spans="1:17" x14ac:dyDescent="0.25">
      <c r="A12" s="10">
        <v>2</v>
      </c>
      <c r="B12" s="10" t="s">
        <v>186</v>
      </c>
      <c r="C12" s="10">
        <v>1</v>
      </c>
      <c r="K12" s="20" t="s">
        <v>16</v>
      </c>
      <c r="L12" s="21" t="s">
        <v>19</v>
      </c>
      <c r="M12" s="22"/>
      <c r="O12" s="20"/>
      <c r="P12" s="27" t="s">
        <v>153</v>
      </c>
      <c r="Q12" s="22" t="s">
        <v>154</v>
      </c>
    </row>
    <row r="13" spans="1:17" x14ac:dyDescent="0.25">
      <c r="A13" s="10">
        <v>3</v>
      </c>
      <c r="B13" s="10" t="s">
        <v>551</v>
      </c>
      <c r="C13" s="10">
        <v>1</v>
      </c>
      <c r="G13" s="1"/>
      <c r="K13" s="20"/>
      <c r="L13" s="21" t="s">
        <v>20</v>
      </c>
      <c r="M13" s="22"/>
      <c r="O13" s="20" t="s">
        <v>25</v>
      </c>
      <c r="P13" s="21"/>
      <c r="Q13" s="22"/>
    </row>
    <row r="14" spans="1:17" x14ac:dyDescent="0.25">
      <c r="A14" s="10">
        <v>4</v>
      </c>
      <c r="B14" s="10" t="s">
        <v>17</v>
      </c>
      <c r="C14" s="10">
        <v>2</v>
      </c>
      <c r="K14" s="20"/>
      <c r="L14" s="21" t="s">
        <v>23</v>
      </c>
      <c r="M14" s="22"/>
      <c r="O14" s="20" t="s">
        <v>26</v>
      </c>
      <c r="P14" s="21"/>
      <c r="Q14" s="22"/>
    </row>
    <row r="15" spans="1:17" x14ac:dyDescent="0.25">
      <c r="A15" s="10">
        <v>5</v>
      </c>
      <c r="B15" s="10" t="s">
        <v>186</v>
      </c>
      <c r="C15" s="10">
        <v>2</v>
      </c>
      <c r="K15" s="20"/>
      <c r="L15" s="21"/>
      <c r="M15" s="26" t="s">
        <v>22</v>
      </c>
      <c r="O15" s="20"/>
      <c r="P15" s="21"/>
      <c r="Q15" s="22"/>
    </row>
    <row r="16" spans="1:17" ht="15.75" thickBot="1" x14ac:dyDescent="0.3">
      <c r="A16" s="10">
        <v>6</v>
      </c>
      <c r="B16" s="10" t="s">
        <v>551</v>
      </c>
      <c r="C16" s="10">
        <v>2</v>
      </c>
      <c r="K16" s="23" t="s">
        <v>18</v>
      </c>
      <c r="L16" s="24"/>
      <c r="M16" s="25"/>
      <c r="O16" s="23"/>
      <c r="P16" s="24"/>
      <c r="Q16" s="25"/>
    </row>
    <row r="17" spans="1:3" x14ac:dyDescent="0.25">
      <c r="A17" s="10">
        <v>7</v>
      </c>
      <c r="B17" s="10" t="s">
        <v>17</v>
      </c>
      <c r="C17" s="10">
        <v>3</v>
      </c>
    </row>
    <row r="18" spans="1:3" x14ac:dyDescent="0.25">
      <c r="A18" s="10">
        <v>8</v>
      </c>
      <c r="B18" s="10" t="s">
        <v>186</v>
      </c>
      <c r="C18" s="10">
        <v>3</v>
      </c>
    </row>
    <row r="19" spans="1:3" x14ac:dyDescent="0.25">
      <c r="A19" s="10">
        <v>9</v>
      </c>
      <c r="B19" s="10" t="s">
        <v>551</v>
      </c>
      <c r="C19" s="10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1"/>
  <sheetViews>
    <sheetView zoomScale="150" zoomScaleNormal="150" workbookViewId="0">
      <selection activeCell="O12" sqref="O12:O16"/>
    </sheetView>
  </sheetViews>
  <sheetFormatPr defaultRowHeight="15" x14ac:dyDescent="0.25"/>
  <cols>
    <col min="1" max="1" width="16.42578125" bestFit="1" customWidth="1"/>
    <col min="2" max="2" width="20.28515625" bestFit="1" customWidth="1"/>
    <col min="3" max="3" width="18.5703125" customWidth="1"/>
    <col min="4" max="4" width="23.5703125" bestFit="1" customWidth="1"/>
    <col min="5" max="5" width="10" customWidth="1"/>
    <col min="6" max="6" width="20.140625" customWidth="1"/>
    <col min="7" max="7" width="16.5703125" customWidth="1"/>
  </cols>
  <sheetData>
    <row r="1" spans="1:17" s="1" customFormat="1" x14ac:dyDescent="0.25">
      <c r="A1" s="1" t="s">
        <v>0</v>
      </c>
      <c r="B1" s="1" t="s">
        <v>5</v>
      </c>
      <c r="C1" s="1" t="s">
        <v>11</v>
      </c>
    </row>
    <row r="2" spans="1:17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7" x14ac:dyDescent="0.25">
      <c r="A3" s="10" t="s">
        <v>4</v>
      </c>
      <c r="B3" s="10" t="s">
        <v>7</v>
      </c>
      <c r="C3" s="10"/>
      <c r="D3" s="10" t="s">
        <v>554</v>
      </c>
      <c r="E3" s="10" t="s">
        <v>3</v>
      </c>
      <c r="F3" s="10" t="s">
        <v>191</v>
      </c>
    </row>
    <row r="4" spans="1:17" x14ac:dyDescent="0.25">
      <c r="A4" s="10" t="s">
        <v>552</v>
      </c>
      <c r="B4" s="10"/>
      <c r="C4" s="10"/>
      <c r="D4" s="10" t="s">
        <v>553</v>
      </c>
      <c r="E4" s="10" t="s">
        <v>3</v>
      </c>
      <c r="F4" s="10"/>
      <c r="G4" t="s">
        <v>14</v>
      </c>
    </row>
    <row r="5" spans="1:17" x14ac:dyDescent="0.25">
      <c r="A5" s="10" t="s">
        <v>12</v>
      </c>
      <c r="B5" s="10"/>
      <c r="C5" s="10" t="s">
        <v>13</v>
      </c>
      <c r="D5" s="10"/>
      <c r="E5" s="10" t="s">
        <v>3</v>
      </c>
      <c r="F5" s="10"/>
      <c r="G5" t="s">
        <v>15</v>
      </c>
    </row>
    <row r="6" spans="1:17" x14ac:dyDescent="0.25">
      <c r="A6" s="5" t="s">
        <v>59</v>
      </c>
      <c r="B6" s="10" t="s">
        <v>7</v>
      </c>
      <c r="C6" s="5"/>
      <c r="D6" s="10"/>
      <c r="E6" s="10"/>
      <c r="F6" s="10"/>
      <c r="G6" t="s">
        <v>43</v>
      </c>
    </row>
    <row r="7" spans="1:17" x14ac:dyDescent="0.25">
      <c r="A7" s="5" t="s">
        <v>58</v>
      </c>
      <c r="B7" s="10" t="s">
        <v>42</v>
      </c>
      <c r="C7" s="5"/>
      <c r="D7" s="10"/>
      <c r="E7" s="10"/>
      <c r="F7" s="10"/>
      <c r="G7" t="s">
        <v>44</v>
      </c>
    </row>
    <row r="8" spans="1:17" x14ac:dyDescent="0.25">
      <c r="A8" s="10"/>
      <c r="B8" s="10"/>
      <c r="C8" s="10"/>
      <c r="D8" s="10"/>
      <c r="E8" s="10"/>
      <c r="F8" s="10"/>
    </row>
    <row r="9" spans="1:17" x14ac:dyDescent="0.25">
      <c r="M9">
        <v>10000</v>
      </c>
    </row>
    <row r="10" spans="1:17" ht="15.75" thickBot="1" x14ac:dyDescent="0.3"/>
    <row r="11" spans="1:17" s="1" customFormat="1" x14ac:dyDescent="0.25">
      <c r="A11" s="8" t="s">
        <v>123</v>
      </c>
      <c r="B11" s="8" t="s">
        <v>4</v>
      </c>
      <c r="C11" s="8" t="str">
        <f>A4</f>
        <v>cost category</v>
      </c>
      <c r="D11" s="8" t="s">
        <v>12</v>
      </c>
      <c r="I11" s="1" t="s">
        <v>728</v>
      </c>
      <c r="K11" s="40" t="s">
        <v>17</v>
      </c>
      <c r="L11" s="41"/>
      <c r="M11" s="42"/>
      <c r="O11" s="40" t="s">
        <v>186</v>
      </c>
      <c r="P11" s="41"/>
      <c r="Q11" s="42"/>
    </row>
    <row r="12" spans="1:17" x14ac:dyDescent="0.25">
      <c r="A12" s="10">
        <v>1</v>
      </c>
      <c r="B12" s="10" t="s">
        <v>16</v>
      </c>
      <c r="C12" s="10">
        <v>1</v>
      </c>
      <c r="D12" s="10" t="s">
        <v>13</v>
      </c>
      <c r="K12" s="20"/>
      <c r="L12" s="21"/>
      <c r="M12" s="22"/>
      <c r="O12" s="20" t="s">
        <v>24</v>
      </c>
      <c r="P12" s="21" t="s">
        <v>27</v>
      </c>
      <c r="Q12" s="22"/>
    </row>
    <row r="13" spans="1:17" x14ac:dyDescent="0.25">
      <c r="A13" s="10">
        <v>2</v>
      </c>
      <c r="B13" s="10" t="s">
        <v>18</v>
      </c>
      <c r="C13" s="10">
        <v>1</v>
      </c>
      <c r="D13" s="10" t="s">
        <v>13</v>
      </c>
      <c r="I13" t="s">
        <v>729</v>
      </c>
      <c r="K13" s="20" t="s">
        <v>16</v>
      </c>
      <c r="L13" s="21" t="s">
        <v>19</v>
      </c>
      <c r="M13" s="22"/>
      <c r="O13" s="20"/>
      <c r="P13" s="27" t="s">
        <v>153</v>
      </c>
      <c r="Q13" s="22" t="s">
        <v>154</v>
      </c>
    </row>
    <row r="14" spans="1:17" x14ac:dyDescent="0.25">
      <c r="A14" s="10">
        <v>3</v>
      </c>
      <c r="B14" s="10" t="s">
        <v>19</v>
      </c>
      <c r="C14" s="10">
        <v>1</v>
      </c>
      <c r="D14" s="10" t="s">
        <v>16</v>
      </c>
      <c r="G14" s="1"/>
      <c r="K14" s="20"/>
      <c r="L14" s="21" t="s">
        <v>20</v>
      </c>
      <c r="M14" s="22"/>
      <c r="O14" s="20" t="s">
        <v>25</v>
      </c>
      <c r="P14" s="21"/>
      <c r="Q14" s="22"/>
    </row>
    <row r="15" spans="1:17" x14ac:dyDescent="0.25">
      <c r="A15" s="10">
        <v>4</v>
      </c>
      <c r="B15" s="10" t="s">
        <v>20</v>
      </c>
      <c r="C15" s="10">
        <v>1</v>
      </c>
      <c r="D15" s="10" t="s">
        <v>16</v>
      </c>
      <c r="K15" s="20"/>
      <c r="L15" s="21" t="s">
        <v>23</v>
      </c>
      <c r="M15" s="22"/>
      <c r="O15" s="20" t="s">
        <v>26</v>
      </c>
      <c r="P15" s="21"/>
      <c r="Q15" s="22"/>
    </row>
    <row r="16" spans="1:17" x14ac:dyDescent="0.25">
      <c r="A16" s="10">
        <v>5</v>
      </c>
      <c r="B16" s="10" t="s">
        <v>21</v>
      </c>
      <c r="C16" s="10">
        <v>1</v>
      </c>
      <c r="D16" s="10" t="s">
        <v>16</v>
      </c>
      <c r="K16" s="20"/>
      <c r="L16" s="21"/>
      <c r="M16" s="26" t="s">
        <v>22</v>
      </c>
      <c r="O16" s="20"/>
      <c r="P16" s="21"/>
      <c r="Q16" s="22"/>
    </row>
    <row r="17" spans="1:17" ht="15.75" thickBot="1" x14ac:dyDescent="0.3">
      <c r="A17" s="10">
        <v>6</v>
      </c>
      <c r="B17" s="10" t="s">
        <v>22</v>
      </c>
      <c r="C17" s="10">
        <v>1</v>
      </c>
      <c r="D17" s="10" t="s">
        <v>23</v>
      </c>
      <c r="I17" t="s">
        <v>729</v>
      </c>
      <c r="K17" s="23" t="s">
        <v>18</v>
      </c>
      <c r="L17" s="24"/>
      <c r="M17" s="25"/>
      <c r="O17" s="23"/>
      <c r="P17" s="24"/>
      <c r="Q17" s="25"/>
    </row>
    <row r="18" spans="1:17" x14ac:dyDescent="0.25">
      <c r="A18" s="10">
        <v>7</v>
      </c>
      <c r="B18" s="10" t="s">
        <v>24</v>
      </c>
      <c r="C18" s="10">
        <v>2</v>
      </c>
      <c r="D18" s="10" t="s">
        <v>13</v>
      </c>
    </row>
    <row r="19" spans="1:17" x14ac:dyDescent="0.25">
      <c r="A19" s="10">
        <v>8</v>
      </c>
      <c r="B19" s="10" t="s">
        <v>25</v>
      </c>
      <c r="C19" s="10">
        <v>2</v>
      </c>
      <c r="D19" s="10" t="s">
        <v>13</v>
      </c>
    </row>
    <row r="20" spans="1:17" x14ac:dyDescent="0.25">
      <c r="A20" s="10">
        <v>9</v>
      </c>
      <c r="B20" s="10" t="s">
        <v>26</v>
      </c>
      <c r="C20" s="10">
        <v>2</v>
      </c>
      <c r="D20" s="10" t="s">
        <v>13</v>
      </c>
    </row>
    <row r="21" spans="1:17" x14ac:dyDescent="0.25">
      <c r="A21" s="10">
        <v>10</v>
      </c>
      <c r="B21" s="10" t="s">
        <v>27</v>
      </c>
      <c r="C21" s="10">
        <v>2</v>
      </c>
      <c r="D21" s="10" t="s">
        <v>24</v>
      </c>
    </row>
    <row r="22" spans="1:17" x14ac:dyDescent="0.25">
      <c r="A22" s="10">
        <v>11</v>
      </c>
      <c r="B22" s="10" t="s">
        <v>16</v>
      </c>
      <c r="C22" s="10">
        <v>4</v>
      </c>
      <c r="D22" s="10" t="s">
        <v>13</v>
      </c>
    </row>
    <row r="23" spans="1:17" x14ac:dyDescent="0.25">
      <c r="A23" s="10">
        <v>12</v>
      </c>
      <c r="B23" s="10" t="s">
        <v>18</v>
      </c>
      <c r="C23" s="10">
        <v>4</v>
      </c>
      <c r="D23" s="10" t="s">
        <v>13</v>
      </c>
    </row>
    <row r="24" spans="1:17" x14ac:dyDescent="0.25">
      <c r="A24" s="10">
        <v>13</v>
      </c>
      <c r="B24" s="10" t="s">
        <v>19</v>
      </c>
      <c r="C24" s="10">
        <v>4</v>
      </c>
      <c r="D24" s="10" t="s">
        <v>16</v>
      </c>
    </row>
    <row r="25" spans="1:17" x14ac:dyDescent="0.25">
      <c r="A25" s="10">
        <v>14</v>
      </c>
      <c r="B25" s="10" t="s">
        <v>20</v>
      </c>
      <c r="C25" s="10">
        <v>4</v>
      </c>
      <c r="D25" s="10" t="s">
        <v>16</v>
      </c>
    </row>
    <row r="26" spans="1:17" x14ac:dyDescent="0.25">
      <c r="A26" s="10">
        <v>15</v>
      </c>
      <c r="B26" s="10" t="s">
        <v>21</v>
      </c>
      <c r="C26" s="10">
        <v>4</v>
      </c>
      <c r="D26" s="10" t="s">
        <v>16</v>
      </c>
    </row>
    <row r="27" spans="1:17" x14ac:dyDescent="0.25">
      <c r="A27" s="10">
        <v>16</v>
      </c>
      <c r="B27" s="10" t="s">
        <v>22</v>
      </c>
      <c r="C27" s="10">
        <v>4</v>
      </c>
      <c r="D27" s="10" t="s">
        <v>23</v>
      </c>
    </row>
    <row r="28" spans="1:17" x14ac:dyDescent="0.25">
      <c r="A28" s="10">
        <v>17</v>
      </c>
      <c r="B28" s="10" t="s">
        <v>24</v>
      </c>
      <c r="C28" s="10">
        <v>5</v>
      </c>
      <c r="D28" s="10" t="s">
        <v>13</v>
      </c>
    </row>
    <row r="29" spans="1:17" x14ac:dyDescent="0.25">
      <c r="A29" s="10">
        <v>18</v>
      </c>
      <c r="B29" s="10" t="s">
        <v>25</v>
      </c>
      <c r="C29" s="10">
        <v>5</v>
      </c>
      <c r="D29" s="10" t="s">
        <v>13</v>
      </c>
    </row>
    <row r="30" spans="1:17" x14ac:dyDescent="0.25">
      <c r="A30" s="10">
        <v>19</v>
      </c>
      <c r="B30" s="10" t="s">
        <v>26</v>
      </c>
      <c r="C30" s="10">
        <v>5</v>
      </c>
      <c r="D30" s="10" t="s">
        <v>13</v>
      </c>
    </row>
    <row r="31" spans="1:17" x14ac:dyDescent="0.25">
      <c r="A31" s="10">
        <v>20</v>
      </c>
      <c r="B31" s="10" t="s">
        <v>27</v>
      </c>
      <c r="C31" s="10">
        <v>5</v>
      </c>
      <c r="D31" s="10" t="s">
        <v>24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13" sqref="A13"/>
    </sheetView>
  </sheetViews>
  <sheetFormatPr defaultRowHeight="15" x14ac:dyDescent="0.25"/>
  <cols>
    <col min="1" max="1" width="16.42578125" bestFit="1" customWidth="1"/>
    <col min="2" max="2" width="20.28515625" bestFit="1" customWidth="1"/>
    <col min="3" max="3" width="17.42578125" customWidth="1"/>
    <col min="4" max="4" width="28.5703125" bestFit="1" customWidth="1"/>
    <col min="5" max="5" width="14.85546875" customWidth="1"/>
    <col min="6" max="6" width="18.140625" customWidth="1"/>
    <col min="7" max="7" width="13" customWidth="1"/>
    <col min="8" max="8" width="11.140625" customWidth="1"/>
    <col min="9" max="9" width="15.28515625" bestFit="1" customWidth="1"/>
  </cols>
  <sheetData>
    <row r="1" spans="1:6" s="45" customFormat="1" x14ac:dyDescent="0.25">
      <c r="A1" s="47" t="s">
        <v>0</v>
      </c>
      <c r="B1" s="47" t="s">
        <v>5</v>
      </c>
      <c r="C1" s="47" t="s">
        <v>11</v>
      </c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279</v>
      </c>
      <c r="B3" s="10" t="s">
        <v>7</v>
      </c>
      <c r="C3" s="10"/>
      <c r="D3" s="10" t="s">
        <v>280</v>
      </c>
      <c r="E3" s="10" t="s">
        <v>3</v>
      </c>
      <c r="F3" s="10"/>
    </row>
    <row r="4" spans="1:6" x14ac:dyDescent="0.25">
      <c r="A4" s="10" t="s">
        <v>5</v>
      </c>
      <c r="B4" s="10" t="s">
        <v>7</v>
      </c>
      <c r="C4" s="10" t="s">
        <v>281</v>
      </c>
      <c r="D4" s="10"/>
      <c r="E4" s="10" t="s">
        <v>3</v>
      </c>
      <c r="F4" s="10" t="s">
        <v>291</v>
      </c>
    </row>
    <row r="5" spans="1:6" x14ac:dyDescent="0.25">
      <c r="A5" s="10" t="s">
        <v>9</v>
      </c>
      <c r="B5" s="10"/>
      <c r="C5" s="10"/>
      <c r="D5" s="10" t="s">
        <v>10</v>
      </c>
      <c r="E5" s="10" t="s">
        <v>3</v>
      </c>
      <c r="F5" s="10"/>
    </row>
    <row r="6" spans="1:6" x14ac:dyDescent="0.25">
      <c r="A6" s="10" t="s">
        <v>282</v>
      </c>
      <c r="B6" s="10"/>
      <c r="C6" s="10" t="s">
        <v>13</v>
      </c>
      <c r="D6" s="10" t="s">
        <v>283</v>
      </c>
      <c r="E6" s="10" t="s">
        <v>3</v>
      </c>
      <c r="F6" s="10"/>
    </row>
    <row r="7" spans="1:6" ht="30" x14ac:dyDescent="0.25">
      <c r="A7" s="5" t="s">
        <v>284</v>
      </c>
      <c r="B7" s="5" t="s">
        <v>286</v>
      </c>
      <c r="C7" s="5" t="s">
        <v>350</v>
      </c>
      <c r="D7" s="10"/>
      <c r="E7" s="10" t="s">
        <v>3</v>
      </c>
      <c r="F7" s="10"/>
    </row>
    <row r="8" spans="1:6" ht="45" x14ac:dyDescent="0.25">
      <c r="A8" s="5" t="s">
        <v>285</v>
      </c>
      <c r="B8" s="5" t="s">
        <v>98</v>
      </c>
      <c r="C8" s="5" t="s">
        <v>351</v>
      </c>
      <c r="D8" s="10"/>
      <c r="E8" s="10" t="s">
        <v>3</v>
      </c>
      <c r="F8" s="10"/>
    </row>
    <row r="9" spans="1:6" ht="30" x14ac:dyDescent="0.25">
      <c r="A9" s="5" t="s">
        <v>287</v>
      </c>
      <c r="B9" s="10" t="s">
        <v>35</v>
      </c>
      <c r="C9" s="5" t="s">
        <v>49</v>
      </c>
      <c r="D9" s="10"/>
      <c r="E9" s="10" t="s">
        <v>3</v>
      </c>
      <c r="F9" s="10"/>
    </row>
    <row r="10" spans="1:6" x14ac:dyDescent="0.25">
      <c r="A10" s="5" t="s">
        <v>288</v>
      </c>
      <c r="B10" s="5" t="s">
        <v>7</v>
      </c>
      <c r="C10" s="5"/>
      <c r="D10" s="10" t="s">
        <v>289</v>
      </c>
      <c r="E10" s="10"/>
      <c r="F10" s="10" t="s">
        <v>302</v>
      </c>
    </row>
    <row r="11" spans="1:6" ht="30" x14ac:dyDescent="0.25">
      <c r="A11" s="5" t="s">
        <v>290</v>
      </c>
      <c r="B11" s="5" t="s">
        <v>7</v>
      </c>
      <c r="C11" s="5" t="s">
        <v>341</v>
      </c>
      <c r="D11" s="10"/>
      <c r="E11" s="10" t="s">
        <v>3</v>
      </c>
      <c r="F11" s="10" t="s">
        <v>291</v>
      </c>
    </row>
    <row r="12" spans="1:6" x14ac:dyDescent="0.25">
      <c r="A12" s="5" t="s">
        <v>85</v>
      </c>
      <c r="B12" s="10" t="s">
        <v>35</v>
      </c>
      <c r="C12" s="5" t="s">
        <v>50</v>
      </c>
      <c r="D12" s="10"/>
      <c r="E12" s="10"/>
      <c r="F12" s="10"/>
    </row>
    <row r="13" spans="1:6" x14ac:dyDescent="0.25">
      <c r="A13" s="5" t="s">
        <v>342</v>
      </c>
      <c r="B13" s="10" t="s">
        <v>35</v>
      </c>
      <c r="C13" s="5" t="s">
        <v>50</v>
      </c>
      <c r="D13" s="10" t="s">
        <v>343</v>
      </c>
      <c r="E13" s="10"/>
      <c r="F13" s="10"/>
    </row>
    <row r="14" spans="1:6" ht="30" x14ac:dyDescent="0.25">
      <c r="A14" s="5" t="s">
        <v>344</v>
      </c>
      <c r="B14" s="10" t="s">
        <v>35</v>
      </c>
      <c r="C14" s="5" t="s">
        <v>49</v>
      </c>
      <c r="D14" s="10"/>
      <c r="E14" s="10" t="s">
        <v>3</v>
      </c>
      <c r="F14" s="10" t="s">
        <v>345</v>
      </c>
    </row>
    <row r="15" spans="1:6" x14ac:dyDescent="0.25">
      <c r="A15" s="5" t="s">
        <v>59</v>
      </c>
      <c r="B15" s="10" t="s">
        <v>7</v>
      </c>
      <c r="C15" s="10"/>
      <c r="D15" s="10"/>
      <c r="E15" s="10"/>
      <c r="F15" s="10"/>
    </row>
    <row r="16" spans="1:6" x14ac:dyDescent="0.25">
      <c r="A16" s="5" t="s">
        <v>58</v>
      </c>
      <c r="B16" s="10" t="s">
        <v>42</v>
      </c>
      <c r="C16" s="10"/>
      <c r="D16" s="10"/>
      <c r="E16" s="10"/>
      <c r="F16" s="10"/>
    </row>
    <row r="19" spans="1:10" s="51" customFormat="1" ht="30" x14ac:dyDescent="0.25">
      <c r="A19" s="51" t="s">
        <v>292</v>
      </c>
      <c r="B19" s="51" t="s">
        <v>5</v>
      </c>
      <c r="C19" s="51" t="s">
        <v>212</v>
      </c>
      <c r="D19" s="51" t="s">
        <v>299</v>
      </c>
      <c r="E19" s="51" t="s">
        <v>300</v>
      </c>
      <c r="F19" s="51" t="s">
        <v>301</v>
      </c>
      <c r="G19" s="51" t="str">
        <f>A9</f>
        <v>enforec ristrictions</v>
      </c>
      <c r="H19" s="51" t="str">
        <f>A10</f>
        <v>authorisor</v>
      </c>
      <c r="I19" s="51" t="str">
        <f>A11</f>
        <v>balace type</v>
      </c>
      <c r="J19" s="51" t="str">
        <f>A12</f>
        <v>cost center</v>
      </c>
    </row>
    <row r="20" spans="1:10" x14ac:dyDescent="0.25">
      <c r="A20" t="s">
        <v>293</v>
      </c>
      <c r="B20" t="s">
        <v>298</v>
      </c>
      <c r="C20">
        <v>1</v>
      </c>
      <c r="D20">
        <v>1</v>
      </c>
      <c r="E20" s="4">
        <v>44197</v>
      </c>
      <c r="F20" s="4">
        <v>44286</v>
      </c>
      <c r="G20" t="s">
        <v>60</v>
      </c>
      <c r="H20" t="s">
        <v>90</v>
      </c>
      <c r="I20" t="s">
        <v>303</v>
      </c>
      <c r="J20" t="s">
        <v>61</v>
      </c>
    </row>
    <row r="21" spans="1:10" x14ac:dyDescent="0.25">
      <c r="A21" t="s">
        <v>294</v>
      </c>
      <c r="B21" t="s">
        <v>298</v>
      </c>
      <c r="C21">
        <v>1</v>
      </c>
      <c r="D21">
        <v>1</v>
      </c>
      <c r="E21" s="4">
        <v>44197</v>
      </c>
      <c r="F21" s="4">
        <v>44317</v>
      </c>
      <c r="G21" t="s">
        <v>60</v>
      </c>
      <c r="H21" t="s">
        <v>90</v>
      </c>
      <c r="I21" t="s">
        <v>303</v>
      </c>
      <c r="J21" t="s">
        <v>60</v>
      </c>
    </row>
    <row r="22" spans="1:10" x14ac:dyDescent="0.25">
      <c r="A22" t="s">
        <v>295</v>
      </c>
      <c r="B22" t="s">
        <v>152</v>
      </c>
      <c r="C22">
        <v>1</v>
      </c>
      <c r="D22">
        <v>2</v>
      </c>
      <c r="E22" s="4">
        <v>44562</v>
      </c>
      <c r="F22" s="4">
        <v>44926</v>
      </c>
      <c r="G22" t="s">
        <v>60</v>
      </c>
      <c r="H22" t="s">
        <v>91</v>
      </c>
      <c r="I22" t="s">
        <v>304</v>
      </c>
      <c r="J22" t="s">
        <v>60</v>
      </c>
    </row>
    <row r="23" spans="1:10" x14ac:dyDescent="0.25">
      <c r="A23" t="s">
        <v>296</v>
      </c>
      <c r="B23" t="s">
        <v>152</v>
      </c>
      <c r="C23">
        <v>2</v>
      </c>
      <c r="D23">
        <v>1</v>
      </c>
      <c r="E23" s="4">
        <v>44197</v>
      </c>
      <c r="F23" s="4">
        <v>44561</v>
      </c>
      <c r="G23" t="s">
        <v>61</v>
      </c>
      <c r="I23" t="s">
        <v>305</v>
      </c>
      <c r="J23" t="s">
        <v>61</v>
      </c>
    </row>
    <row r="24" spans="1:10" x14ac:dyDescent="0.25">
      <c r="A24" t="s">
        <v>297</v>
      </c>
      <c r="B24" t="s">
        <v>298</v>
      </c>
      <c r="C24">
        <v>2</v>
      </c>
      <c r="D24">
        <v>2</v>
      </c>
      <c r="E24" s="4">
        <v>44562</v>
      </c>
      <c r="F24" s="4">
        <v>44926</v>
      </c>
      <c r="G24" t="s">
        <v>61</v>
      </c>
      <c r="I24" t="s">
        <v>303</v>
      </c>
      <c r="J24" t="s">
        <v>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5" sqref="F5"/>
    </sheetView>
  </sheetViews>
  <sheetFormatPr defaultRowHeight="15" x14ac:dyDescent="0.25"/>
  <cols>
    <col min="1" max="1" width="16.42578125" bestFit="1" customWidth="1"/>
    <col min="2" max="2" width="20.28515625" bestFit="1" customWidth="1"/>
    <col min="3" max="3" width="17.42578125" customWidth="1"/>
    <col min="4" max="4" width="28.5703125" bestFit="1" customWidth="1"/>
    <col min="5" max="5" width="14.85546875" customWidth="1"/>
    <col min="6" max="6" width="18.140625" customWidth="1"/>
    <col min="7" max="7" width="13" customWidth="1"/>
    <col min="8" max="8" width="11.140625" customWidth="1"/>
    <col min="9" max="9" width="15.28515625" bestFit="1" customWidth="1"/>
  </cols>
  <sheetData>
    <row r="1" spans="1:6" s="45" customFormat="1" x14ac:dyDescent="0.25">
      <c r="A1" s="47" t="s">
        <v>0</v>
      </c>
      <c r="B1" s="47" t="s">
        <v>5</v>
      </c>
      <c r="C1" s="47" t="s">
        <v>11</v>
      </c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306</v>
      </c>
      <c r="B3" s="10"/>
      <c r="C3" s="10"/>
      <c r="D3" s="10" t="s">
        <v>307</v>
      </c>
      <c r="E3" s="10" t="s">
        <v>3</v>
      </c>
      <c r="F3" s="10"/>
    </row>
    <row r="4" spans="1:6" ht="45" x14ac:dyDescent="0.25">
      <c r="A4" s="5" t="s">
        <v>284</v>
      </c>
      <c r="B4" s="5" t="s">
        <v>286</v>
      </c>
      <c r="C4" s="5" t="s">
        <v>349</v>
      </c>
      <c r="D4" s="10"/>
      <c r="E4" s="10" t="s">
        <v>3</v>
      </c>
      <c r="F4" s="10" t="s">
        <v>347</v>
      </c>
    </row>
    <row r="5" spans="1:6" ht="60" x14ac:dyDescent="0.25">
      <c r="A5" s="5" t="s">
        <v>285</v>
      </c>
      <c r="B5" s="5" t="s">
        <v>98</v>
      </c>
      <c r="C5" s="5" t="s">
        <v>352</v>
      </c>
      <c r="D5" s="10"/>
      <c r="E5" s="10" t="s">
        <v>3</v>
      </c>
      <c r="F5" s="10" t="s">
        <v>348</v>
      </c>
    </row>
    <row r="6" spans="1:6" x14ac:dyDescent="0.25">
      <c r="A6" s="5" t="s">
        <v>308</v>
      </c>
      <c r="B6" s="10" t="s">
        <v>7</v>
      </c>
      <c r="C6" s="5" t="s">
        <v>50</v>
      </c>
      <c r="D6" s="10"/>
      <c r="E6" s="10"/>
      <c r="F6" s="10"/>
    </row>
    <row r="7" spans="1:6" x14ac:dyDescent="0.25">
      <c r="A7" s="5" t="s">
        <v>59</v>
      </c>
      <c r="B7" s="10" t="s">
        <v>7</v>
      </c>
      <c r="C7" s="10"/>
      <c r="D7" s="10"/>
      <c r="E7" s="10"/>
      <c r="F7" s="10"/>
    </row>
    <row r="8" spans="1:6" x14ac:dyDescent="0.25">
      <c r="A8" s="5" t="s">
        <v>58</v>
      </c>
      <c r="B8" s="10" t="s">
        <v>42</v>
      </c>
      <c r="C8" s="10"/>
      <c r="D8" s="10"/>
      <c r="E8" s="10"/>
      <c r="F8" s="10"/>
    </row>
    <row r="9" spans="1:6" x14ac:dyDescent="0.25">
      <c r="F9" s="10" t="s">
        <v>346</v>
      </c>
    </row>
    <row r="11" spans="1:6" s="51" customFormat="1" x14ac:dyDescent="0.25">
      <c r="A11" s="51" t="str">
        <f>A3</f>
        <v>budet id</v>
      </c>
      <c r="B11" s="51" t="str">
        <f>A4</f>
        <v>period from</v>
      </c>
      <c r="C11" s="51" t="str">
        <f>A5</f>
        <v>period to</v>
      </c>
      <c r="D11" s="51" t="str">
        <f>A6</f>
        <v>priod</v>
      </c>
    </row>
    <row r="12" spans="1:6" x14ac:dyDescent="0.25">
      <c r="A12">
        <v>1</v>
      </c>
      <c r="B12" s="4">
        <v>44197</v>
      </c>
      <c r="C12" s="4">
        <v>44227</v>
      </c>
      <c r="D12" s="52">
        <v>44197</v>
      </c>
      <c r="E12" s="4"/>
      <c r="F12" s="4"/>
    </row>
    <row r="13" spans="1:6" x14ac:dyDescent="0.25">
      <c r="A13">
        <v>1</v>
      </c>
      <c r="B13" s="4">
        <f>C12+1</f>
        <v>44228</v>
      </c>
      <c r="C13" s="4">
        <v>44255</v>
      </c>
      <c r="D13" s="52">
        <v>44228</v>
      </c>
      <c r="E13" s="4"/>
      <c r="F13" s="4"/>
    </row>
    <row r="14" spans="1:6" x14ac:dyDescent="0.25">
      <c r="A14">
        <v>1</v>
      </c>
      <c r="B14" s="4">
        <f t="shared" ref="B14" si="0">C13+1</f>
        <v>44256</v>
      </c>
      <c r="C14" s="4">
        <v>44286</v>
      </c>
      <c r="D14" s="52">
        <v>44256</v>
      </c>
      <c r="E14" s="4"/>
      <c r="F14" s="4"/>
    </row>
    <row r="15" spans="1:6" x14ac:dyDescent="0.25">
      <c r="A15">
        <v>2</v>
      </c>
      <c r="B15" s="4">
        <v>44197</v>
      </c>
      <c r="C15" s="4">
        <v>44286</v>
      </c>
      <c r="D15" s="53" t="s">
        <v>309</v>
      </c>
      <c r="E15" s="4"/>
      <c r="F15" s="4"/>
    </row>
    <row r="16" spans="1:6" x14ac:dyDescent="0.25">
      <c r="E16" s="4"/>
      <c r="F1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16"/>
  <sheetViews>
    <sheetView zoomScale="140" zoomScaleNormal="140" workbookViewId="0">
      <selection activeCell="B17" sqref="B17"/>
    </sheetView>
  </sheetViews>
  <sheetFormatPr defaultRowHeight="15" x14ac:dyDescent="0.25"/>
  <cols>
    <col min="1" max="1" width="15.140625" bestFit="1" customWidth="1"/>
    <col min="2" max="2" width="20.28515625" bestFit="1" customWidth="1"/>
    <col min="3" max="3" width="29.42578125" style="2" customWidth="1"/>
    <col min="4" max="4" width="31.425781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12" s="1" customFormat="1" x14ac:dyDescent="0.25">
      <c r="A1" s="8" t="s">
        <v>0</v>
      </c>
      <c r="B1" s="8" t="s">
        <v>5</v>
      </c>
      <c r="C1" s="9" t="s">
        <v>11</v>
      </c>
      <c r="D1" s="8"/>
      <c r="E1" s="8"/>
      <c r="F1" s="8"/>
    </row>
    <row r="2" spans="1:12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</row>
    <row r="3" spans="1:12" x14ac:dyDescent="0.25">
      <c r="A3" s="10" t="s">
        <v>74</v>
      </c>
      <c r="B3" s="10" t="s">
        <v>7</v>
      </c>
      <c r="C3" s="5"/>
      <c r="D3" s="10"/>
      <c r="E3" s="10" t="s">
        <v>3</v>
      </c>
      <c r="F3" s="10" t="s">
        <v>8</v>
      </c>
    </row>
    <row r="4" spans="1:12" s="7" customFormat="1" x14ac:dyDescent="0.25">
      <c r="A4" s="31" t="s">
        <v>59</v>
      </c>
      <c r="B4" s="32" t="s">
        <v>7</v>
      </c>
      <c r="C4" s="31"/>
      <c r="D4" s="32"/>
      <c r="E4" s="32"/>
      <c r="F4" s="32"/>
      <c r="G4" s="33" t="s">
        <v>43</v>
      </c>
      <c r="K4" s="33"/>
      <c r="L4" s="33"/>
    </row>
    <row r="5" spans="1:12" s="7" customFormat="1" x14ac:dyDescent="0.25">
      <c r="A5" s="31" t="s">
        <v>58</v>
      </c>
      <c r="B5" s="32" t="s">
        <v>42</v>
      </c>
      <c r="C5" s="31"/>
      <c r="D5" s="32"/>
      <c r="E5" s="32"/>
      <c r="F5" s="32"/>
      <c r="G5" s="33" t="s">
        <v>44</v>
      </c>
      <c r="K5" s="33"/>
      <c r="L5" s="33"/>
    </row>
    <row r="6" spans="1:12" x14ac:dyDescent="0.25">
      <c r="J6" s="1"/>
    </row>
    <row r="7" spans="1:12" s="1" customFormat="1" x14ac:dyDescent="0.25">
      <c r="A7" s="34" t="s">
        <v>123</v>
      </c>
      <c r="B7" s="34" t="s">
        <v>74</v>
      </c>
      <c r="C7"/>
      <c r="D7"/>
      <c r="E7"/>
      <c r="F7"/>
      <c r="G7"/>
      <c r="H7"/>
    </row>
    <row r="8" spans="1:12" x14ac:dyDescent="0.25">
      <c r="A8">
        <v>1</v>
      </c>
      <c r="B8" t="s">
        <v>81</v>
      </c>
      <c r="C8"/>
    </row>
    <row r="9" spans="1:12" x14ac:dyDescent="0.25">
      <c r="A9">
        <v>2</v>
      </c>
      <c r="B9" t="s">
        <v>82</v>
      </c>
      <c r="C9"/>
    </row>
    <row r="10" spans="1:12" x14ac:dyDescent="0.25">
      <c r="A10">
        <v>3</v>
      </c>
      <c r="B10" t="s">
        <v>223</v>
      </c>
      <c r="C10"/>
    </row>
    <row r="11" spans="1:12" x14ac:dyDescent="0.25">
      <c r="A11">
        <v>4</v>
      </c>
      <c r="B11" t="s">
        <v>224</v>
      </c>
      <c r="C11"/>
    </row>
    <row r="12" spans="1:12" x14ac:dyDescent="0.25">
      <c r="A12">
        <v>5</v>
      </c>
      <c r="B12" t="s">
        <v>81</v>
      </c>
      <c r="C12"/>
    </row>
    <row r="13" spans="1:12" x14ac:dyDescent="0.25">
      <c r="A13">
        <v>6</v>
      </c>
      <c r="B13" t="s">
        <v>82</v>
      </c>
      <c r="C13"/>
    </row>
    <row r="14" spans="1:12" x14ac:dyDescent="0.25">
      <c r="A14">
        <v>7</v>
      </c>
      <c r="B14" t="s">
        <v>223</v>
      </c>
      <c r="C14"/>
    </row>
    <row r="15" spans="1:12" x14ac:dyDescent="0.25">
      <c r="A15">
        <v>8</v>
      </c>
      <c r="B15" t="s">
        <v>273</v>
      </c>
      <c r="C15"/>
    </row>
    <row r="16" spans="1:12" x14ac:dyDescent="0.25">
      <c r="A16">
        <v>9</v>
      </c>
      <c r="B16" t="s">
        <v>128</v>
      </c>
      <c r="C1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H5" sqref="H5"/>
    </sheetView>
  </sheetViews>
  <sheetFormatPr defaultRowHeight="15" x14ac:dyDescent="0.25"/>
  <cols>
    <col min="1" max="1" width="16.42578125" bestFit="1" customWidth="1"/>
    <col min="2" max="2" width="20.28515625" bestFit="1" customWidth="1"/>
    <col min="3" max="3" width="17.42578125" customWidth="1"/>
    <col min="4" max="4" width="36.42578125" bestFit="1" customWidth="1"/>
    <col min="5" max="5" width="14.85546875" customWidth="1"/>
    <col min="6" max="6" width="18.140625" customWidth="1"/>
    <col min="7" max="7" width="13" customWidth="1"/>
    <col min="8" max="8" width="43.42578125" bestFit="1" customWidth="1"/>
    <col min="9" max="9" width="15.28515625" bestFit="1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 s="54" t="s">
        <v>326</v>
      </c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306</v>
      </c>
      <c r="B3" s="10"/>
      <c r="C3" s="10"/>
      <c r="D3" s="10" t="s">
        <v>307</v>
      </c>
      <c r="E3" s="10" t="s">
        <v>3</v>
      </c>
      <c r="F3" s="10"/>
    </row>
    <row r="4" spans="1:8" x14ac:dyDescent="0.25">
      <c r="A4" s="5" t="s">
        <v>41</v>
      </c>
      <c r="B4" s="10" t="s">
        <v>7</v>
      </c>
      <c r="C4" s="5"/>
      <c r="D4" s="10" t="s">
        <v>314</v>
      </c>
      <c r="E4" s="10" t="s">
        <v>3</v>
      </c>
      <c r="F4" s="10"/>
    </row>
    <row r="5" spans="1:8" x14ac:dyDescent="0.25">
      <c r="A5" s="5" t="s">
        <v>310</v>
      </c>
      <c r="B5" s="10" t="s">
        <v>7</v>
      </c>
      <c r="C5" s="5"/>
      <c r="D5" s="10"/>
      <c r="E5" s="10"/>
      <c r="F5" s="10"/>
    </row>
    <row r="6" spans="1:8" x14ac:dyDescent="0.25">
      <c r="A6" s="5" t="s">
        <v>311</v>
      </c>
      <c r="B6" s="10" t="s">
        <v>7</v>
      </c>
      <c r="C6" s="5" t="s">
        <v>50</v>
      </c>
      <c r="D6" s="10"/>
      <c r="E6" s="10" t="s">
        <v>324</v>
      </c>
      <c r="F6" s="10"/>
    </row>
    <row r="7" spans="1:8" x14ac:dyDescent="0.25">
      <c r="A7" s="5" t="s">
        <v>59</v>
      </c>
      <c r="B7" s="10" t="s">
        <v>7</v>
      </c>
      <c r="C7" s="10"/>
      <c r="D7" s="10"/>
      <c r="E7" s="10"/>
      <c r="F7" s="10"/>
    </row>
    <row r="8" spans="1:8" x14ac:dyDescent="0.25">
      <c r="A8" s="5" t="s">
        <v>58</v>
      </c>
      <c r="B8" s="10" t="s">
        <v>42</v>
      </c>
      <c r="C8" s="10"/>
      <c r="D8" s="10"/>
      <c r="E8" s="10"/>
      <c r="F8" s="10"/>
    </row>
    <row r="11" spans="1:8" s="51" customFormat="1" x14ac:dyDescent="0.25">
      <c r="A11" s="51" t="str">
        <f>A3</f>
        <v>budet id</v>
      </c>
      <c r="B11" s="51" t="str">
        <f>A4</f>
        <v>title</v>
      </c>
      <c r="C11" s="51" t="str">
        <f>A5</f>
        <v>head</v>
      </c>
      <c r="D11" s="51" t="str">
        <f>A6</f>
        <v>sub head</v>
      </c>
    </row>
    <row r="12" spans="1:8" x14ac:dyDescent="0.25">
      <c r="A12">
        <v>1</v>
      </c>
      <c r="B12" s="4" t="s">
        <v>187</v>
      </c>
      <c r="C12" s="4" t="s">
        <v>312</v>
      </c>
      <c r="D12" s="52" t="s">
        <v>315</v>
      </c>
      <c r="E12" s="4"/>
      <c r="F12" s="4"/>
    </row>
    <row r="13" spans="1:8" x14ac:dyDescent="0.25">
      <c r="A13">
        <v>1</v>
      </c>
      <c r="B13" s="4" t="s">
        <v>187</v>
      </c>
      <c r="C13" s="4" t="s">
        <v>312</v>
      </c>
      <c r="D13" s="52" t="s">
        <v>316</v>
      </c>
      <c r="E13" s="4"/>
      <c r="F13" s="4"/>
    </row>
    <row r="14" spans="1:8" x14ac:dyDescent="0.25">
      <c r="A14">
        <v>1</v>
      </c>
      <c r="B14" s="4" t="s">
        <v>187</v>
      </c>
      <c r="C14" s="4" t="s">
        <v>313</v>
      </c>
      <c r="D14" s="52"/>
      <c r="E14" s="4"/>
      <c r="F14" s="4"/>
    </row>
    <row r="15" spans="1:8" x14ac:dyDescent="0.25">
      <c r="A15">
        <v>2</v>
      </c>
      <c r="B15" s="4" t="s">
        <v>187</v>
      </c>
      <c r="C15" s="4" t="s">
        <v>313</v>
      </c>
      <c r="D15" s="52" t="s">
        <v>315</v>
      </c>
      <c r="E15" s="4"/>
      <c r="F15" s="4"/>
    </row>
    <row r="16" spans="1:8" x14ac:dyDescent="0.25">
      <c r="A16">
        <v>2</v>
      </c>
      <c r="B16" s="4" t="s">
        <v>317</v>
      </c>
      <c r="C16" s="4" t="s">
        <v>318</v>
      </c>
      <c r="D16" s="52" t="s">
        <v>319</v>
      </c>
      <c r="E16" s="4"/>
      <c r="F16" s="4"/>
    </row>
    <row r="17" spans="1:4" x14ac:dyDescent="0.25">
      <c r="A17">
        <v>2</v>
      </c>
      <c r="B17" s="4" t="s">
        <v>317</v>
      </c>
      <c r="C17" s="4" t="s">
        <v>318</v>
      </c>
      <c r="D17" s="52" t="s">
        <v>320</v>
      </c>
    </row>
    <row r="18" spans="1:4" x14ac:dyDescent="0.25">
      <c r="A18">
        <v>2</v>
      </c>
      <c r="B18" s="4" t="s">
        <v>317</v>
      </c>
      <c r="C18" s="4" t="s">
        <v>318</v>
      </c>
      <c r="D18" s="52" t="s">
        <v>321</v>
      </c>
    </row>
    <row r="19" spans="1:4" x14ac:dyDescent="0.25">
      <c r="A19">
        <v>2</v>
      </c>
      <c r="B19" s="4" t="s">
        <v>317</v>
      </c>
      <c r="C19" s="4" t="s">
        <v>322</v>
      </c>
      <c r="D19" s="52" t="s">
        <v>323</v>
      </c>
    </row>
    <row r="20" spans="1:4" x14ac:dyDescent="0.25">
      <c r="A20">
        <v>2</v>
      </c>
      <c r="B20" s="4" t="s">
        <v>317</v>
      </c>
      <c r="C20" s="4" t="s">
        <v>325</v>
      </c>
      <c r="D20" s="52"/>
    </row>
    <row r="21" spans="1:4" x14ac:dyDescent="0.25">
      <c r="A21">
        <v>3</v>
      </c>
      <c r="B21" s="4" t="s">
        <v>188</v>
      </c>
    </row>
    <row r="22" spans="1:4" x14ac:dyDescent="0.25">
      <c r="A22">
        <v>3</v>
      </c>
      <c r="B22" s="4" t="s">
        <v>217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I36" sqref="I36"/>
    </sheetView>
  </sheetViews>
  <sheetFormatPr defaultRowHeight="15" x14ac:dyDescent="0.25"/>
  <cols>
    <col min="1" max="1" width="16.42578125" bestFit="1" customWidth="1"/>
    <col min="2" max="2" width="20.28515625" bestFit="1" customWidth="1"/>
    <col min="3" max="3" width="17.42578125" customWidth="1"/>
    <col min="4" max="4" width="36.42578125" bestFit="1" customWidth="1"/>
    <col min="5" max="5" width="14.85546875" customWidth="1"/>
    <col min="6" max="6" width="18.140625" customWidth="1"/>
    <col min="7" max="7" width="13" customWidth="1"/>
    <col min="8" max="8" width="15.28515625" customWidth="1"/>
    <col min="9" max="9" width="15.28515625" bestFit="1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/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306</v>
      </c>
      <c r="B3" s="10"/>
      <c r="C3" s="10"/>
      <c r="D3" s="10" t="s">
        <v>307</v>
      </c>
      <c r="E3" s="10" t="s">
        <v>3</v>
      </c>
      <c r="F3" s="10"/>
    </row>
    <row r="4" spans="1:8" x14ac:dyDescent="0.25">
      <c r="A4" s="10" t="s">
        <v>327</v>
      </c>
      <c r="B4" s="10"/>
      <c r="C4" s="10"/>
      <c r="D4" s="10" t="s">
        <v>328</v>
      </c>
      <c r="E4" s="10"/>
      <c r="F4" s="10" t="s">
        <v>334</v>
      </c>
    </row>
    <row r="5" spans="1:8" x14ac:dyDescent="0.25">
      <c r="A5" s="5" t="s">
        <v>332</v>
      </c>
      <c r="B5" s="10"/>
      <c r="C5" s="5"/>
      <c r="D5" s="10" t="s">
        <v>333</v>
      </c>
      <c r="E5" s="10"/>
      <c r="F5" s="10" t="s">
        <v>334</v>
      </c>
    </row>
    <row r="6" spans="1:8" x14ac:dyDescent="0.25">
      <c r="A6" s="5" t="s">
        <v>329</v>
      </c>
      <c r="B6" s="10" t="s">
        <v>7</v>
      </c>
      <c r="C6" s="5"/>
      <c r="D6" s="10" t="s">
        <v>335</v>
      </c>
      <c r="E6" s="10"/>
      <c r="F6" s="10"/>
    </row>
    <row r="7" spans="1:8" x14ac:dyDescent="0.25">
      <c r="A7" s="5" t="s">
        <v>64</v>
      </c>
      <c r="B7" s="10" t="s">
        <v>7</v>
      </c>
      <c r="C7" s="5"/>
      <c r="D7" s="10" t="s">
        <v>336</v>
      </c>
      <c r="E7" s="10"/>
      <c r="F7" s="10" t="s">
        <v>340</v>
      </c>
    </row>
    <row r="8" spans="1:8" x14ac:dyDescent="0.25">
      <c r="A8" s="5" t="s">
        <v>330</v>
      </c>
      <c r="B8" s="10" t="s">
        <v>7</v>
      </c>
      <c r="C8" s="5"/>
      <c r="D8" s="10" t="s">
        <v>337</v>
      </c>
      <c r="E8" s="10"/>
      <c r="F8" s="10"/>
    </row>
    <row r="9" spans="1:8" x14ac:dyDescent="0.25">
      <c r="A9" s="5" t="s">
        <v>331</v>
      </c>
      <c r="B9" s="10" t="s">
        <v>193</v>
      </c>
      <c r="C9" s="5"/>
      <c r="D9" s="10" t="s">
        <v>338</v>
      </c>
      <c r="E9" s="10"/>
      <c r="F9" s="10"/>
    </row>
    <row r="10" spans="1:8" x14ac:dyDescent="0.25">
      <c r="A10" s="5" t="s">
        <v>305</v>
      </c>
      <c r="B10" s="10" t="s">
        <v>193</v>
      </c>
      <c r="C10" s="5"/>
      <c r="D10" s="10" t="s">
        <v>339</v>
      </c>
      <c r="E10" s="10"/>
      <c r="F10" s="10"/>
    </row>
    <row r="11" spans="1:8" x14ac:dyDescent="0.25">
      <c r="A11" s="5" t="s">
        <v>59</v>
      </c>
      <c r="B11" s="10" t="s">
        <v>7</v>
      </c>
      <c r="C11" s="10"/>
      <c r="D11" s="10"/>
      <c r="E11" s="10"/>
      <c r="F11" s="10"/>
    </row>
    <row r="12" spans="1:8" x14ac:dyDescent="0.25">
      <c r="A12" s="5" t="s">
        <v>58</v>
      </c>
      <c r="B12" s="10" t="s">
        <v>42</v>
      </c>
      <c r="C12" s="10"/>
      <c r="D12" s="10"/>
      <c r="E12" s="10"/>
      <c r="F12" s="10"/>
    </row>
    <row r="15" spans="1:8" s="51" customFormat="1" x14ac:dyDescent="0.25">
      <c r="A15" s="51" t="str">
        <f>A3</f>
        <v>budet id</v>
      </c>
      <c r="B15" s="51" t="str">
        <f>A4</f>
        <v>period id</v>
      </c>
      <c r="C15" s="51" t="str">
        <f>A5</f>
        <v>heading id</v>
      </c>
      <c r="D15" s="51" t="str">
        <f>A6</f>
        <v>group id</v>
      </c>
      <c r="E15" s="51" t="str">
        <f>A7</f>
        <v>ledger id</v>
      </c>
      <c r="F15" s="51" t="str">
        <f>A8</f>
        <v>cost center id</v>
      </c>
      <c r="G15" s="51" t="str">
        <f>A9</f>
        <v>net amount</v>
      </c>
      <c r="H15" s="51" t="str">
        <f>A10</f>
        <v>net balance</v>
      </c>
    </row>
    <row r="16" spans="1:8" x14ac:dyDescent="0.25">
      <c r="A16">
        <v>1</v>
      </c>
      <c r="B16">
        <v>1</v>
      </c>
      <c r="C16">
        <v>1</v>
      </c>
      <c r="D16">
        <v>1</v>
      </c>
      <c r="G16">
        <v>120</v>
      </c>
    </row>
    <row r="17" spans="1:8" x14ac:dyDescent="0.25">
      <c r="A17">
        <v>1</v>
      </c>
      <c r="B17">
        <v>2</v>
      </c>
      <c r="C17">
        <v>2</v>
      </c>
      <c r="D17">
        <v>1</v>
      </c>
      <c r="G17">
        <v>250</v>
      </c>
    </row>
    <row r="18" spans="1:8" x14ac:dyDescent="0.25">
      <c r="A18">
        <v>1</v>
      </c>
      <c r="B18">
        <v>3</v>
      </c>
      <c r="C18">
        <v>3</v>
      </c>
      <c r="D18">
        <v>2</v>
      </c>
      <c r="G18">
        <v>350</v>
      </c>
    </row>
    <row r="19" spans="1:8" x14ac:dyDescent="0.25">
      <c r="A19">
        <v>1</v>
      </c>
      <c r="B19">
        <v>4</v>
      </c>
      <c r="C19">
        <v>1</v>
      </c>
      <c r="D19">
        <v>3</v>
      </c>
      <c r="G19">
        <v>450</v>
      </c>
    </row>
    <row r="20" spans="1:8" x14ac:dyDescent="0.25">
      <c r="A20">
        <v>2</v>
      </c>
      <c r="B20">
        <v>1</v>
      </c>
      <c r="C20">
        <v>4</v>
      </c>
      <c r="E20">
        <v>1</v>
      </c>
      <c r="G20">
        <v>565</v>
      </c>
    </row>
    <row r="21" spans="1:8" x14ac:dyDescent="0.25">
      <c r="A21">
        <v>2</v>
      </c>
      <c r="B21">
        <v>2</v>
      </c>
      <c r="C21">
        <v>5</v>
      </c>
      <c r="E21">
        <v>2</v>
      </c>
      <c r="G21">
        <v>674</v>
      </c>
    </row>
    <row r="22" spans="1:8" x14ac:dyDescent="0.25">
      <c r="A22">
        <v>2</v>
      </c>
      <c r="B22">
        <v>3</v>
      </c>
      <c r="C22">
        <v>4</v>
      </c>
      <c r="E22">
        <v>3</v>
      </c>
      <c r="G22">
        <v>783</v>
      </c>
    </row>
    <row r="23" spans="1:8" x14ac:dyDescent="0.25">
      <c r="A23">
        <v>2</v>
      </c>
      <c r="B23">
        <v>4</v>
      </c>
      <c r="C23">
        <v>5</v>
      </c>
      <c r="E23">
        <v>4</v>
      </c>
      <c r="G23">
        <v>892</v>
      </c>
    </row>
    <row r="24" spans="1:8" x14ac:dyDescent="0.25">
      <c r="A24">
        <v>2</v>
      </c>
      <c r="B24">
        <v>5</v>
      </c>
      <c r="C24">
        <v>5</v>
      </c>
      <c r="E24">
        <v>5</v>
      </c>
      <c r="G24">
        <v>1001</v>
      </c>
    </row>
    <row r="25" spans="1:8" x14ac:dyDescent="0.25">
      <c r="A25">
        <v>3</v>
      </c>
      <c r="B25">
        <v>1</v>
      </c>
      <c r="C25">
        <v>6</v>
      </c>
      <c r="E25">
        <v>6</v>
      </c>
      <c r="F25">
        <v>1</v>
      </c>
      <c r="H25">
        <v>50</v>
      </c>
    </row>
    <row r="26" spans="1:8" x14ac:dyDescent="0.25">
      <c r="A26">
        <v>3</v>
      </c>
      <c r="B26">
        <v>2</v>
      </c>
      <c r="C26">
        <v>6</v>
      </c>
      <c r="E26">
        <v>7</v>
      </c>
      <c r="F26">
        <v>2</v>
      </c>
      <c r="H26">
        <v>700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C25" sqref="C25"/>
    </sheetView>
  </sheetViews>
  <sheetFormatPr defaultRowHeight="15" x14ac:dyDescent="0.25"/>
  <cols>
    <col min="1" max="1" width="16.42578125" bestFit="1" customWidth="1"/>
    <col min="2" max="2" width="20.28515625" bestFit="1" customWidth="1"/>
    <col min="3" max="3" width="17.42578125" customWidth="1"/>
    <col min="4" max="4" width="36.42578125" bestFit="1" customWidth="1"/>
    <col min="5" max="5" width="14.85546875" customWidth="1"/>
    <col min="6" max="6" width="18.140625" customWidth="1"/>
    <col min="7" max="7" width="13" customWidth="1"/>
    <col min="8" max="8" width="15.28515625" customWidth="1"/>
    <col min="9" max="9" width="15.85546875" customWidth="1"/>
    <col min="10" max="10" width="11.42578125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/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617</v>
      </c>
      <c r="B3" s="10"/>
      <c r="C3" s="10"/>
      <c r="D3" s="10" t="s">
        <v>353</v>
      </c>
      <c r="E3" s="10" t="s">
        <v>3</v>
      </c>
      <c r="F3" s="10"/>
    </row>
    <row r="4" spans="1:8" x14ac:dyDescent="0.25">
      <c r="A4" s="10" t="s">
        <v>354</v>
      </c>
      <c r="B4" s="10" t="s">
        <v>193</v>
      </c>
      <c r="C4" s="10"/>
      <c r="D4" s="10"/>
      <c r="E4" s="10"/>
      <c r="F4" s="10" t="s">
        <v>356</v>
      </c>
    </row>
    <row r="5" spans="1:8" x14ac:dyDescent="0.25">
      <c r="A5" s="5" t="s">
        <v>355</v>
      </c>
      <c r="B5" s="10" t="s">
        <v>193</v>
      </c>
      <c r="C5" s="5"/>
      <c r="D5" s="10" t="s">
        <v>333</v>
      </c>
      <c r="E5" s="10"/>
      <c r="F5" s="10" t="s">
        <v>357</v>
      </c>
    </row>
    <row r="6" spans="1:8" x14ac:dyDescent="0.25">
      <c r="A6" s="5" t="s">
        <v>358</v>
      </c>
      <c r="B6" s="10" t="s">
        <v>7</v>
      </c>
      <c r="C6" s="5"/>
      <c r="D6" s="10" t="s">
        <v>359</v>
      </c>
      <c r="E6" s="10"/>
      <c r="F6" s="10"/>
    </row>
    <row r="7" spans="1:8" ht="17.25" customHeight="1" x14ac:dyDescent="0.25">
      <c r="A7" s="5" t="s">
        <v>360</v>
      </c>
      <c r="B7" s="10" t="s">
        <v>7</v>
      </c>
      <c r="C7" s="5"/>
      <c r="D7" s="10" t="s">
        <v>361</v>
      </c>
      <c r="E7" s="10"/>
      <c r="F7" s="10"/>
    </row>
    <row r="8" spans="1:8" x14ac:dyDescent="0.25">
      <c r="A8" s="5" t="s">
        <v>363</v>
      </c>
      <c r="B8" s="10" t="s">
        <v>98</v>
      </c>
      <c r="C8" s="5"/>
      <c r="D8" s="10"/>
      <c r="E8" s="10"/>
      <c r="F8" s="10"/>
    </row>
    <row r="9" spans="1:8" ht="30" x14ac:dyDescent="0.25">
      <c r="A9" s="5" t="s">
        <v>362</v>
      </c>
      <c r="B9" s="10" t="s">
        <v>98</v>
      </c>
      <c r="C9" s="5"/>
      <c r="D9" s="10"/>
      <c r="E9" s="10"/>
      <c r="F9" s="10"/>
    </row>
    <row r="10" spans="1:8" ht="30" x14ac:dyDescent="0.25">
      <c r="A10" s="5" t="s">
        <v>364</v>
      </c>
      <c r="B10" s="10" t="s">
        <v>7</v>
      </c>
      <c r="C10" s="5"/>
      <c r="D10" s="10"/>
      <c r="E10" s="10"/>
      <c r="F10" s="10"/>
    </row>
    <row r="11" spans="1:8" ht="30" x14ac:dyDescent="0.25">
      <c r="A11" s="5" t="s">
        <v>365</v>
      </c>
      <c r="B11" s="10" t="s">
        <v>7</v>
      </c>
      <c r="C11" s="5"/>
      <c r="D11" s="10"/>
      <c r="E11" s="10"/>
      <c r="F11" s="10"/>
    </row>
    <row r="12" spans="1:8" x14ac:dyDescent="0.25">
      <c r="A12" s="5" t="s">
        <v>366</v>
      </c>
      <c r="B12" s="10" t="s">
        <v>7</v>
      </c>
      <c r="C12" s="5" t="s">
        <v>367</v>
      </c>
      <c r="D12" s="10" t="s">
        <v>368</v>
      </c>
      <c r="E12" s="10" t="s">
        <v>3</v>
      </c>
      <c r="F12" s="10" t="s">
        <v>369</v>
      </c>
    </row>
    <row r="13" spans="1:8" x14ac:dyDescent="0.25">
      <c r="A13" s="5"/>
      <c r="B13" s="10"/>
      <c r="C13" s="5"/>
      <c r="D13" s="10"/>
      <c r="E13" s="10"/>
      <c r="F13" s="10"/>
    </row>
    <row r="14" spans="1:8" x14ac:dyDescent="0.25">
      <c r="A14" s="5" t="s">
        <v>59</v>
      </c>
      <c r="B14" s="10" t="s">
        <v>7</v>
      </c>
      <c r="C14" s="10"/>
      <c r="D14" s="10"/>
      <c r="E14" s="10"/>
      <c r="F14" s="10"/>
    </row>
    <row r="15" spans="1:8" x14ac:dyDescent="0.25">
      <c r="A15" s="5" t="s">
        <v>58</v>
      </c>
      <c r="B15" s="10" t="s">
        <v>42</v>
      </c>
      <c r="C15" s="10"/>
      <c r="D15" s="10"/>
      <c r="E15" s="10"/>
      <c r="F15" s="10"/>
    </row>
    <row r="18" spans="1:10" s="51" customFormat="1" ht="30" x14ac:dyDescent="0.25">
      <c r="A18" s="51" t="str">
        <f>A3</f>
        <v>budet_detail_ id</v>
      </c>
      <c r="B18" s="51" t="str">
        <f>A4</f>
        <v>ext_net amount</v>
      </c>
      <c r="C18" s="51" t="str">
        <f>A5</f>
        <v>ext_net_balance</v>
      </c>
      <c r="D18" s="51" t="str">
        <f>A6</f>
        <v>ext_applied_by</v>
      </c>
      <c r="E18" s="51" t="str">
        <f>A7</f>
        <v>ext_approved_by</v>
      </c>
      <c r="F18" s="51" t="str">
        <f>A8</f>
        <v>ext_apply_date</v>
      </c>
      <c r="G18" s="51" t="str">
        <f>A9</f>
        <v>ext_approved-Date</v>
      </c>
      <c r="H18" s="51" t="str">
        <f>A10</f>
        <v>ext_apply_remarks</v>
      </c>
      <c r="I18" s="51" t="str">
        <f>A11</f>
        <v>ext_approved_remarks</v>
      </c>
      <c r="J18" s="51" t="str">
        <f>A12</f>
        <v>ext_status</v>
      </c>
    </row>
    <row r="19" spans="1:10" x14ac:dyDescent="0.25">
      <c r="A19">
        <v>1</v>
      </c>
      <c r="B19">
        <v>100</v>
      </c>
      <c r="D19" t="s">
        <v>90</v>
      </c>
      <c r="J19" t="s">
        <v>367</v>
      </c>
    </row>
    <row r="20" spans="1:10" x14ac:dyDescent="0.25">
      <c r="A20">
        <v>1</v>
      </c>
      <c r="B20">
        <v>500</v>
      </c>
      <c r="D20" t="s">
        <v>91</v>
      </c>
      <c r="J20" t="s">
        <v>367</v>
      </c>
    </row>
    <row r="21" spans="1:10" x14ac:dyDescent="0.25">
      <c r="A21">
        <v>1</v>
      </c>
      <c r="B21">
        <v>60</v>
      </c>
      <c r="D21" t="s">
        <v>92</v>
      </c>
      <c r="E21" t="s">
        <v>60</v>
      </c>
      <c r="F21" s="55">
        <v>44197</v>
      </c>
      <c r="G21" s="55">
        <v>44201</v>
      </c>
      <c r="H21" t="s">
        <v>372</v>
      </c>
      <c r="I21" t="s">
        <v>375</v>
      </c>
      <c r="J21" t="s">
        <v>374</v>
      </c>
    </row>
    <row r="22" spans="1:10" x14ac:dyDescent="0.25">
      <c r="A22">
        <v>1</v>
      </c>
      <c r="B22">
        <v>800</v>
      </c>
      <c r="D22" t="s">
        <v>90</v>
      </c>
      <c r="J22" t="s">
        <v>367</v>
      </c>
    </row>
    <row r="23" spans="1:10" x14ac:dyDescent="0.25">
      <c r="A23">
        <v>2</v>
      </c>
      <c r="C23">
        <v>2500</v>
      </c>
      <c r="D23" t="s">
        <v>91</v>
      </c>
      <c r="E23" t="s">
        <v>370</v>
      </c>
      <c r="F23" s="55">
        <v>44197</v>
      </c>
      <c r="G23" s="55">
        <v>44201</v>
      </c>
      <c r="H23" t="s">
        <v>372</v>
      </c>
      <c r="I23" t="s">
        <v>373</v>
      </c>
      <c r="J23" t="s">
        <v>371</v>
      </c>
    </row>
    <row r="24" spans="1:10" x14ac:dyDescent="0.25">
      <c r="A24">
        <v>2</v>
      </c>
      <c r="C24">
        <v>600</v>
      </c>
      <c r="D24" t="s">
        <v>92</v>
      </c>
      <c r="J24" t="s">
        <v>367</v>
      </c>
    </row>
    <row r="25" spans="1:10" x14ac:dyDescent="0.25">
      <c r="A25">
        <v>2</v>
      </c>
      <c r="C25">
        <v>800</v>
      </c>
      <c r="D25" t="s">
        <v>90</v>
      </c>
      <c r="J25" t="s">
        <v>367</v>
      </c>
    </row>
    <row r="26" spans="1:10" x14ac:dyDescent="0.25">
      <c r="A26">
        <v>2</v>
      </c>
      <c r="C26">
        <v>90</v>
      </c>
      <c r="D26" t="s">
        <v>91</v>
      </c>
      <c r="J26" t="s">
        <v>367</v>
      </c>
    </row>
    <row r="27" spans="1:10" x14ac:dyDescent="0.25">
      <c r="A27">
        <v>2</v>
      </c>
      <c r="C27">
        <v>400</v>
      </c>
      <c r="D27" t="s">
        <v>92</v>
      </c>
      <c r="J27" t="s">
        <v>367</v>
      </c>
    </row>
    <row r="28" spans="1:10" x14ac:dyDescent="0.25">
      <c r="A28">
        <v>3</v>
      </c>
      <c r="C28">
        <v>5000</v>
      </c>
      <c r="D28" t="s">
        <v>90</v>
      </c>
      <c r="J28" t="s">
        <v>367</v>
      </c>
    </row>
    <row r="29" spans="1:10" x14ac:dyDescent="0.25">
      <c r="A29">
        <v>3</v>
      </c>
      <c r="C29">
        <v>600</v>
      </c>
      <c r="D29" t="s">
        <v>91</v>
      </c>
      <c r="J29" t="s">
        <v>367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7"/>
  <sheetViews>
    <sheetView zoomScale="120" zoomScaleNormal="120" workbookViewId="0">
      <selection activeCell="D4" sqref="D4"/>
    </sheetView>
  </sheetViews>
  <sheetFormatPr defaultRowHeight="15" x14ac:dyDescent="0.25"/>
  <cols>
    <col min="1" max="1" width="16.42578125" bestFit="1" customWidth="1"/>
    <col min="2" max="2" width="20.28515625" bestFit="1" customWidth="1"/>
    <col min="3" max="3" width="17.42578125" customWidth="1"/>
    <col min="4" max="4" width="42.7109375" bestFit="1" customWidth="1"/>
    <col min="5" max="5" width="14.85546875" customWidth="1"/>
    <col min="6" max="6" width="39.42578125" bestFit="1" customWidth="1"/>
    <col min="7" max="7" width="13" customWidth="1"/>
    <col min="8" max="8" width="11.140625" customWidth="1"/>
    <col min="9" max="9" width="15.28515625" bestFit="1" customWidth="1"/>
  </cols>
  <sheetData>
    <row r="1" spans="1:6" s="45" customFormat="1" x14ac:dyDescent="0.25">
      <c r="A1" s="47" t="s">
        <v>0</v>
      </c>
      <c r="B1" s="47" t="s">
        <v>5</v>
      </c>
      <c r="C1" s="47" t="s">
        <v>11</v>
      </c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279</v>
      </c>
      <c r="B3" s="10" t="s">
        <v>7</v>
      </c>
      <c r="C3" s="10"/>
      <c r="D3" s="10" t="s">
        <v>684</v>
      </c>
      <c r="E3" s="10" t="s">
        <v>3</v>
      </c>
      <c r="F3" s="10"/>
    </row>
    <row r="4" spans="1:6" x14ac:dyDescent="0.25">
      <c r="A4" s="10" t="s">
        <v>9</v>
      </c>
      <c r="B4" s="10"/>
      <c r="C4" s="10"/>
      <c r="D4" s="10" t="s">
        <v>10</v>
      </c>
      <c r="E4" s="10" t="s">
        <v>3</v>
      </c>
      <c r="F4" s="10"/>
    </row>
    <row r="5" spans="1:6" x14ac:dyDescent="0.25">
      <c r="A5" s="10" t="s">
        <v>282</v>
      </c>
      <c r="B5" s="10"/>
      <c r="C5" s="10" t="s">
        <v>13</v>
      </c>
      <c r="D5" s="10" t="s">
        <v>283</v>
      </c>
      <c r="E5" s="10" t="s">
        <v>3</v>
      </c>
      <c r="F5" s="10"/>
    </row>
    <row r="6" spans="1:6" ht="30" x14ac:dyDescent="0.25">
      <c r="A6" s="5" t="s">
        <v>618</v>
      </c>
      <c r="B6" s="10" t="s">
        <v>35</v>
      </c>
      <c r="C6" s="5" t="s">
        <v>49</v>
      </c>
      <c r="D6" s="10"/>
      <c r="E6" s="10" t="s">
        <v>3</v>
      </c>
      <c r="F6" s="10" t="s">
        <v>656</v>
      </c>
    </row>
    <row r="7" spans="1:6" x14ac:dyDescent="0.25">
      <c r="A7" s="5" t="s">
        <v>680</v>
      </c>
      <c r="B7" s="5" t="s">
        <v>7</v>
      </c>
      <c r="C7" s="5"/>
      <c r="D7" s="10" t="s">
        <v>289</v>
      </c>
      <c r="E7" s="10"/>
      <c r="F7" s="10" t="s">
        <v>682</v>
      </c>
    </row>
    <row r="8" spans="1:6" x14ac:dyDescent="0.25">
      <c r="A8" s="5" t="s">
        <v>5</v>
      </c>
      <c r="B8" s="5" t="s">
        <v>7</v>
      </c>
      <c r="C8" s="5" t="s">
        <v>651</v>
      </c>
      <c r="D8" s="10" t="s">
        <v>681</v>
      </c>
      <c r="E8" s="10" t="s">
        <v>3</v>
      </c>
      <c r="F8" s="10"/>
    </row>
    <row r="9" spans="1:6" x14ac:dyDescent="0.25">
      <c r="A9" s="5" t="s">
        <v>59</v>
      </c>
      <c r="B9" s="10" t="s">
        <v>7</v>
      </c>
      <c r="C9" s="10"/>
      <c r="D9" s="10" t="s">
        <v>647</v>
      </c>
      <c r="E9" s="10"/>
      <c r="F9" s="10"/>
    </row>
    <row r="10" spans="1:6" x14ac:dyDescent="0.25">
      <c r="A10" s="5" t="s">
        <v>58</v>
      </c>
      <c r="B10" s="10" t="s">
        <v>42</v>
      </c>
      <c r="C10" s="10"/>
      <c r="D10" s="10"/>
      <c r="E10" s="10"/>
      <c r="F10" s="10"/>
    </row>
    <row r="13" spans="1:6" s="51" customFormat="1" x14ac:dyDescent="0.25">
      <c r="A13" s="51" t="s">
        <v>292</v>
      </c>
      <c r="B13" s="51" t="str">
        <f>A4</f>
        <v>compnay id</v>
      </c>
      <c r="C13" s="51" t="str">
        <f>A5</f>
        <v>year_id</v>
      </c>
      <c r="D13" s="51" t="str">
        <f>A6</f>
        <v>enforce ristrictions</v>
      </c>
      <c r="E13" s="51" t="str">
        <f>A7</f>
        <v>authoriser</v>
      </c>
      <c r="F13" s="51" t="str">
        <f>A8</f>
        <v>type</v>
      </c>
    </row>
    <row r="14" spans="1:6" x14ac:dyDescent="0.25">
      <c r="A14" t="s">
        <v>646</v>
      </c>
      <c r="B14">
        <v>1</v>
      </c>
      <c r="C14">
        <v>1</v>
      </c>
      <c r="D14" t="s">
        <v>49</v>
      </c>
      <c r="E14" s="4" t="s">
        <v>378</v>
      </c>
      <c r="F14" s="4" t="s">
        <v>648</v>
      </c>
    </row>
    <row r="15" spans="1:6" x14ac:dyDescent="0.25">
      <c r="A15" t="s">
        <v>376</v>
      </c>
      <c r="B15">
        <v>1</v>
      </c>
      <c r="C15">
        <v>1</v>
      </c>
      <c r="D15" t="s">
        <v>49</v>
      </c>
      <c r="E15" s="4" t="s">
        <v>62</v>
      </c>
      <c r="F15" s="4" t="s">
        <v>649</v>
      </c>
    </row>
    <row r="16" spans="1:6" x14ac:dyDescent="0.25">
      <c r="A16" t="s">
        <v>377</v>
      </c>
      <c r="B16">
        <v>2</v>
      </c>
      <c r="C16">
        <v>2</v>
      </c>
      <c r="D16" t="s">
        <v>50</v>
      </c>
      <c r="E16" s="4"/>
      <c r="F16" s="4" t="s">
        <v>649</v>
      </c>
    </row>
    <row r="17" spans="1:6" x14ac:dyDescent="0.25">
      <c r="A17" t="s">
        <v>683</v>
      </c>
      <c r="B17">
        <v>3</v>
      </c>
      <c r="C17">
        <v>3</v>
      </c>
      <c r="D17" t="s">
        <v>50</v>
      </c>
      <c r="F17" s="4" t="s">
        <v>648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9"/>
  <sheetViews>
    <sheetView topLeftCell="A16" zoomScale="130" zoomScaleNormal="130" workbookViewId="0">
      <selection activeCell="F25" sqref="F25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3" customWidth="1"/>
    <col min="4" max="4" width="49.140625" bestFit="1" customWidth="1"/>
    <col min="5" max="5" width="14.85546875" customWidth="1"/>
    <col min="6" max="6" width="18.140625" customWidth="1"/>
    <col min="7" max="7" width="13" customWidth="1"/>
    <col min="8" max="8" width="15.28515625" customWidth="1"/>
    <col min="9" max="9" width="15.28515625" bestFit="1" customWidth="1"/>
  </cols>
  <sheetData>
    <row r="1" spans="1:9" s="45" customFormat="1" x14ac:dyDescent="0.25">
      <c r="A1" s="47" t="s">
        <v>0</v>
      </c>
      <c r="B1" s="47" t="s">
        <v>5</v>
      </c>
      <c r="C1" s="47" t="s">
        <v>11</v>
      </c>
      <c r="H1" s="79" t="s">
        <v>653</v>
      </c>
    </row>
    <row r="2" spans="1:9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9" x14ac:dyDescent="0.25">
      <c r="A3" s="10" t="s">
        <v>636</v>
      </c>
      <c r="B3" s="10"/>
      <c r="C3" s="10"/>
      <c r="D3" s="10" t="s">
        <v>307</v>
      </c>
      <c r="E3" s="10" t="s">
        <v>3</v>
      </c>
      <c r="F3" s="10"/>
      <c r="I3" s="79" t="s">
        <v>638</v>
      </c>
    </row>
    <row r="4" spans="1:9" x14ac:dyDescent="0.25">
      <c r="A4" s="10" t="s">
        <v>379</v>
      </c>
      <c r="B4" s="10" t="s">
        <v>7</v>
      </c>
      <c r="C4" s="10" t="s">
        <v>620</v>
      </c>
      <c r="D4" s="10"/>
      <c r="E4" s="10" t="s">
        <v>3</v>
      </c>
      <c r="F4" s="10" t="s">
        <v>380</v>
      </c>
    </row>
    <row r="5" spans="1:9" x14ac:dyDescent="0.25">
      <c r="A5" s="5" t="s">
        <v>64</v>
      </c>
      <c r="B5" s="10"/>
      <c r="C5" s="5"/>
      <c r="D5" s="10" t="s">
        <v>650</v>
      </c>
      <c r="E5" s="10" t="s">
        <v>3</v>
      </c>
      <c r="F5" s="10"/>
      <c r="I5" t="s">
        <v>657</v>
      </c>
    </row>
    <row r="6" spans="1:9" x14ac:dyDescent="0.25">
      <c r="A6" s="5" t="s">
        <v>382</v>
      </c>
      <c r="B6" s="10" t="s">
        <v>193</v>
      </c>
      <c r="C6" s="5">
        <v>0</v>
      </c>
      <c r="D6" s="10"/>
      <c r="E6" s="10"/>
      <c r="F6" s="10"/>
    </row>
    <row r="7" spans="1:9" x14ac:dyDescent="0.25">
      <c r="A7" s="5" t="s">
        <v>59</v>
      </c>
      <c r="B7" s="10" t="s">
        <v>7</v>
      </c>
      <c r="C7" s="10"/>
      <c r="D7" s="10"/>
      <c r="E7" s="10"/>
      <c r="F7" s="10"/>
    </row>
    <row r="8" spans="1:9" x14ac:dyDescent="0.25">
      <c r="A8" s="5" t="s">
        <v>58</v>
      </c>
      <c r="B8" s="10" t="s">
        <v>42</v>
      </c>
      <c r="C8" s="10"/>
      <c r="D8" s="10"/>
      <c r="E8" s="10"/>
      <c r="F8" s="10"/>
    </row>
    <row r="11" spans="1:9" s="51" customFormat="1" x14ac:dyDescent="0.25">
      <c r="A11" s="51" t="str">
        <f>A3</f>
        <v>budget_id</v>
      </c>
      <c r="B11" s="51" t="str">
        <f>A4</f>
        <v>month</v>
      </c>
      <c r="C11" s="51" t="str">
        <f>A5</f>
        <v>ledger id</v>
      </c>
      <c r="D11" s="51" t="str">
        <f>A6</f>
        <v>amount</v>
      </c>
    </row>
    <row r="12" spans="1:9" x14ac:dyDescent="0.25">
      <c r="A12">
        <v>1</v>
      </c>
      <c r="B12" t="s">
        <v>621</v>
      </c>
      <c r="C12" t="s">
        <v>639</v>
      </c>
      <c r="D12">
        <v>120</v>
      </c>
    </row>
    <row r="13" spans="1:9" x14ac:dyDescent="0.25">
      <c r="A13">
        <v>1</v>
      </c>
      <c r="B13" t="s">
        <v>621</v>
      </c>
      <c r="C13" t="s">
        <v>640</v>
      </c>
      <c r="D13">
        <v>121</v>
      </c>
    </row>
    <row r="14" spans="1:9" x14ac:dyDescent="0.25">
      <c r="A14">
        <v>1</v>
      </c>
      <c r="B14" t="s">
        <v>621</v>
      </c>
      <c r="C14" t="s">
        <v>641</v>
      </c>
      <c r="D14">
        <v>122</v>
      </c>
    </row>
    <row r="15" spans="1:9" x14ac:dyDescent="0.25">
      <c r="A15">
        <v>1</v>
      </c>
      <c r="B15" t="s">
        <v>621</v>
      </c>
      <c r="C15" t="s">
        <v>642</v>
      </c>
      <c r="D15">
        <v>123</v>
      </c>
    </row>
    <row r="16" spans="1:9" x14ac:dyDescent="0.25">
      <c r="A16">
        <v>1</v>
      </c>
      <c r="B16" t="s">
        <v>621</v>
      </c>
      <c r="C16" t="s">
        <v>643</v>
      </c>
      <c r="D16">
        <v>250</v>
      </c>
    </row>
    <row r="17" spans="1:4" x14ac:dyDescent="0.25">
      <c r="A17">
        <v>1</v>
      </c>
      <c r="B17" t="s">
        <v>621</v>
      </c>
      <c r="C17" t="s">
        <v>644</v>
      </c>
      <c r="D17">
        <v>350</v>
      </c>
    </row>
    <row r="18" spans="1:4" x14ac:dyDescent="0.25">
      <c r="A18">
        <v>1</v>
      </c>
      <c r="B18" t="s">
        <v>621</v>
      </c>
      <c r="C18" t="s">
        <v>645</v>
      </c>
      <c r="D18">
        <v>450</v>
      </c>
    </row>
    <row r="19" spans="1:4" x14ac:dyDescent="0.25">
      <c r="A19">
        <v>1</v>
      </c>
      <c r="B19" t="s">
        <v>622</v>
      </c>
      <c r="C19" t="s">
        <v>639</v>
      </c>
      <c r="D19">
        <v>565</v>
      </c>
    </row>
    <row r="20" spans="1:4" x14ac:dyDescent="0.25">
      <c r="A20">
        <v>1</v>
      </c>
      <c r="B20" t="s">
        <v>622</v>
      </c>
      <c r="C20" t="s">
        <v>640</v>
      </c>
      <c r="D20">
        <v>674</v>
      </c>
    </row>
    <row r="21" spans="1:4" x14ac:dyDescent="0.25">
      <c r="A21">
        <v>1</v>
      </c>
      <c r="B21" t="s">
        <v>622</v>
      </c>
      <c r="C21" t="s">
        <v>641</v>
      </c>
      <c r="D21">
        <v>783</v>
      </c>
    </row>
    <row r="22" spans="1:4" x14ac:dyDescent="0.25">
      <c r="A22">
        <v>1</v>
      </c>
      <c r="B22" t="s">
        <v>622</v>
      </c>
      <c r="C22" t="s">
        <v>642</v>
      </c>
      <c r="D22">
        <v>892</v>
      </c>
    </row>
    <row r="23" spans="1:4" x14ac:dyDescent="0.25">
      <c r="A23">
        <v>1</v>
      </c>
      <c r="B23" t="s">
        <v>622</v>
      </c>
      <c r="C23" t="s">
        <v>643</v>
      </c>
      <c r="D23">
        <v>1001</v>
      </c>
    </row>
    <row r="24" spans="1:4" x14ac:dyDescent="0.25">
      <c r="A24">
        <v>1</v>
      </c>
      <c r="B24" t="s">
        <v>622</v>
      </c>
      <c r="C24" t="s">
        <v>644</v>
      </c>
      <c r="D24">
        <v>500</v>
      </c>
    </row>
    <row r="25" spans="1:4" x14ac:dyDescent="0.25">
      <c r="A25">
        <v>1</v>
      </c>
      <c r="B25" t="s">
        <v>622</v>
      </c>
      <c r="C25" t="s">
        <v>645</v>
      </c>
      <c r="D25">
        <v>80</v>
      </c>
    </row>
    <row r="26" spans="1:4" x14ac:dyDescent="0.25">
      <c r="A26">
        <v>2</v>
      </c>
      <c r="B26" t="s">
        <v>621</v>
      </c>
      <c r="C26" t="s">
        <v>639</v>
      </c>
      <c r="D26">
        <v>120</v>
      </c>
    </row>
    <row r="27" spans="1:4" x14ac:dyDescent="0.25">
      <c r="A27">
        <v>2</v>
      </c>
      <c r="B27" t="s">
        <v>621</v>
      </c>
      <c r="C27" t="s">
        <v>640</v>
      </c>
      <c r="D27">
        <v>121</v>
      </c>
    </row>
    <row r="28" spans="1:4" x14ac:dyDescent="0.25">
      <c r="A28">
        <v>2</v>
      </c>
      <c r="B28" t="s">
        <v>621</v>
      </c>
      <c r="C28" t="s">
        <v>641</v>
      </c>
      <c r="D28">
        <v>122</v>
      </c>
    </row>
    <row r="29" spans="1:4" x14ac:dyDescent="0.25">
      <c r="A29">
        <v>2</v>
      </c>
      <c r="B29" t="s">
        <v>621</v>
      </c>
      <c r="C29" t="s">
        <v>642</v>
      </c>
      <c r="D29">
        <v>123</v>
      </c>
    </row>
    <row r="30" spans="1:4" x14ac:dyDescent="0.25">
      <c r="A30">
        <v>2</v>
      </c>
      <c r="B30" t="s">
        <v>621</v>
      </c>
      <c r="C30" t="s">
        <v>643</v>
      </c>
      <c r="D30">
        <v>250</v>
      </c>
    </row>
    <row r="31" spans="1:4" x14ac:dyDescent="0.25">
      <c r="A31">
        <v>2</v>
      </c>
      <c r="B31" t="s">
        <v>621</v>
      </c>
      <c r="C31" t="s">
        <v>644</v>
      </c>
      <c r="D31">
        <v>350</v>
      </c>
    </row>
    <row r="32" spans="1:4" x14ac:dyDescent="0.25">
      <c r="A32">
        <v>2</v>
      </c>
      <c r="B32" t="s">
        <v>621</v>
      </c>
      <c r="C32" t="s">
        <v>645</v>
      </c>
      <c r="D32">
        <v>450</v>
      </c>
    </row>
    <row r="33" spans="1:4" x14ac:dyDescent="0.25">
      <c r="A33">
        <v>2</v>
      </c>
      <c r="B33" t="s">
        <v>622</v>
      </c>
      <c r="C33" t="s">
        <v>639</v>
      </c>
      <c r="D33">
        <v>565</v>
      </c>
    </row>
    <row r="34" spans="1:4" x14ac:dyDescent="0.25">
      <c r="A34">
        <v>2</v>
      </c>
      <c r="B34" t="s">
        <v>622</v>
      </c>
      <c r="C34" t="s">
        <v>640</v>
      </c>
      <c r="D34">
        <v>674</v>
      </c>
    </row>
    <row r="35" spans="1:4" x14ac:dyDescent="0.25">
      <c r="A35">
        <v>2</v>
      </c>
      <c r="B35" t="s">
        <v>622</v>
      </c>
      <c r="C35" t="s">
        <v>641</v>
      </c>
      <c r="D35">
        <v>783</v>
      </c>
    </row>
    <row r="36" spans="1:4" x14ac:dyDescent="0.25">
      <c r="A36">
        <v>2</v>
      </c>
      <c r="B36" t="s">
        <v>622</v>
      </c>
      <c r="C36" t="s">
        <v>642</v>
      </c>
      <c r="D36">
        <v>892</v>
      </c>
    </row>
    <row r="37" spans="1:4" x14ac:dyDescent="0.25">
      <c r="A37">
        <v>2</v>
      </c>
      <c r="B37" t="s">
        <v>622</v>
      </c>
      <c r="C37" t="s">
        <v>643</v>
      </c>
      <c r="D37">
        <v>1001</v>
      </c>
    </row>
    <row r="38" spans="1:4" x14ac:dyDescent="0.25">
      <c r="A38">
        <v>2</v>
      </c>
      <c r="B38" t="s">
        <v>622</v>
      </c>
      <c r="C38" t="s">
        <v>644</v>
      </c>
      <c r="D38">
        <v>500</v>
      </c>
    </row>
    <row r="39" spans="1:4" x14ac:dyDescent="0.25">
      <c r="A39">
        <v>2</v>
      </c>
      <c r="B39" t="s">
        <v>622</v>
      </c>
      <c r="C39" t="s">
        <v>645</v>
      </c>
      <c r="D39">
        <v>80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7" sqref="D7"/>
    </sheetView>
  </sheetViews>
  <sheetFormatPr defaultRowHeight="15" x14ac:dyDescent="0.25"/>
  <cols>
    <col min="1" max="1" width="16.42578125" bestFit="1" customWidth="1"/>
    <col min="2" max="2" width="20.28515625" bestFit="1" customWidth="1"/>
    <col min="3" max="3" width="17.42578125" customWidth="1"/>
    <col min="4" max="4" width="42.7109375" bestFit="1" customWidth="1"/>
    <col min="5" max="5" width="14.85546875" customWidth="1"/>
    <col min="6" max="6" width="39.42578125" bestFit="1" customWidth="1"/>
    <col min="7" max="7" width="13" customWidth="1"/>
    <col min="8" max="8" width="11.140625" customWidth="1"/>
    <col min="9" max="9" width="15.28515625" bestFit="1" customWidth="1"/>
  </cols>
  <sheetData>
    <row r="1" spans="1:6" s="45" customFormat="1" x14ac:dyDescent="0.25">
      <c r="A1" s="47" t="s">
        <v>0</v>
      </c>
      <c r="B1" s="47" t="s">
        <v>5</v>
      </c>
      <c r="C1" s="47" t="s">
        <v>11</v>
      </c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279</v>
      </c>
      <c r="B3" s="10" t="s">
        <v>7</v>
      </c>
      <c r="C3" s="10"/>
      <c r="D3" s="10" t="s">
        <v>280</v>
      </c>
      <c r="E3" s="10" t="s">
        <v>3</v>
      </c>
      <c r="F3" s="10"/>
    </row>
    <row r="4" spans="1:6" x14ac:dyDescent="0.25">
      <c r="A4" s="10" t="s">
        <v>9</v>
      </c>
      <c r="B4" s="10"/>
      <c r="C4" s="10"/>
      <c r="D4" s="10" t="s">
        <v>10</v>
      </c>
      <c r="E4" s="10" t="s">
        <v>3</v>
      </c>
      <c r="F4" s="10"/>
    </row>
    <row r="5" spans="1:6" x14ac:dyDescent="0.25">
      <c r="A5" s="10" t="s">
        <v>282</v>
      </c>
      <c r="B5" s="10"/>
      <c r="C5" s="10" t="s">
        <v>13</v>
      </c>
      <c r="D5" s="10" t="s">
        <v>283</v>
      </c>
      <c r="E5" s="10" t="s">
        <v>3</v>
      </c>
      <c r="F5" s="10"/>
    </row>
    <row r="6" spans="1:6" ht="30" x14ac:dyDescent="0.25">
      <c r="A6" s="5" t="s">
        <v>618</v>
      </c>
      <c r="B6" s="10" t="s">
        <v>35</v>
      </c>
      <c r="C6" s="5" t="s">
        <v>49</v>
      </c>
      <c r="D6" s="10"/>
      <c r="E6" s="10" t="s">
        <v>3</v>
      </c>
      <c r="F6" s="10" t="s">
        <v>619</v>
      </c>
    </row>
    <row r="7" spans="1:6" x14ac:dyDescent="0.25">
      <c r="A7" s="5" t="s">
        <v>288</v>
      </c>
      <c r="B7" s="5" t="s">
        <v>7</v>
      </c>
      <c r="C7" s="5"/>
      <c r="D7" s="10" t="s">
        <v>289</v>
      </c>
      <c r="E7" s="10"/>
      <c r="F7" s="10" t="s">
        <v>302</v>
      </c>
    </row>
    <row r="8" spans="1:6" x14ac:dyDescent="0.25">
      <c r="A8" s="5" t="s">
        <v>59</v>
      </c>
      <c r="B8" s="10" t="s">
        <v>7</v>
      </c>
      <c r="C8" s="10"/>
      <c r="D8" s="10"/>
      <c r="E8" s="10"/>
      <c r="F8" s="10"/>
    </row>
    <row r="9" spans="1:6" x14ac:dyDescent="0.25">
      <c r="A9" s="5" t="s">
        <v>58</v>
      </c>
      <c r="B9" s="10" t="s">
        <v>42</v>
      </c>
      <c r="C9" s="10"/>
      <c r="D9" s="10"/>
      <c r="E9" s="10"/>
      <c r="F9" s="10"/>
    </row>
    <row r="12" spans="1:6" s="51" customFormat="1" x14ac:dyDescent="0.25">
      <c r="A12" s="51" t="s">
        <v>292</v>
      </c>
      <c r="B12" s="51" t="str">
        <f>A4</f>
        <v>compnay id</v>
      </c>
      <c r="C12" s="51" t="str">
        <f>A5</f>
        <v>year_id</v>
      </c>
      <c r="D12" s="51" t="str">
        <f>A6</f>
        <v>enforce ristrictions</v>
      </c>
      <c r="E12" s="51" t="str">
        <f>A7</f>
        <v>authorisor</v>
      </c>
    </row>
    <row r="13" spans="1:6" x14ac:dyDescent="0.25">
      <c r="A13" t="s">
        <v>376</v>
      </c>
      <c r="B13">
        <v>1</v>
      </c>
      <c r="C13">
        <v>1</v>
      </c>
      <c r="D13" t="s">
        <v>49</v>
      </c>
      <c r="E13" s="4" t="s">
        <v>378</v>
      </c>
      <c r="F13" s="4"/>
    </row>
    <row r="14" spans="1:6" x14ac:dyDescent="0.25">
      <c r="A14" t="s">
        <v>377</v>
      </c>
      <c r="B14">
        <v>1</v>
      </c>
      <c r="C14">
        <v>1</v>
      </c>
      <c r="D14" t="s">
        <v>49</v>
      </c>
      <c r="E14" s="4" t="s">
        <v>62</v>
      </c>
      <c r="F14" s="4"/>
    </row>
    <row r="15" spans="1:6" x14ac:dyDescent="0.25">
      <c r="A15" t="s">
        <v>376</v>
      </c>
      <c r="B15">
        <v>2</v>
      </c>
      <c r="C15">
        <v>2</v>
      </c>
      <c r="D15" t="s">
        <v>50</v>
      </c>
      <c r="E15" s="4"/>
      <c r="F15" s="4"/>
    </row>
    <row r="16" spans="1:6" x14ac:dyDescent="0.25">
      <c r="A16" t="s">
        <v>377</v>
      </c>
      <c r="B16">
        <v>2</v>
      </c>
      <c r="C16">
        <v>2</v>
      </c>
      <c r="D16" t="s">
        <v>49</v>
      </c>
      <c r="E16" s="4" t="s">
        <v>62</v>
      </c>
      <c r="F16" s="4"/>
    </row>
    <row r="17" spans="1:6" x14ac:dyDescent="0.25">
      <c r="A17" t="s">
        <v>376</v>
      </c>
      <c r="B17">
        <v>3</v>
      </c>
      <c r="C17">
        <v>3</v>
      </c>
      <c r="D17" t="s">
        <v>50</v>
      </c>
      <c r="E17" s="4"/>
      <c r="F17" s="4"/>
    </row>
    <row r="18" spans="1:6" x14ac:dyDescent="0.25">
      <c r="A18" t="s">
        <v>377</v>
      </c>
      <c r="B18">
        <v>3</v>
      </c>
      <c r="C18">
        <v>3</v>
      </c>
      <c r="D18" t="s">
        <v>50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28"/>
  <sheetViews>
    <sheetView zoomScale="120" zoomScaleNormal="120" workbookViewId="0">
      <selection activeCell="F29" sqref="F29"/>
    </sheetView>
  </sheetViews>
  <sheetFormatPr defaultRowHeight="15" x14ac:dyDescent="0.25"/>
  <cols>
    <col min="1" max="1" width="26" bestFit="1" customWidth="1"/>
    <col min="2" max="2" width="20.28515625" bestFit="1" customWidth="1"/>
    <col min="3" max="3" width="17.42578125" customWidth="1"/>
    <col min="4" max="4" width="36.42578125" bestFit="1" customWidth="1"/>
    <col min="5" max="5" width="14.85546875" customWidth="1"/>
    <col min="6" max="6" width="18.140625" customWidth="1"/>
    <col min="7" max="7" width="13" customWidth="1"/>
    <col min="8" max="8" width="15.28515625" customWidth="1"/>
    <col min="9" max="9" width="15.85546875" customWidth="1"/>
    <col min="10" max="10" width="11.42578125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/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655</v>
      </c>
      <c r="B3" s="10"/>
      <c r="C3" s="10"/>
      <c r="D3" s="10" t="s">
        <v>627</v>
      </c>
      <c r="E3" s="10" t="s">
        <v>3</v>
      </c>
      <c r="F3" s="10"/>
    </row>
    <row r="4" spans="1:8" x14ac:dyDescent="0.25">
      <c r="A4" s="10" t="s">
        <v>628</v>
      </c>
      <c r="B4" s="10" t="s">
        <v>193</v>
      </c>
      <c r="C4" s="10"/>
      <c r="D4" s="10"/>
      <c r="E4" s="10" t="s">
        <v>3</v>
      </c>
      <c r="F4" s="10" t="s">
        <v>356</v>
      </c>
    </row>
    <row r="5" spans="1:8" x14ac:dyDescent="0.25">
      <c r="A5" s="5" t="s">
        <v>358</v>
      </c>
      <c r="B5" s="10" t="s">
        <v>7</v>
      </c>
      <c r="C5" s="5"/>
      <c r="D5" s="10" t="s">
        <v>359</v>
      </c>
      <c r="E5" s="10" t="s">
        <v>3</v>
      </c>
      <c r="F5" s="10"/>
    </row>
    <row r="6" spans="1:8" ht="17.25" customHeight="1" x14ac:dyDescent="0.25">
      <c r="A6" s="5" t="s">
        <v>360</v>
      </c>
      <c r="B6" s="10" t="s">
        <v>7</v>
      </c>
      <c r="C6" s="5"/>
      <c r="D6" s="10" t="s">
        <v>361</v>
      </c>
      <c r="E6" s="10"/>
      <c r="F6" s="10"/>
    </row>
    <row r="7" spans="1:8" x14ac:dyDescent="0.25">
      <c r="A7" s="5" t="s">
        <v>363</v>
      </c>
      <c r="B7" s="10" t="s">
        <v>98</v>
      </c>
      <c r="C7" s="5"/>
      <c r="D7" s="10"/>
      <c r="E7" s="10"/>
      <c r="F7" s="10"/>
    </row>
    <row r="8" spans="1:8" x14ac:dyDescent="0.25">
      <c r="A8" s="5" t="s">
        <v>362</v>
      </c>
      <c r="B8" s="10" t="s">
        <v>98</v>
      </c>
      <c r="C8" s="5"/>
      <c r="D8" s="10"/>
      <c r="E8" s="10"/>
      <c r="F8" s="10"/>
    </row>
    <row r="9" spans="1:8" x14ac:dyDescent="0.25">
      <c r="A9" s="5" t="s">
        <v>364</v>
      </c>
      <c r="B9" s="10" t="s">
        <v>7</v>
      </c>
      <c r="C9" s="5"/>
      <c r="D9" s="10"/>
      <c r="E9" s="10"/>
      <c r="F9" s="10"/>
    </row>
    <row r="10" spans="1:8" x14ac:dyDescent="0.25">
      <c r="A10" s="5" t="s">
        <v>365</v>
      </c>
      <c r="B10" s="10" t="s">
        <v>7</v>
      </c>
      <c r="C10" s="5"/>
      <c r="D10" s="10"/>
      <c r="E10" s="10"/>
      <c r="F10" s="10"/>
    </row>
    <row r="11" spans="1:8" x14ac:dyDescent="0.25">
      <c r="A11" s="5" t="s">
        <v>366</v>
      </c>
      <c r="B11" s="10" t="s">
        <v>7</v>
      </c>
      <c r="C11" s="5" t="s">
        <v>367</v>
      </c>
      <c r="D11" s="10" t="s">
        <v>685</v>
      </c>
      <c r="E11" s="10" t="s">
        <v>3</v>
      </c>
      <c r="F11" s="10" t="s">
        <v>369</v>
      </c>
    </row>
    <row r="12" spans="1:8" x14ac:dyDescent="0.25">
      <c r="A12" s="5"/>
      <c r="B12" s="10"/>
      <c r="C12" s="5"/>
      <c r="D12" s="10"/>
      <c r="E12" s="10"/>
      <c r="F12" s="10"/>
    </row>
    <row r="13" spans="1:8" x14ac:dyDescent="0.25">
      <c r="A13" s="5" t="s">
        <v>59</v>
      </c>
      <c r="B13" s="10" t="s">
        <v>7</v>
      </c>
      <c r="C13" s="10"/>
      <c r="D13" s="10"/>
      <c r="E13" s="10"/>
      <c r="F13" s="10"/>
    </row>
    <row r="14" spans="1:8" x14ac:dyDescent="0.25">
      <c r="A14" s="5" t="s">
        <v>58</v>
      </c>
      <c r="B14" s="10" t="s">
        <v>42</v>
      </c>
      <c r="C14" s="10"/>
      <c r="D14" s="10"/>
      <c r="E14" s="10"/>
      <c r="F14" s="10"/>
    </row>
    <row r="17" spans="1:9" s="51" customFormat="1" ht="30" x14ac:dyDescent="0.25">
      <c r="A17" s="51" t="str">
        <f>A3</f>
        <v>budget_detail_ id</v>
      </c>
      <c r="B17" s="51" t="str">
        <f>A4</f>
        <v>ext_ amount</v>
      </c>
      <c r="C17" s="51" t="str">
        <f>A5</f>
        <v>ext_applied_by</v>
      </c>
      <c r="D17" s="51" t="str">
        <f>A6</f>
        <v>ext_approved_by</v>
      </c>
      <c r="E17" s="51" t="str">
        <f>A7</f>
        <v>ext_apply_date</v>
      </c>
      <c r="F17" s="51" t="str">
        <f>A8</f>
        <v>ext_approved-Date</v>
      </c>
      <c r="G17" s="51" t="str">
        <f>A9</f>
        <v>ext_apply_remarks</v>
      </c>
      <c r="H17" s="51" t="str">
        <f>A10</f>
        <v>ext_approved_remarks</v>
      </c>
      <c r="I17" s="51" t="str">
        <f>A11</f>
        <v>ext_status</v>
      </c>
    </row>
    <row r="18" spans="1:9" x14ac:dyDescent="0.25">
      <c r="A18">
        <v>1</v>
      </c>
      <c r="B18">
        <v>100</v>
      </c>
      <c r="C18" t="s">
        <v>90</v>
      </c>
      <c r="I18" t="s">
        <v>367</v>
      </c>
    </row>
    <row r="19" spans="1:9" x14ac:dyDescent="0.25">
      <c r="A19">
        <v>1</v>
      </c>
      <c r="B19">
        <v>500</v>
      </c>
      <c r="C19" t="s">
        <v>91</v>
      </c>
      <c r="I19" t="s">
        <v>367</v>
      </c>
    </row>
    <row r="20" spans="1:9" x14ac:dyDescent="0.25">
      <c r="A20">
        <v>1</v>
      </c>
      <c r="B20">
        <v>60</v>
      </c>
      <c r="C20" t="s">
        <v>92</v>
      </c>
      <c r="D20" t="s">
        <v>60</v>
      </c>
      <c r="E20" s="55">
        <v>44197</v>
      </c>
      <c r="F20" s="55">
        <v>44201</v>
      </c>
      <c r="G20" t="s">
        <v>372</v>
      </c>
      <c r="H20" t="s">
        <v>375</v>
      </c>
      <c r="I20" t="s">
        <v>374</v>
      </c>
    </row>
    <row r="21" spans="1:9" x14ac:dyDescent="0.25">
      <c r="A21">
        <v>1</v>
      </c>
      <c r="B21">
        <v>800</v>
      </c>
      <c r="C21" t="s">
        <v>90</v>
      </c>
      <c r="I21" t="s">
        <v>367</v>
      </c>
    </row>
    <row r="22" spans="1:9" x14ac:dyDescent="0.25">
      <c r="A22">
        <v>2</v>
      </c>
      <c r="B22">
        <v>500</v>
      </c>
      <c r="C22" t="s">
        <v>91</v>
      </c>
      <c r="D22" t="s">
        <v>370</v>
      </c>
      <c r="E22" s="55">
        <v>44197</v>
      </c>
      <c r="F22" s="55">
        <v>44201</v>
      </c>
      <c r="G22" t="s">
        <v>372</v>
      </c>
      <c r="H22" t="s">
        <v>373</v>
      </c>
      <c r="I22" t="s">
        <v>371</v>
      </c>
    </row>
    <row r="23" spans="1:9" x14ac:dyDescent="0.25">
      <c r="A23">
        <v>2</v>
      </c>
      <c r="B23">
        <v>6600</v>
      </c>
      <c r="C23" t="s">
        <v>92</v>
      </c>
      <c r="I23" t="s">
        <v>367</v>
      </c>
    </row>
    <row r="24" spans="1:9" x14ac:dyDescent="0.25">
      <c r="A24">
        <v>2</v>
      </c>
      <c r="B24">
        <v>6535</v>
      </c>
      <c r="C24" t="s">
        <v>90</v>
      </c>
      <c r="I24" t="s">
        <v>367</v>
      </c>
    </row>
    <row r="25" spans="1:9" x14ac:dyDescent="0.25">
      <c r="A25">
        <v>2</v>
      </c>
      <c r="B25">
        <v>2580</v>
      </c>
      <c r="C25" t="s">
        <v>91</v>
      </c>
      <c r="I25" t="s">
        <v>367</v>
      </c>
    </row>
    <row r="26" spans="1:9" x14ac:dyDescent="0.25">
      <c r="A26">
        <v>2</v>
      </c>
      <c r="B26">
        <v>2556</v>
      </c>
      <c r="C26" t="s">
        <v>92</v>
      </c>
      <c r="I26" t="s">
        <v>367</v>
      </c>
    </row>
    <row r="27" spans="1:9" x14ac:dyDescent="0.25">
      <c r="A27">
        <v>3</v>
      </c>
      <c r="B27">
        <v>2112</v>
      </c>
      <c r="C27" t="s">
        <v>90</v>
      </c>
      <c r="I27" t="s">
        <v>367</v>
      </c>
    </row>
    <row r="28" spans="1:9" x14ac:dyDescent="0.25">
      <c r="A28">
        <v>3</v>
      </c>
      <c r="B28">
        <v>200</v>
      </c>
      <c r="C28" t="s">
        <v>91</v>
      </c>
      <c r="I28" t="s">
        <v>367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29"/>
  <sheetViews>
    <sheetView zoomScale="120" zoomScaleNormal="120" workbookViewId="0">
      <selection activeCell="A6" sqref="A6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3" customWidth="1"/>
    <col min="4" max="4" width="51.5703125" bestFit="1" customWidth="1"/>
    <col min="5" max="5" width="14.85546875" customWidth="1"/>
    <col min="6" max="6" width="18.140625" customWidth="1"/>
    <col min="7" max="7" width="13" customWidth="1"/>
    <col min="8" max="8" width="15.28515625" customWidth="1"/>
    <col min="9" max="9" width="15.28515625" bestFit="1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 s="79" t="s">
        <v>652</v>
      </c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654</v>
      </c>
      <c r="B3" s="10"/>
      <c r="C3" s="10"/>
      <c r="D3" s="10" t="s">
        <v>637</v>
      </c>
      <c r="E3" s="10" t="s">
        <v>3</v>
      </c>
      <c r="F3" s="10"/>
    </row>
    <row r="4" spans="1:8" x14ac:dyDescent="0.25">
      <c r="A4" s="10" t="s">
        <v>379</v>
      </c>
      <c r="B4" s="10" t="s">
        <v>7</v>
      </c>
      <c r="C4" s="10" t="s">
        <v>620</v>
      </c>
      <c r="D4" s="10"/>
      <c r="E4" s="10" t="s">
        <v>3</v>
      </c>
      <c r="F4" s="10" t="s">
        <v>380</v>
      </c>
    </row>
    <row r="5" spans="1:8" x14ac:dyDescent="0.25">
      <c r="A5" s="5" t="s">
        <v>5</v>
      </c>
      <c r="B5" s="10" t="s">
        <v>7</v>
      </c>
      <c r="C5" s="5" t="s">
        <v>381</v>
      </c>
      <c r="D5" s="10" t="s">
        <v>291</v>
      </c>
      <c r="E5" s="10" t="s">
        <v>3</v>
      </c>
      <c r="F5" s="10"/>
    </row>
    <row r="6" spans="1:8" x14ac:dyDescent="0.25">
      <c r="A6" s="5" t="s">
        <v>389</v>
      </c>
      <c r="B6" s="10" t="s">
        <v>7</v>
      </c>
      <c r="C6" s="5"/>
      <c r="D6" s="10" t="s">
        <v>393</v>
      </c>
      <c r="E6" s="10" t="s">
        <v>3</v>
      </c>
      <c r="F6" s="10"/>
    </row>
    <row r="7" spans="1:8" x14ac:dyDescent="0.25">
      <c r="A7" s="5" t="s">
        <v>382</v>
      </c>
      <c r="B7" s="10" t="s">
        <v>193</v>
      </c>
      <c r="C7" s="5">
        <v>0</v>
      </c>
      <c r="D7" s="10"/>
      <c r="E7" s="10" t="s">
        <v>3</v>
      </c>
      <c r="F7" s="10"/>
    </row>
    <row r="8" spans="1:8" x14ac:dyDescent="0.25">
      <c r="A8" s="5" t="s">
        <v>390</v>
      </c>
      <c r="B8" s="10"/>
      <c r="C8" s="5"/>
      <c r="D8" s="10" t="s">
        <v>394</v>
      </c>
      <c r="E8" s="10"/>
      <c r="F8" s="10"/>
    </row>
    <row r="9" spans="1:8" hidden="1" x14ac:dyDescent="0.25">
      <c r="A9" s="5"/>
      <c r="B9" s="10"/>
      <c r="C9" s="5"/>
      <c r="D9" s="10"/>
      <c r="E9" s="10"/>
      <c r="F9" s="10"/>
    </row>
    <row r="10" spans="1:8" hidden="1" x14ac:dyDescent="0.25">
      <c r="A10" s="5"/>
      <c r="B10" s="10"/>
      <c r="C10" s="5"/>
      <c r="D10" s="10"/>
      <c r="E10" s="10"/>
      <c r="F10" s="10"/>
    </row>
    <row r="11" spans="1:8" x14ac:dyDescent="0.25">
      <c r="A11" s="5" t="s">
        <v>59</v>
      </c>
      <c r="B11" s="10" t="s">
        <v>7</v>
      </c>
      <c r="C11" s="10"/>
      <c r="D11" s="10"/>
      <c r="E11" s="10"/>
      <c r="F11" s="10"/>
    </row>
    <row r="12" spans="1:8" x14ac:dyDescent="0.25">
      <c r="A12" s="5" t="s">
        <v>58</v>
      </c>
      <c r="B12" s="10" t="s">
        <v>42</v>
      </c>
      <c r="C12" s="10"/>
      <c r="D12" s="10"/>
      <c r="E12" s="10"/>
      <c r="F12" s="10"/>
    </row>
    <row r="15" spans="1:8" s="51" customFormat="1" x14ac:dyDescent="0.25">
      <c r="A15" s="51" t="str">
        <f>A3</f>
        <v>budget id</v>
      </c>
      <c r="B15" s="51" t="str">
        <f>A4</f>
        <v>month</v>
      </c>
      <c r="C15" s="51" t="str">
        <f>A5</f>
        <v>type</v>
      </c>
      <c r="D15" s="51" t="str">
        <f>A6</f>
        <v>cashflow_head</v>
      </c>
      <c r="E15" s="51" t="str">
        <f>A7</f>
        <v>amount</v>
      </c>
      <c r="F15" s="51" t="str">
        <f>A8</f>
        <v>cashflow_group</v>
      </c>
    </row>
    <row r="16" spans="1:8" x14ac:dyDescent="0.25">
      <c r="A16">
        <v>1</v>
      </c>
      <c r="B16" t="s">
        <v>621</v>
      </c>
      <c r="C16" t="s">
        <v>383</v>
      </c>
      <c r="D16" t="s">
        <v>384</v>
      </c>
      <c r="E16">
        <v>120</v>
      </c>
      <c r="F16" t="s">
        <v>391</v>
      </c>
    </row>
    <row r="17" spans="1:6" x14ac:dyDescent="0.25">
      <c r="A17">
        <v>1</v>
      </c>
      <c r="B17" t="s">
        <v>621</v>
      </c>
      <c r="C17" t="s">
        <v>383</v>
      </c>
      <c r="D17" t="s">
        <v>385</v>
      </c>
      <c r="E17">
        <v>121</v>
      </c>
      <c r="F17" t="s">
        <v>392</v>
      </c>
    </row>
    <row r="18" spans="1:6" x14ac:dyDescent="0.25">
      <c r="A18">
        <v>1</v>
      </c>
      <c r="B18" t="s">
        <v>621</v>
      </c>
      <c r="C18" t="s">
        <v>181</v>
      </c>
      <c r="D18" t="s">
        <v>386</v>
      </c>
      <c r="E18">
        <v>122</v>
      </c>
      <c r="F18" t="s">
        <v>391</v>
      </c>
    </row>
    <row r="19" spans="1:6" x14ac:dyDescent="0.25">
      <c r="A19">
        <v>1</v>
      </c>
      <c r="B19" t="s">
        <v>621</v>
      </c>
      <c r="C19" t="s">
        <v>181</v>
      </c>
      <c r="D19" t="s">
        <v>387</v>
      </c>
      <c r="E19">
        <v>123</v>
      </c>
      <c r="F19" t="s">
        <v>392</v>
      </c>
    </row>
    <row r="20" spans="1:6" x14ac:dyDescent="0.25">
      <c r="A20">
        <v>1</v>
      </c>
      <c r="B20" t="s">
        <v>622</v>
      </c>
      <c r="C20" t="s">
        <v>383</v>
      </c>
      <c r="D20" t="s">
        <v>385</v>
      </c>
      <c r="E20">
        <v>250</v>
      </c>
    </row>
    <row r="21" spans="1:6" x14ac:dyDescent="0.25">
      <c r="A21">
        <v>1</v>
      </c>
      <c r="B21" t="s">
        <v>623</v>
      </c>
      <c r="C21" t="s">
        <v>181</v>
      </c>
      <c r="D21" t="s">
        <v>386</v>
      </c>
      <c r="E21">
        <v>350</v>
      </c>
      <c r="F21" t="s">
        <v>391</v>
      </c>
    </row>
    <row r="22" spans="1:6" x14ac:dyDescent="0.25">
      <c r="A22">
        <v>1</v>
      </c>
      <c r="B22" t="s">
        <v>624</v>
      </c>
      <c r="C22" t="s">
        <v>181</v>
      </c>
      <c r="D22" t="s">
        <v>387</v>
      </c>
      <c r="E22">
        <v>450</v>
      </c>
      <c r="F22" t="s">
        <v>392</v>
      </c>
    </row>
    <row r="23" spans="1:6" x14ac:dyDescent="0.25">
      <c r="A23">
        <v>2</v>
      </c>
      <c r="B23" t="s">
        <v>621</v>
      </c>
      <c r="C23" t="s">
        <v>383</v>
      </c>
      <c r="D23" t="s">
        <v>384</v>
      </c>
      <c r="E23">
        <v>565</v>
      </c>
    </row>
    <row r="24" spans="1:6" x14ac:dyDescent="0.25">
      <c r="A24">
        <v>2</v>
      </c>
      <c r="B24" t="s">
        <v>622</v>
      </c>
      <c r="C24" t="s">
        <v>383</v>
      </c>
      <c r="D24" t="s">
        <v>385</v>
      </c>
      <c r="E24">
        <v>674</v>
      </c>
    </row>
    <row r="25" spans="1:6" x14ac:dyDescent="0.25">
      <c r="A25">
        <v>2</v>
      </c>
      <c r="B25" t="s">
        <v>623</v>
      </c>
      <c r="C25" t="s">
        <v>181</v>
      </c>
      <c r="D25" t="s">
        <v>386</v>
      </c>
      <c r="E25">
        <v>783</v>
      </c>
    </row>
    <row r="26" spans="1:6" x14ac:dyDescent="0.25">
      <c r="A26">
        <v>2</v>
      </c>
      <c r="B26" t="s">
        <v>624</v>
      </c>
      <c r="C26" t="s">
        <v>181</v>
      </c>
      <c r="D26" t="s">
        <v>387</v>
      </c>
      <c r="E26">
        <v>892</v>
      </c>
    </row>
    <row r="27" spans="1:6" x14ac:dyDescent="0.25">
      <c r="A27">
        <v>2</v>
      </c>
      <c r="B27" t="s">
        <v>625</v>
      </c>
      <c r="C27" t="s">
        <v>181</v>
      </c>
      <c r="D27" t="s">
        <v>388</v>
      </c>
      <c r="E27">
        <v>1001</v>
      </c>
    </row>
    <row r="28" spans="1:6" x14ac:dyDescent="0.25">
      <c r="A28">
        <v>3</v>
      </c>
      <c r="B28" t="s">
        <v>621</v>
      </c>
      <c r="C28" t="s">
        <v>383</v>
      </c>
      <c r="D28" t="s">
        <v>384</v>
      </c>
      <c r="E28">
        <v>500</v>
      </c>
    </row>
    <row r="29" spans="1:6" x14ac:dyDescent="0.25">
      <c r="A29">
        <v>3</v>
      </c>
      <c r="B29" t="s">
        <v>622</v>
      </c>
      <c r="C29" t="s">
        <v>181</v>
      </c>
      <c r="D29" t="s">
        <v>387</v>
      </c>
      <c r="E29">
        <v>80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28"/>
  <sheetViews>
    <sheetView workbookViewId="0">
      <selection activeCell="K30" sqref="K30"/>
    </sheetView>
  </sheetViews>
  <sheetFormatPr defaultRowHeight="15" x14ac:dyDescent="0.25"/>
  <cols>
    <col min="1" max="1" width="26" bestFit="1" customWidth="1"/>
    <col min="2" max="2" width="20.28515625" bestFit="1" customWidth="1"/>
    <col min="3" max="3" width="17.42578125" customWidth="1"/>
    <col min="4" max="4" width="36.42578125" bestFit="1" customWidth="1"/>
    <col min="5" max="5" width="14.85546875" customWidth="1"/>
    <col min="6" max="6" width="18.140625" customWidth="1"/>
    <col min="7" max="7" width="13" customWidth="1"/>
    <col min="8" max="8" width="15.28515625" customWidth="1"/>
    <col min="9" max="9" width="15.85546875" customWidth="1"/>
    <col min="10" max="10" width="11.42578125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/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626</v>
      </c>
      <c r="B3" s="10"/>
      <c r="C3" s="10"/>
      <c r="D3" s="10" t="s">
        <v>627</v>
      </c>
      <c r="E3" s="10" t="s">
        <v>3</v>
      </c>
      <c r="F3" s="10"/>
    </row>
    <row r="4" spans="1:8" x14ac:dyDescent="0.25">
      <c r="A4" s="10" t="s">
        <v>628</v>
      </c>
      <c r="B4" s="10" t="s">
        <v>193</v>
      </c>
      <c r="C4" s="10"/>
      <c r="D4" s="10"/>
      <c r="E4" s="10" t="s">
        <v>3</v>
      </c>
      <c r="F4" s="10" t="s">
        <v>356</v>
      </c>
    </row>
    <row r="5" spans="1:8" x14ac:dyDescent="0.25">
      <c r="A5" s="5" t="s">
        <v>358</v>
      </c>
      <c r="B5" s="10" t="s">
        <v>7</v>
      </c>
      <c r="C5" s="5"/>
      <c r="D5" s="10" t="s">
        <v>359</v>
      </c>
      <c r="E5" s="10" t="s">
        <v>3</v>
      </c>
      <c r="F5" s="10"/>
    </row>
    <row r="6" spans="1:8" ht="17.25" customHeight="1" x14ac:dyDescent="0.25">
      <c r="A6" s="5" t="s">
        <v>360</v>
      </c>
      <c r="B6" s="10" t="s">
        <v>7</v>
      </c>
      <c r="C6" s="5"/>
      <c r="D6" s="10" t="s">
        <v>361</v>
      </c>
      <c r="E6" s="10"/>
      <c r="F6" s="10"/>
    </row>
    <row r="7" spans="1:8" x14ac:dyDescent="0.25">
      <c r="A7" s="5" t="s">
        <v>363</v>
      </c>
      <c r="B7" s="10" t="s">
        <v>98</v>
      </c>
      <c r="C7" s="5"/>
      <c r="D7" s="10"/>
      <c r="E7" s="10"/>
      <c r="F7" s="10"/>
    </row>
    <row r="8" spans="1:8" x14ac:dyDescent="0.25">
      <c r="A8" s="5" t="s">
        <v>362</v>
      </c>
      <c r="B8" s="10" t="s">
        <v>98</v>
      </c>
      <c r="C8" s="5"/>
      <c r="D8" s="10"/>
      <c r="E8" s="10"/>
      <c r="F8" s="10"/>
    </row>
    <row r="9" spans="1:8" x14ac:dyDescent="0.25">
      <c r="A9" s="5" t="s">
        <v>364</v>
      </c>
      <c r="B9" s="10" t="s">
        <v>7</v>
      </c>
      <c r="C9" s="5"/>
      <c r="D9" s="10"/>
      <c r="E9" s="10"/>
      <c r="F9" s="10"/>
    </row>
    <row r="10" spans="1:8" x14ac:dyDescent="0.25">
      <c r="A10" s="5" t="s">
        <v>365</v>
      </c>
      <c r="B10" s="10" t="s">
        <v>7</v>
      </c>
      <c r="C10" s="5"/>
      <c r="D10" s="10"/>
      <c r="E10" s="10"/>
      <c r="F10" s="10"/>
    </row>
    <row r="11" spans="1:8" x14ac:dyDescent="0.25">
      <c r="A11" s="5" t="s">
        <v>366</v>
      </c>
      <c r="B11" s="10" t="s">
        <v>7</v>
      </c>
      <c r="C11" s="5" t="s">
        <v>367</v>
      </c>
      <c r="D11" s="10" t="s">
        <v>368</v>
      </c>
      <c r="E11" s="10" t="s">
        <v>3</v>
      </c>
      <c r="F11" s="10" t="s">
        <v>369</v>
      </c>
    </row>
    <row r="12" spans="1:8" x14ac:dyDescent="0.25">
      <c r="A12" s="5"/>
      <c r="B12" s="10"/>
      <c r="C12" s="5"/>
      <c r="D12" s="10"/>
      <c r="E12" s="10"/>
      <c r="F12" s="10"/>
    </row>
    <row r="13" spans="1:8" x14ac:dyDescent="0.25">
      <c r="A13" s="5" t="s">
        <v>59</v>
      </c>
      <c r="B13" s="10" t="s">
        <v>7</v>
      </c>
      <c r="C13" s="10"/>
      <c r="D13" s="10"/>
      <c r="E13" s="10"/>
      <c r="F13" s="10"/>
    </row>
    <row r="14" spans="1:8" x14ac:dyDescent="0.25">
      <c r="A14" s="5" t="s">
        <v>58</v>
      </c>
      <c r="B14" s="10" t="s">
        <v>42</v>
      </c>
      <c r="C14" s="10"/>
      <c r="D14" s="10"/>
      <c r="E14" s="10"/>
      <c r="F14" s="10"/>
    </row>
    <row r="17" spans="1:9" s="51" customFormat="1" ht="30" x14ac:dyDescent="0.25">
      <c r="A17" s="51" t="str">
        <f>A3</f>
        <v>budget_cashflow_detail_ id</v>
      </c>
      <c r="B17" s="51" t="str">
        <f>A4</f>
        <v>ext_ amount</v>
      </c>
      <c r="C17" s="51" t="str">
        <f>A5</f>
        <v>ext_applied_by</v>
      </c>
      <c r="D17" s="51" t="str">
        <f>A6</f>
        <v>ext_approved_by</v>
      </c>
      <c r="E17" s="51" t="str">
        <f>A7</f>
        <v>ext_apply_date</v>
      </c>
      <c r="F17" s="51" t="str">
        <f>A8</f>
        <v>ext_approved-Date</v>
      </c>
      <c r="G17" s="51" t="str">
        <f>A9</f>
        <v>ext_apply_remarks</v>
      </c>
      <c r="H17" s="51" t="str">
        <f>A10</f>
        <v>ext_approved_remarks</v>
      </c>
      <c r="I17" s="51" t="str">
        <f>A11</f>
        <v>ext_status</v>
      </c>
    </row>
    <row r="18" spans="1:9" x14ac:dyDescent="0.25">
      <c r="A18">
        <v>1</v>
      </c>
      <c r="B18">
        <v>100</v>
      </c>
      <c r="C18" t="s">
        <v>90</v>
      </c>
      <c r="I18" t="s">
        <v>367</v>
      </c>
    </row>
    <row r="19" spans="1:9" x14ac:dyDescent="0.25">
      <c r="A19">
        <v>1</v>
      </c>
      <c r="B19">
        <v>500</v>
      </c>
      <c r="C19" t="s">
        <v>91</v>
      </c>
      <c r="I19" t="s">
        <v>367</v>
      </c>
    </row>
    <row r="20" spans="1:9" x14ac:dyDescent="0.25">
      <c r="A20">
        <v>1</v>
      </c>
      <c r="B20">
        <v>60</v>
      </c>
      <c r="C20" t="s">
        <v>92</v>
      </c>
      <c r="D20" t="s">
        <v>60</v>
      </c>
      <c r="E20" s="55">
        <v>44197</v>
      </c>
      <c r="F20" s="55">
        <v>44201</v>
      </c>
      <c r="G20" t="s">
        <v>372</v>
      </c>
      <c r="H20" t="s">
        <v>375</v>
      </c>
      <c r="I20" t="s">
        <v>374</v>
      </c>
    </row>
    <row r="21" spans="1:9" x14ac:dyDescent="0.25">
      <c r="A21">
        <v>1</v>
      </c>
      <c r="B21">
        <v>800</v>
      </c>
      <c r="C21" t="s">
        <v>90</v>
      </c>
      <c r="I21" t="s">
        <v>367</v>
      </c>
    </row>
    <row r="22" spans="1:9" x14ac:dyDescent="0.25">
      <c r="A22">
        <v>2</v>
      </c>
      <c r="B22">
        <v>500</v>
      </c>
      <c r="C22" t="s">
        <v>91</v>
      </c>
      <c r="D22" t="s">
        <v>370</v>
      </c>
      <c r="E22" s="55">
        <v>44197</v>
      </c>
      <c r="F22" s="55">
        <v>44201</v>
      </c>
      <c r="G22" t="s">
        <v>372</v>
      </c>
      <c r="H22" t="s">
        <v>373</v>
      </c>
      <c r="I22" t="s">
        <v>371</v>
      </c>
    </row>
    <row r="23" spans="1:9" x14ac:dyDescent="0.25">
      <c r="A23">
        <v>2</v>
      </c>
      <c r="B23">
        <v>6600</v>
      </c>
      <c r="C23" t="s">
        <v>92</v>
      </c>
      <c r="I23" t="s">
        <v>367</v>
      </c>
    </row>
    <row r="24" spans="1:9" x14ac:dyDescent="0.25">
      <c r="A24">
        <v>2</v>
      </c>
      <c r="B24">
        <v>6535</v>
      </c>
      <c r="C24" t="s">
        <v>90</v>
      </c>
      <c r="I24" t="s">
        <v>367</v>
      </c>
    </row>
    <row r="25" spans="1:9" x14ac:dyDescent="0.25">
      <c r="A25">
        <v>2</v>
      </c>
      <c r="B25">
        <v>2580</v>
      </c>
      <c r="C25" t="s">
        <v>91</v>
      </c>
      <c r="I25" t="s">
        <v>367</v>
      </c>
    </row>
    <row r="26" spans="1:9" x14ac:dyDescent="0.25">
      <c r="A26">
        <v>2</v>
      </c>
      <c r="B26">
        <v>2556</v>
      </c>
      <c r="C26" t="s">
        <v>92</v>
      </c>
      <c r="I26" t="s">
        <v>367</v>
      </c>
    </row>
    <row r="27" spans="1:9" x14ac:dyDescent="0.25">
      <c r="A27">
        <v>3</v>
      </c>
      <c r="B27">
        <v>2112</v>
      </c>
      <c r="C27" t="s">
        <v>90</v>
      </c>
      <c r="I27" t="s">
        <v>367</v>
      </c>
    </row>
    <row r="28" spans="1:9" x14ac:dyDescent="0.25">
      <c r="A28">
        <v>3</v>
      </c>
      <c r="B28">
        <v>200</v>
      </c>
      <c r="C28" t="s">
        <v>91</v>
      </c>
      <c r="I28" t="s">
        <v>367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N42"/>
  <sheetViews>
    <sheetView topLeftCell="B1" zoomScale="130" zoomScaleNormal="130" workbookViewId="0">
      <selection activeCell="N12" sqref="N12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4.5703125" bestFit="1" customWidth="1"/>
    <col min="4" max="4" width="27.7109375" customWidth="1"/>
    <col min="5" max="5" width="14.5703125" customWidth="1"/>
    <col min="6" max="6" width="21.28515625" customWidth="1"/>
  </cols>
  <sheetData>
    <row r="1" spans="1:14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  <c r="I1" s="69" t="s">
        <v>435</v>
      </c>
    </row>
    <row r="2" spans="1:14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  <c r="I2" t="s">
        <v>437</v>
      </c>
    </row>
    <row r="3" spans="1:14" x14ac:dyDescent="0.25">
      <c r="A3" s="10" t="s">
        <v>64</v>
      </c>
      <c r="B3" s="10"/>
      <c r="C3" s="10" t="s">
        <v>408</v>
      </c>
      <c r="D3" s="10" t="s">
        <v>737</v>
      </c>
      <c r="E3" s="10" t="s">
        <v>3</v>
      </c>
      <c r="F3" s="10"/>
      <c r="I3" t="s">
        <v>436</v>
      </c>
    </row>
    <row r="4" spans="1:14" x14ac:dyDescent="0.25">
      <c r="A4" s="10" t="s">
        <v>396</v>
      </c>
      <c r="B4" s="10"/>
      <c r="C4" s="10"/>
      <c r="D4" s="10" t="s">
        <v>738</v>
      </c>
      <c r="E4" s="10" t="s">
        <v>3</v>
      </c>
      <c r="F4" s="10" t="s">
        <v>380</v>
      </c>
    </row>
    <row r="5" spans="1:14" x14ac:dyDescent="0.25">
      <c r="A5" s="5" t="s">
        <v>399</v>
      </c>
      <c r="B5" s="10" t="s">
        <v>193</v>
      </c>
      <c r="C5" s="5">
        <v>0</v>
      </c>
      <c r="D5" s="10"/>
      <c r="E5" s="10" t="s">
        <v>3</v>
      </c>
      <c r="F5" s="10" t="s">
        <v>398</v>
      </c>
    </row>
    <row r="6" spans="1:14" x14ac:dyDescent="0.25">
      <c r="A6" s="5" t="s">
        <v>557</v>
      </c>
      <c r="B6" s="10" t="s">
        <v>193</v>
      </c>
      <c r="C6" s="5">
        <v>0</v>
      </c>
      <c r="D6" s="10"/>
      <c r="E6" s="10"/>
      <c r="F6" s="10" t="s">
        <v>612</v>
      </c>
    </row>
    <row r="7" spans="1:14" x14ac:dyDescent="0.25">
      <c r="A7" s="5" t="s">
        <v>558</v>
      </c>
      <c r="B7" s="10" t="s">
        <v>193</v>
      </c>
      <c r="C7" s="5">
        <v>0</v>
      </c>
      <c r="D7" s="10"/>
      <c r="E7" s="10"/>
      <c r="F7" s="10" t="s">
        <v>613</v>
      </c>
    </row>
    <row r="8" spans="1:14" x14ac:dyDescent="0.25">
      <c r="A8" s="5" t="s">
        <v>400</v>
      </c>
      <c r="B8" s="10" t="s">
        <v>193</v>
      </c>
      <c r="C8" s="5">
        <v>0</v>
      </c>
      <c r="D8" s="10" t="s">
        <v>401</v>
      </c>
      <c r="E8" s="10"/>
      <c r="F8" s="10" t="s">
        <v>398</v>
      </c>
    </row>
    <row r="9" spans="1:14" ht="45" x14ac:dyDescent="0.25">
      <c r="A9" s="5" t="s">
        <v>402</v>
      </c>
      <c r="B9" s="10" t="s">
        <v>38</v>
      </c>
      <c r="C9" s="5" t="s">
        <v>739</v>
      </c>
      <c r="D9" s="10" t="s">
        <v>403</v>
      </c>
      <c r="E9" s="10"/>
      <c r="F9" s="10" t="s">
        <v>614</v>
      </c>
    </row>
    <row r="10" spans="1:14" x14ac:dyDescent="0.25">
      <c r="A10" s="5" t="s">
        <v>404</v>
      </c>
      <c r="B10" s="10" t="s">
        <v>193</v>
      </c>
      <c r="C10" s="10" t="s">
        <v>406</v>
      </c>
      <c r="D10" s="10" t="s">
        <v>405</v>
      </c>
      <c r="E10" s="10"/>
      <c r="F10" s="10" t="s">
        <v>407</v>
      </c>
    </row>
    <row r="11" spans="1:14" x14ac:dyDescent="0.25">
      <c r="A11" s="5" t="s">
        <v>59</v>
      </c>
      <c r="B11" s="10" t="s">
        <v>7</v>
      </c>
      <c r="C11" s="10"/>
      <c r="D11" s="10"/>
      <c r="E11" s="10"/>
      <c r="F11" s="10" t="s">
        <v>615</v>
      </c>
      <c r="L11" t="s">
        <v>736</v>
      </c>
    </row>
    <row r="12" spans="1:14" x14ac:dyDescent="0.25">
      <c r="A12" s="5" t="s">
        <v>58</v>
      </c>
      <c r="B12" s="10" t="s">
        <v>42</v>
      </c>
      <c r="C12" s="10"/>
      <c r="D12" s="10"/>
      <c r="E12" s="10"/>
      <c r="F12" s="10" t="s">
        <v>616</v>
      </c>
      <c r="J12" t="s">
        <v>103</v>
      </c>
      <c r="K12" t="s">
        <v>734</v>
      </c>
      <c r="L12">
        <v>200</v>
      </c>
      <c r="M12" t="s">
        <v>557</v>
      </c>
      <c r="N12" t="s">
        <v>763</v>
      </c>
    </row>
    <row r="13" spans="1:14" x14ac:dyDescent="0.25">
      <c r="J13" t="s">
        <v>101</v>
      </c>
      <c r="K13" t="s">
        <v>60</v>
      </c>
      <c r="L13">
        <v>300</v>
      </c>
      <c r="M13" t="s">
        <v>558</v>
      </c>
    </row>
    <row r="14" spans="1:14" x14ac:dyDescent="0.25">
      <c r="K14" t="s">
        <v>735</v>
      </c>
      <c r="L14">
        <v>400</v>
      </c>
      <c r="M14" t="s">
        <v>557</v>
      </c>
    </row>
    <row r="15" spans="1:14" x14ac:dyDescent="0.25">
      <c r="A15" s="71" t="str">
        <f>A3</f>
        <v>ledger id</v>
      </c>
      <c r="B15" s="72" t="str">
        <f>A4</f>
        <v>year id</v>
      </c>
      <c r="C15" s="72" t="str">
        <f>A5</f>
        <v>op_balance</v>
      </c>
      <c r="D15" s="72" t="str">
        <f>A8</f>
        <v>fc_amount</v>
      </c>
      <c r="E15" s="72" t="str">
        <f>A9</f>
        <v>fc_name</v>
      </c>
      <c r="F15" s="72" t="str">
        <f>A10</f>
        <v>fc_rate</v>
      </c>
      <c r="G15" s="72" t="str">
        <f>A6</f>
        <v>dr</v>
      </c>
      <c r="H15" s="73" t="str">
        <f>A7</f>
        <v>cr</v>
      </c>
      <c r="K15" t="s">
        <v>90</v>
      </c>
    </row>
    <row r="16" spans="1:14" x14ac:dyDescent="0.25">
      <c r="A16" s="74">
        <v>1</v>
      </c>
      <c r="B16" s="21">
        <v>1</v>
      </c>
      <c r="C16" s="21">
        <v>-1</v>
      </c>
      <c r="D16" s="21"/>
      <c r="E16" s="21"/>
      <c r="F16" s="21"/>
      <c r="G16" s="21"/>
      <c r="H16" s="75">
        <v>1</v>
      </c>
    </row>
    <row r="17" spans="1:8" x14ac:dyDescent="0.25">
      <c r="A17" s="74">
        <v>2</v>
      </c>
      <c r="B17" s="21">
        <v>1</v>
      </c>
      <c r="C17" s="21">
        <v>-50</v>
      </c>
      <c r="D17" s="21">
        <v>-2</v>
      </c>
      <c r="E17" s="21" t="s">
        <v>415</v>
      </c>
      <c r="F17" s="21">
        <v>25</v>
      </c>
      <c r="G17" s="21"/>
      <c r="H17" s="75">
        <v>50</v>
      </c>
    </row>
    <row r="18" spans="1:8" x14ac:dyDescent="0.25">
      <c r="A18" s="74">
        <v>3</v>
      </c>
      <c r="B18" s="21">
        <v>1</v>
      </c>
      <c r="C18" s="21">
        <v>560.23</v>
      </c>
      <c r="D18" s="21"/>
      <c r="E18" s="21"/>
      <c r="F18" s="21"/>
      <c r="G18" s="21">
        <v>560</v>
      </c>
      <c r="H18" s="75"/>
    </row>
    <row r="19" spans="1:8" x14ac:dyDescent="0.25">
      <c r="A19" s="74">
        <v>4</v>
      </c>
      <c r="B19" s="21">
        <v>1</v>
      </c>
      <c r="C19" s="21">
        <v>60</v>
      </c>
      <c r="D19" s="21"/>
      <c r="E19" s="21"/>
      <c r="F19" s="21"/>
      <c r="G19" s="21">
        <v>60</v>
      </c>
      <c r="H19" s="75"/>
    </row>
    <row r="20" spans="1:8" x14ac:dyDescent="0.25">
      <c r="A20" s="74">
        <v>5</v>
      </c>
      <c r="B20" s="21">
        <v>1</v>
      </c>
      <c r="C20" s="21">
        <v>-80</v>
      </c>
      <c r="D20" s="21">
        <v>-8</v>
      </c>
      <c r="E20" s="21" t="s">
        <v>416</v>
      </c>
      <c r="F20" s="21">
        <v>10</v>
      </c>
      <c r="G20" s="21"/>
      <c r="H20" s="75">
        <v>80</v>
      </c>
    </row>
    <row r="21" spans="1:8" x14ac:dyDescent="0.25">
      <c r="A21" s="74">
        <v>6</v>
      </c>
      <c r="B21" s="21">
        <v>1</v>
      </c>
      <c r="C21" s="21">
        <v>60</v>
      </c>
      <c r="D21" s="21"/>
      <c r="E21" s="21"/>
      <c r="F21" s="21"/>
      <c r="G21" s="21">
        <v>60</v>
      </c>
      <c r="H21" s="75"/>
    </row>
    <row r="22" spans="1:8" x14ac:dyDescent="0.25">
      <c r="A22" s="74">
        <v>1</v>
      </c>
      <c r="B22" s="21">
        <v>2</v>
      </c>
      <c r="C22" s="21">
        <v>-80</v>
      </c>
      <c r="D22" s="21"/>
      <c r="E22" s="21"/>
      <c r="F22" s="21"/>
      <c r="G22" s="21"/>
      <c r="H22" s="75">
        <v>80</v>
      </c>
    </row>
    <row r="23" spans="1:8" x14ac:dyDescent="0.25">
      <c r="A23" s="74">
        <v>2</v>
      </c>
      <c r="B23" s="21">
        <v>2</v>
      </c>
      <c r="C23" s="21">
        <v>500</v>
      </c>
      <c r="D23" s="21">
        <v>5</v>
      </c>
      <c r="E23" s="21" t="s">
        <v>417</v>
      </c>
      <c r="F23" s="21">
        <v>100</v>
      </c>
      <c r="G23" s="21">
        <v>500</v>
      </c>
      <c r="H23" s="75"/>
    </row>
    <row r="24" spans="1:8" x14ac:dyDescent="0.25">
      <c r="A24" s="74">
        <v>3</v>
      </c>
      <c r="B24" s="21">
        <v>2</v>
      </c>
      <c r="C24" s="21">
        <v>-50</v>
      </c>
      <c r="D24" s="21"/>
      <c r="E24" s="21"/>
      <c r="F24" s="21"/>
      <c r="G24" s="21"/>
      <c r="H24" s="75">
        <v>50</v>
      </c>
    </row>
    <row r="25" spans="1:8" x14ac:dyDescent="0.25">
      <c r="A25" s="74">
        <v>4</v>
      </c>
      <c r="B25" s="21">
        <v>2</v>
      </c>
      <c r="C25" s="21">
        <v>-25</v>
      </c>
      <c r="D25" s="21"/>
      <c r="E25" s="21"/>
      <c r="F25" s="21"/>
      <c r="G25" s="21"/>
      <c r="H25" s="75">
        <v>25</v>
      </c>
    </row>
    <row r="26" spans="1:8" x14ac:dyDescent="0.25">
      <c r="A26" s="74">
        <v>5</v>
      </c>
      <c r="B26" s="21">
        <v>2</v>
      </c>
      <c r="C26" s="21">
        <v>0</v>
      </c>
      <c r="D26" s="21"/>
      <c r="E26" s="21"/>
      <c r="F26" s="21"/>
      <c r="G26" s="21"/>
      <c r="H26" s="75"/>
    </row>
    <row r="27" spans="1:8" x14ac:dyDescent="0.25">
      <c r="A27" s="76">
        <v>6</v>
      </c>
      <c r="B27" s="77">
        <v>2</v>
      </c>
      <c r="C27" s="77">
        <v>-250</v>
      </c>
      <c r="D27" s="77"/>
      <c r="E27" s="77"/>
      <c r="F27" s="77"/>
      <c r="G27" s="77"/>
      <c r="H27" s="78">
        <v>250</v>
      </c>
    </row>
    <row r="28" spans="1:8" x14ac:dyDescent="0.25">
      <c r="A28" t="s">
        <v>734</v>
      </c>
      <c r="B28" s="93">
        <v>1</v>
      </c>
      <c r="C28" s="93">
        <v>200</v>
      </c>
      <c r="G28">
        <v>200</v>
      </c>
    </row>
    <row r="29" spans="1:8" x14ac:dyDescent="0.25">
      <c r="C29" s="93">
        <v>-300</v>
      </c>
      <c r="H29">
        <v>300</v>
      </c>
    </row>
    <row r="33" spans="7:13" x14ac:dyDescent="0.25">
      <c r="G33" s="56" t="s">
        <v>60</v>
      </c>
      <c r="J33" t="s">
        <v>736</v>
      </c>
      <c r="K33">
        <v>300</v>
      </c>
      <c r="M33" s="56" t="s">
        <v>734</v>
      </c>
    </row>
    <row r="35" spans="7:13" x14ac:dyDescent="0.25">
      <c r="G35" t="s">
        <v>746</v>
      </c>
      <c r="M35" t="s">
        <v>747</v>
      </c>
    </row>
    <row r="37" spans="7:13" x14ac:dyDescent="0.25">
      <c r="G37" s="79" t="s">
        <v>748</v>
      </c>
      <c r="M37" s="79"/>
    </row>
    <row r="38" spans="7:13" x14ac:dyDescent="0.25">
      <c r="G38" s="79" t="s">
        <v>749</v>
      </c>
      <c r="M38" s="79"/>
    </row>
    <row r="39" spans="7:13" x14ac:dyDescent="0.25">
      <c r="G39" s="79" t="s">
        <v>750</v>
      </c>
      <c r="M39" s="79"/>
    </row>
    <row r="42" spans="7:13" x14ac:dyDescent="0.25">
      <c r="G42" s="85" t="s">
        <v>751</v>
      </c>
      <c r="M42" s="85" t="s">
        <v>752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7"/>
  <sheetViews>
    <sheetView zoomScale="140" zoomScaleNormal="140" workbookViewId="0">
      <selection activeCell="B8" sqref="B8:B17"/>
    </sheetView>
  </sheetViews>
  <sheetFormatPr defaultRowHeight="15" x14ac:dyDescent="0.25"/>
  <cols>
    <col min="1" max="1" width="15.140625" bestFit="1" customWidth="1"/>
    <col min="2" max="2" width="18.5703125" bestFit="1" customWidth="1"/>
    <col min="3" max="3" width="29.42578125" style="2" customWidth="1"/>
    <col min="4" max="4" width="15.42578125" bestFit="1" customWidth="1"/>
    <col min="5" max="5" width="14.42578125" bestFit="1" customWidth="1"/>
    <col min="6" max="6" width="11.42578125" bestFit="1" customWidth="1"/>
    <col min="7" max="7" width="16.42578125" customWidth="1"/>
  </cols>
  <sheetData>
    <row r="1" spans="1:10" s="1" customFormat="1" x14ac:dyDescent="0.25">
      <c r="A1" s="8" t="s">
        <v>0</v>
      </c>
      <c r="B1" s="8" t="s">
        <v>5</v>
      </c>
      <c r="C1" s="9" t="s">
        <v>11</v>
      </c>
      <c r="D1" s="8"/>
      <c r="E1" s="8"/>
      <c r="F1" s="8"/>
    </row>
    <row r="2" spans="1:10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</row>
    <row r="3" spans="1:10" x14ac:dyDescent="0.25">
      <c r="A3" s="10" t="s">
        <v>75</v>
      </c>
      <c r="B3" s="10" t="s">
        <v>38</v>
      </c>
      <c r="C3" s="5"/>
      <c r="D3" s="10" t="s">
        <v>225</v>
      </c>
      <c r="E3" s="10" t="s">
        <v>3</v>
      </c>
      <c r="F3" s="10"/>
    </row>
    <row r="4" spans="1:10" s="7" customFormat="1" x14ac:dyDescent="0.25">
      <c r="A4" s="11" t="s">
        <v>59</v>
      </c>
      <c r="B4" s="12" t="s">
        <v>7</v>
      </c>
      <c r="C4" s="11"/>
      <c r="D4" s="12"/>
      <c r="E4" s="12"/>
      <c r="F4" s="12"/>
      <c r="G4" s="7" t="s">
        <v>43</v>
      </c>
    </row>
    <row r="5" spans="1:10" s="7" customFormat="1" x14ac:dyDescent="0.25">
      <c r="A5" s="11" t="s">
        <v>58</v>
      </c>
      <c r="B5" s="12" t="s">
        <v>42</v>
      </c>
      <c r="C5" s="11"/>
      <c r="D5" s="12"/>
      <c r="E5" s="12"/>
      <c r="F5" s="12"/>
      <c r="G5" s="7" t="s">
        <v>44</v>
      </c>
    </row>
    <row r="6" spans="1:10" x14ac:dyDescent="0.25">
      <c r="J6" s="1"/>
    </row>
    <row r="7" spans="1:10" s="1" customFormat="1" x14ac:dyDescent="0.25">
      <c r="A7" s="34" t="s">
        <v>123</v>
      </c>
      <c r="B7" s="34" t="str">
        <f>A3</f>
        <v>transactions</v>
      </c>
      <c r="C7" s="34"/>
      <c r="D7" s="34"/>
      <c r="E7" s="34"/>
      <c r="F7" s="34"/>
      <c r="G7" s="34"/>
      <c r="H7" s="34"/>
    </row>
    <row r="8" spans="1:10" x14ac:dyDescent="0.25">
      <c r="A8">
        <v>1</v>
      </c>
      <c r="B8" t="s">
        <v>32</v>
      </c>
      <c r="C8"/>
    </row>
    <row r="9" spans="1:10" x14ac:dyDescent="0.25">
      <c r="A9">
        <v>2</v>
      </c>
      <c r="B9" t="s">
        <v>33</v>
      </c>
      <c r="C9"/>
    </row>
    <row r="10" spans="1:10" x14ac:dyDescent="0.25">
      <c r="A10">
        <v>3</v>
      </c>
      <c r="B10" t="s">
        <v>83</v>
      </c>
      <c r="C10"/>
    </row>
    <row r="11" spans="1:10" x14ac:dyDescent="0.25">
      <c r="A11">
        <v>4</v>
      </c>
      <c r="B11" t="s">
        <v>84</v>
      </c>
      <c r="C11"/>
    </row>
    <row r="12" spans="1:10" x14ac:dyDescent="0.25">
      <c r="A12">
        <v>5</v>
      </c>
      <c r="B12" t="s">
        <v>85</v>
      </c>
      <c r="C12"/>
    </row>
    <row r="13" spans="1:10" x14ac:dyDescent="0.25">
      <c r="A13">
        <v>6</v>
      </c>
      <c r="B13" t="s">
        <v>86</v>
      </c>
      <c r="C13"/>
    </row>
    <row r="14" spans="1:10" x14ac:dyDescent="0.25">
      <c r="A14">
        <v>7</v>
      </c>
      <c r="B14" s="2" t="s">
        <v>692</v>
      </c>
      <c r="C14"/>
    </row>
    <row r="15" spans="1:10" x14ac:dyDescent="0.25">
      <c r="A15">
        <v>8</v>
      </c>
      <c r="B15" s="2" t="s">
        <v>694</v>
      </c>
      <c r="C15"/>
    </row>
    <row r="16" spans="1:10" x14ac:dyDescent="0.25">
      <c r="A16">
        <v>9</v>
      </c>
      <c r="B16" s="2" t="s">
        <v>695</v>
      </c>
      <c r="C16"/>
    </row>
    <row r="17" spans="1:3" x14ac:dyDescent="0.25">
      <c r="A17">
        <v>10</v>
      </c>
      <c r="B17" s="2" t="s">
        <v>696</v>
      </c>
      <c r="C1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S29"/>
  <sheetViews>
    <sheetView topLeftCell="C1" zoomScale="120" zoomScaleNormal="120" workbookViewId="0">
      <selection activeCell="O6" sqref="O6:S9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15.85546875" bestFit="1" customWidth="1"/>
    <col min="4" max="4" width="30.140625" bestFit="1" customWidth="1"/>
    <col min="5" max="5" width="14.5703125" customWidth="1"/>
    <col min="6" max="6" width="28.85546875" bestFit="1" customWidth="1"/>
  </cols>
  <sheetData>
    <row r="1" spans="1:19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  <c r="I1" t="s">
        <v>740</v>
      </c>
    </row>
    <row r="2" spans="1:19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9" x14ac:dyDescent="0.25">
      <c r="A3" s="10" t="s">
        <v>409</v>
      </c>
      <c r="B3" s="10"/>
      <c r="C3" s="10"/>
      <c r="D3" s="10" t="s">
        <v>410</v>
      </c>
      <c r="E3" s="10" t="s">
        <v>3</v>
      </c>
      <c r="F3" s="10"/>
    </row>
    <row r="4" spans="1:19" x14ac:dyDescent="0.25">
      <c r="A4" s="10" t="s">
        <v>411</v>
      </c>
      <c r="B4" s="10" t="s">
        <v>7</v>
      </c>
      <c r="C4" s="10"/>
      <c r="D4" s="10" t="s">
        <v>634</v>
      </c>
      <c r="E4" s="10" t="s">
        <v>3</v>
      </c>
      <c r="F4" s="10"/>
    </row>
    <row r="5" spans="1:19" x14ac:dyDescent="0.25">
      <c r="A5" s="10" t="s">
        <v>413</v>
      </c>
      <c r="B5" s="10" t="s">
        <v>98</v>
      </c>
      <c r="C5" s="10"/>
      <c r="D5" s="10"/>
      <c r="E5" s="10"/>
      <c r="F5" s="10"/>
      <c r="M5" t="s">
        <v>736</v>
      </c>
    </row>
    <row r="6" spans="1:19" x14ac:dyDescent="0.25">
      <c r="A6" s="5" t="s">
        <v>557</v>
      </c>
      <c r="B6" s="10" t="s">
        <v>193</v>
      </c>
      <c r="C6" s="5">
        <v>0</v>
      </c>
      <c r="D6" s="10"/>
      <c r="E6" s="10"/>
      <c r="F6" s="10" t="s">
        <v>612</v>
      </c>
      <c r="K6" s="13" t="s">
        <v>103</v>
      </c>
      <c r="L6" s="13" t="s">
        <v>734</v>
      </c>
      <c r="M6" s="13">
        <v>200</v>
      </c>
      <c r="N6" t="s">
        <v>557</v>
      </c>
      <c r="O6" s="79" t="s">
        <v>60</v>
      </c>
      <c r="P6" s="79"/>
      <c r="Q6" s="79" t="s">
        <v>741</v>
      </c>
      <c r="R6" s="79"/>
      <c r="S6" s="79" t="s">
        <v>512</v>
      </c>
    </row>
    <row r="7" spans="1:19" x14ac:dyDescent="0.25">
      <c r="A7" s="5" t="s">
        <v>558</v>
      </c>
      <c r="B7" s="10" t="s">
        <v>193</v>
      </c>
      <c r="C7" s="5">
        <v>0</v>
      </c>
      <c r="D7" s="10"/>
      <c r="E7" s="10"/>
      <c r="F7" s="10" t="s">
        <v>613</v>
      </c>
      <c r="K7" t="s">
        <v>101</v>
      </c>
      <c r="L7" t="s">
        <v>60</v>
      </c>
      <c r="M7" s="79">
        <v>300</v>
      </c>
      <c r="N7" t="s">
        <v>558</v>
      </c>
      <c r="O7" s="79">
        <v>1</v>
      </c>
      <c r="P7" s="79">
        <v>100</v>
      </c>
      <c r="Q7" s="95">
        <v>44197</v>
      </c>
      <c r="R7" s="79" t="s">
        <v>557</v>
      </c>
      <c r="S7" s="95">
        <v>44201</v>
      </c>
    </row>
    <row r="8" spans="1:19" x14ac:dyDescent="0.25">
      <c r="A8" s="10" t="s">
        <v>414</v>
      </c>
      <c r="B8" s="10" t="s">
        <v>98</v>
      </c>
      <c r="C8" s="10" t="s">
        <v>413</v>
      </c>
      <c r="D8" s="10"/>
      <c r="E8" s="10"/>
      <c r="F8" s="10"/>
      <c r="K8" t="s">
        <v>101</v>
      </c>
      <c r="L8" t="s">
        <v>735</v>
      </c>
      <c r="M8">
        <v>400</v>
      </c>
      <c r="O8" s="79">
        <v>2</v>
      </c>
      <c r="P8" s="79">
        <v>100</v>
      </c>
      <c r="Q8" s="95">
        <v>44228</v>
      </c>
      <c r="R8" s="79" t="s">
        <v>557</v>
      </c>
      <c r="S8" s="95">
        <v>44232</v>
      </c>
    </row>
    <row r="9" spans="1:19" x14ac:dyDescent="0.25">
      <c r="A9" s="5" t="s">
        <v>382</v>
      </c>
      <c r="B9" s="10" t="s">
        <v>193</v>
      </c>
      <c r="C9" s="5">
        <v>0</v>
      </c>
      <c r="D9" s="10"/>
      <c r="E9" s="10" t="s">
        <v>3</v>
      </c>
      <c r="F9" s="10" t="s">
        <v>398</v>
      </c>
      <c r="O9" s="79">
        <v>3</v>
      </c>
      <c r="P9" s="79">
        <v>100</v>
      </c>
      <c r="Q9" s="95">
        <v>44256</v>
      </c>
      <c r="R9" s="79" t="s">
        <v>557</v>
      </c>
      <c r="S9" s="95">
        <v>44260</v>
      </c>
    </row>
    <row r="10" spans="1:19" x14ac:dyDescent="0.25">
      <c r="A10" s="5" t="s">
        <v>400</v>
      </c>
      <c r="B10" s="10" t="s">
        <v>193</v>
      </c>
      <c r="C10" s="5">
        <v>0</v>
      </c>
      <c r="D10" s="10" t="s">
        <v>401</v>
      </c>
      <c r="E10" s="10"/>
      <c r="F10" s="10" t="s">
        <v>398</v>
      </c>
    </row>
    <row r="11" spans="1:19" x14ac:dyDescent="0.25">
      <c r="A11" s="5" t="s">
        <v>402</v>
      </c>
      <c r="B11" s="10" t="s">
        <v>38</v>
      </c>
      <c r="C11" s="5"/>
      <c r="D11" s="10" t="s">
        <v>403</v>
      </c>
      <c r="E11" s="10"/>
      <c r="F11" s="10"/>
      <c r="O11" t="s">
        <v>735</v>
      </c>
    </row>
    <row r="12" spans="1:19" x14ac:dyDescent="0.25">
      <c r="A12" s="5" t="s">
        <v>404</v>
      </c>
      <c r="B12" s="10" t="s">
        <v>193</v>
      </c>
      <c r="C12" s="10" t="s">
        <v>412</v>
      </c>
      <c r="D12" s="10" t="s">
        <v>405</v>
      </c>
      <c r="E12" s="10"/>
      <c r="F12" s="10" t="s">
        <v>407</v>
      </c>
      <c r="O12" s="94">
        <v>1</v>
      </c>
      <c r="P12" s="94">
        <v>200</v>
      </c>
      <c r="Q12" s="10"/>
      <c r="R12" s="10"/>
      <c r="S12" s="10"/>
    </row>
    <row r="13" spans="1:19" x14ac:dyDescent="0.25">
      <c r="A13" s="5" t="s">
        <v>59</v>
      </c>
      <c r="B13" s="10" t="s">
        <v>7</v>
      </c>
      <c r="C13" s="10"/>
      <c r="D13" s="10"/>
      <c r="E13" s="10"/>
      <c r="F13" s="10"/>
      <c r="O13" s="94">
        <v>2</v>
      </c>
      <c r="P13" s="94">
        <v>100</v>
      </c>
      <c r="Q13" s="10"/>
      <c r="R13" s="10"/>
      <c r="S13" s="10"/>
    </row>
    <row r="14" spans="1:19" x14ac:dyDescent="0.25">
      <c r="A14" s="5" t="s">
        <v>58</v>
      </c>
      <c r="B14" s="10" t="s">
        <v>42</v>
      </c>
      <c r="C14" s="10"/>
      <c r="D14" s="10"/>
      <c r="E14" s="10"/>
      <c r="F14" s="10"/>
      <c r="O14" s="94">
        <v>3</v>
      </c>
      <c r="P14" s="94">
        <v>100</v>
      </c>
      <c r="Q14" s="10"/>
      <c r="R14" s="10"/>
      <c r="S14" s="10"/>
    </row>
    <row r="15" spans="1:19" x14ac:dyDescent="0.25">
      <c r="C15" s="7"/>
    </row>
    <row r="16" spans="1:19" x14ac:dyDescent="0.25">
      <c r="C16" s="7" t="s">
        <v>760</v>
      </c>
    </row>
    <row r="17" spans="1:10" s="47" customFormat="1" x14ac:dyDescent="0.25">
      <c r="A17" s="51" t="str">
        <f>A3</f>
        <v>op_bal_ledger_id</v>
      </c>
      <c r="B17" s="51" t="str">
        <f>A4</f>
        <v>ref_no</v>
      </c>
      <c r="C17" s="51" t="str">
        <f>A9</f>
        <v>amount</v>
      </c>
      <c r="D17" s="47" t="str">
        <f>A5</f>
        <v>bill_date</v>
      </c>
      <c r="E17" s="47" t="str">
        <f>A8</f>
        <v>due_date</v>
      </c>
      <c r="F17" s="51" t="str">
        <f>A10</f>
        <v>fc_amount</v>
      </c>
      <c r="G17" s="51" t="str">
        <f>A11</f>
        <v>fc_name</v>
      </c>
      <c r="H17" s="51" t="str">
        <f>A12</f>
        <v>fc_rate</v>
      </c>
      <c r="I17" s="47" t="s">
        <v>558</v>
      </c>
      <c r="J17" s="47" t="s">
        <v>557</v>
      </c>
    </row>
    <row r="18" spans="1:10" x14ac:dyDescent="0.25">
      <c r="A18">
        <v>1</v>
      </c>
      <c r="B18">
        <v>111</v>
      </c>
      <c r="C18">
        <v>-1</v>
      </c>
      <c r="D18" s="55">
        <v>44228</v>
      </c>
      <c r="E18" s="55">
        <v>44201</v>
      </c>
      <c r="I18">
        <v>1</v>
      </c>
    </row>
    <row r="19" spans="1:10" x14ac:dyDescent="0.25">
      <c r="A19">
        <v>1</v>
      </c>
      <c r="B19">
        <v>122</v>
      </c>
      <c r="C19">
        <v>-50</v>
      </c>
      <c r="D19" s="55">
        <v>44257</v>
      </c>
      <c r="E19" s="55">
        <v>44318</v>
      </c>
      <c r="F19">
        <v>-2</v>
      </c>
      <c r="G19" t="s">
        <v>415</v>
      </c>
      <c r="H19">
        <v>25</v>
      </c>
      <c r="I19">
        <v>50</v>
      </c>
    </row>
    <row r="20" spans="1:10" ht="15.75" customHeight="1" x14ac:dyDescent="0.25">
      <c r="A20">
        <v>2</v>
      </c>
      <c r="B20">
        <v>211</v>
      </c>
      <c r="C20">
        <v>560</v>
      </c>
      <c r="D20" s="55">
        <v>44409</v>
      </c>
      <c r="E20" s="55">
        <v>44435</v>
      </c>
      <c r="J20">
        <v>560</v>
      </c>
    </row>
    <row r="21" spans="1:10" x14ac:dyDescent="0.25">
      <c r="A21">
        <v>2</v>
      </c>
      <c r="B21">
        <v>222</v>
      </c>
      <c r="C21">
        <v>60</v>
      </c>
      <c r="D21" s="55">
        <v>44410</v>
      </c>
      <c r="E21" s="55">
        <v>44552</v>
      </c>
      <c r="J21">
        <v>60</v>
      </c>
    </row>
    <row r="22" spans="1:10" x14ac:dyDescent="0.25">
      <c r="A22">
        <v>2</v>
      </c>
      <c r="B22">
        <v>223</v>
      </c>
      <c r="C22">
        <v>-80</v>
      </c>
      <c r="D22" s="55">
        <v>44228</v>
      </c>
      <c r="E22" s="55">
        <v>44669</v>
      </c>
      <c r="F22">
        <v>-8</v>
      </c>
      <c r="G22" t="s">
        <v>416</v>
      </c>
      <c r="H22">
        <v>10</v>
      </c>
      <c r="I22">
        <v>80</v>
      </c>
    </row>
    <row r="23" spans="1:10" x14ac:dyDescent="0.25">
      <c r="A23">
        <v>3</v>
      </c>
      <c r="B23">
        <v>311</v>
      </c>
      <c r="C23">
        <v>60</v>
      </c>
      <c r="D23" s="55">
        <v>44257</v>
      </c>
      <c r="E23" s="55">
        <v>44786</v>
      </c>
      <c r="J23">
        <v>60</v>
      </c>
    </row>
    <row r="24" spans="1:10" x14ac:dyDescent="0.25">
      <c r="A24">
        <v>3</v>
      </c>
      <c r="B24">
        <v>322</v>
      </c>
      <c r="C24">
        <v>-80</v>
      </c>
      <c r="D24" s="55">
        <v>44409</v>
      </c>
      <c r="E24" s="55">
        <v>44903</v>
      </c>
      <c r="I24">
        <v>80</v>
      </c>
    </row>
    <row r="25" spans="1:10" x14ac:dyDescent="0.25">
      <c r="A25">
        <v>3</v>
      </c>
      <c r="B25">
        <v>333</v>
      </c>
      <c r="C25">
        <v>500</v>
      </c>
      <c r="D25" s="55">
        <v>44410</v>
      </c>
      <c r="E25" s="55">
        <v>45020</v>
      </c>
      <c r="F25">
        <v>5</v>
      </c>
      <c r="G25" t="s">
        <v>417</v>
      </c>
      <c r="H25">
        <v>100</v>
      </c>
      <c r="J25">
        <v>500</v>
      </c>
    </row>
    <row r="26" spans="1:10" x14ac:dyDescent="0.25">
      <c r="A26">
        <v>4</v>
      </c>
      <c r="B26">
        <v>411</v>
      </c>
      <c r="C26">
        <v>-50</v>
      </c>
      <c r="D26" s="55">
        <v>44228</v>
      </c>
      <c r="E26" s="55">
        <v>45137</v>
      </c>
      <c r="I26">
        <v>50</v>
      </c>
    </row>
    <row r="27" spans="1:10" x14ac:dyDescent="0.25">
      <c r="A27">
        <v>5</v>
      </c>
      <c r="B27">
        <v>511</v>
      </c>
      <c r="C27">
        <v>-25</v>
      </c>
      <c r="D27" s="55">
        <v>44257</v>
      </c>
      <c r="E27" s="55">
        <v>45254</v>
      </c>
      <c r="I27">
        <v>25</v>
      </c>
    </row>
    <row r="28" spans="1:10" x14ac:dyDescent="0.25">
      <c r="A28">
        <v>5</v>
      </c>
      <c r="B28">
        <v>522</v>
      </c>
      <c r="C28">
        <v>0</v>
      </c>
      <c r="D28" s="55">
        <v>44409</v>
      </c>
      <c r="E28" s="55">
        <v>45371</v>
      </c>
    </row>
    <row r="29" spans="1:10" x14ac:dyDescent="0.25">
      <c r="A29">
        <v>6</v>
      </c>
      <c r="B29">
        <v>611</v>
      </c>
      <c r="C29">
        <v>-250</v>
      </c>
      <c r="D29" s="55">
        <v>44410</v>
      </c>
      <c r="E29" s="55">
        <v>45488</v>
      </c>
      <c r="J29">
        <v>250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W34"/>
  <sheetViews>
    <sheetView topLeftCell="A2" zoomScale="130" zoomScaleNormal="130" workbookViewId="0">
      <selection activeCell="A26" sqref="A26:A27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3.28515625" customWidth="1"/>
    <col min="4" max="4" width="19.5703125" customWidth="1"/>
    <col min="5" max="5" width="10" customWidth="1"/>
    <col min="6" max="6" width="21" customWidth="1"/>
    <col min="9" max="9" width="16.5703125" bestFit="1" customWidth="1"/>
  </cols>
  <sheetData>
    <row r="1" spans="1:23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23" ht="15.75" thickBot="1" x14ac:dyDescent="0.3">
      <c r="A2" s="10" t="s">
        <v>1</v>
      </c>
      <c r="B2" s="10" t="s">
        <v>6</v>
      </c>
      <c r="C2" s="10"/>
      <c r="D2" s="5" t="s">
        <v>2</v>
      </c>
      <c r="E2" s="10" t="s">
        <v>3</v>
      </c>
      <c r="F2" s="10"/>
      <c r="L2" t="s">
        <v>736</v>
      </c>
    </row>
    <row r="3" spans="1:23" x14ac:dyDescent="0.25">
      <c r="A3" s="10" t="s">
        <v>418</v>
      </c>
      <c r="B3" s="10"/>
      <c r="C3" s="10"/>
      <c r="D3" s="5" t="s">
        <v>419</v>
      </c>
      <c r="E3" s="10" t="s">
        <v>3</v>
      </c>
      <c r="F3" s="10"/>
      <c r="J3" s="13" t="s">
        <v>103</v>
      </c>
      <c r="K3" s="13" t="s">
        <v>734</v>
      </c>
      <c r="L3" s="13">
        <v>200</v>
      </c>
      <c r="M3" t="s">
        <v>557</v>
      </c>
      <c r="N3" s="111" t="s">
        <v>60</v>
      </c>
      <c r="O3" s="112"/>
      <c r="P3" s="112" t="s">
        <v>741</v>
      </c>
      <c r="Q3" s="112"/>
      <c r="R3" s="112" t="s">
        <v>512</v>
      </c>
      <c r="S3" s="97"/>
      <c r="T3" s="97"/>
      <c r="U3" s="97" t="s">
        <v>742</v>
      </c>
      <c r="V3" s="97" t="s">
        <v>85</v>
      </c>
      <c r="W3" s="98" t="s">
        <v>382</v>
      </c>
    </row>
    <row r="4" spans="1:23" ht="30" x14ac:dyDescent="0.25">
      <c r="A4" s="10" t="s">
        <v>420</v>
      </c>
      <c r="B4" s="10"/>
      <c r="C4" s="5" t="s">
        <v>431</v>
      </c>
      <c r="D4" s="5" t="s">
        <v>421</v>
      </c>
      <c r="E4" s="10" t="s">
        <v>3</v>
      </c>
      <c r="F4" s="10"/>
      <c r="J4" t="s">
        <v>101</v>
      </c>
      <c r="K4" t="s">
        <v>60</v>
      </c>
      <c r="L4" s="79">
        <v>300</v>
      </c>
      <c r="M4" t="s">
        <v>557</v>
      </c>
      <c r="N4" s="107">
        <v>1</v>
      </c>
      <c r="O4" s="108">
        <v>100</v>
      </c>
      <c r="P4" s="109">
        <v>44197</v>
      </c>
      <c r="Q4" s="108" t="s">
        <v>557</v>
      </c>
      <c r="R4" s="109">
        <v>44201</v>
      </c>
      <c r="S4" s="21"/>
      <c r="T4" s="21"/>
      <c r="U4" s="27" t="s">
        <v>32</v>
      </c>
      <c r="V4" s="27" t="s">
        <v>90</v>
      </c>
      <c r="W4" s="26">
        <v>50</v>
      </c>
    </row>
    <row r="5" spans="1:23" x14ac:dyDescent="0.25">
      <c r="A5" s="5" t="s">
        <v>557</v>
      </c>
      <c r="B5" s="10" t="s">
        <v>193</v>
      </c>
      <c r="C5" s="5">
        <v>0</v>
      </c>
      <c r="D5" s="5"/>
      <c r="E5" s="10"/>
      <c r="F5" s="10" t="s">
        <v>612</v>
      </c>
      <c r="J5" t="s">
        <v>101</v>
      </c>
      <c r="K5" t="s">
        <v>735</v>
      </c>
      <c r="L5">
        <v>400</v>
      </c>
      <c r="N5" s="105">
        <v>2</v>
      </c>
      <c r="O5" s="106">
        <v>100</v>
      </c>
      <c r="P5" s="110">
        <v>44228</v>
      </c>
      <c r="Q5" s="106" t="s">
        <v>557</v>
      </c>
      <c r="R5" s="110">
        <v>44232</v>
      </c>
      <c r="S5" s="21"/>
      <c r="T5" s="21"/>
      <c r="U5" s="27"/>
      <c r="V5" s="27" t="s">
        <v>91</v>
      </c>
      <c r="W5" s="26">
        <v>50</v>
      </c>
    </row>
    <row r="6" spans="1:23" x14ac:dyDescent="0.25">
      <c r="A6" s="5" t="s">
        <v>558</v>
      </c>
      <c r="B6" s="10" t="s">
        <v>193</v>
      </c>
      <c r="C6" s="5">
        <v>0</v>
      </c>
      <c r="D6" s="5"/>
      <c r="E6" s="10"/>
      <c r="F6" s="10" t="s">
        <v>613</v>
      </c>
      <c r="N6" s="105">
        <v>3</v>
      </c>
      <c r="O6" s="106">
        <v>100</v>
      </c>
      <c r="P6" s="110">
        <v>44256</v>
      </c>
      <c r="Q6" s="106" t="s">
        <v>557</v>
      </c>
      <c r="R6" s="110">
        <v>44260</v>
      </c>
      <c r="S6" s="21"/>
      <c r="T6" s="21"/>
      <c r="U6" s="101" t="s">
        <v>743</v>
      </c>
      <c r="V6" s="101" t="s">
        <v>734</v>
      </c>
      <c r="W6" s="102">
        <v>30</v>
      </c>
    </row>
    <row r="7" spans="1:23" ht="15.75" thickBot="1" x14ac:dyDescent="0.3">
      <c r="A7" s="5" t="s">
        <v>382</v>
      </c>
      <c r="B7" s="10" t="s">
        <v>193</v>
      </c>
      <c r="C7" s="5">
        <v>0</v>
      </c>
      <c r="D7" s="5"/>
      <c r="E7" s="10" t="s">
        <v>3</v>
      </c>
      <c r="F7" s="10" t="s">
        <v>398</v>
      </c>
      <c r="N7" s="23"/>
      <c r="O7" s="24"/>
      <c r="P7" s="24"/>
      <c r="Q7" s="24"/>
      <c r="R7" s="24"/>
      <c r="S7" s="24"/>
      <c r="T7" s="24"/>
      <c r="U7" s="103"/>
      <c r="V7" s="103" t="s">
        <v>60</v>
      </c>
      <c r="W7" s="104">
        <v>40</v>
      </c>
    </row>
    <row r="8" spans="1:23" x14ac:dyDescent="0.25">
      <c r="A8" s="5" t="s">
        <v>409</v>
      </c>
      <c r="B8" s="10"/>
      <c r="C8" s="5"/>
      <c r="D8" s="5" t="s">
        <v>745</v>
      </c>
      <c r="E8" s="10"/>
      <c r="F8" s="10"/>
      <c r="N8" s="21"/>
      <c r="O8" s="21"/>
      <c r="P8" s="21"/>
      <c r="Q8" s="21"/>
      <c r="R8" s="21"/>
      <c r="S8" s="21"/>
      <c r="T8" s="21"/>
      <c r="U8" s="101"/>
      <c r="V8" s="101"/>
      <c r="W8" s="101"/>
    </row>
    <row r="9" spans="1:23" ht="30" x14ac:dyDescent="0.25">
      <c r="A9" s="5" t="s">
        <v>400</v>
      </c>
      <c r="B9" s="10" t="s">
        <v>193</v>
      </c>
      <c r="C9" s="5">
        <v>0</v>
      </c>
      <c r="D9" s="5" t="s">
        <v>401</v>
      </c>
      <c r="E9" s="10"/>
      <c r="F9" s="10" t="s">
        <v>398</v>
      </c>
      <c r="N9" t="s">
        <v>735</v>
      </c>
    </row>
    <row r="10" spans="1:23" x14ac:dyDescent="0.25">
      <c r="A10" s="5" t="s">
        <v>402</v>
      </c>
      <c r="B10" s="10" t="s">
        <v>38</v>
      </c>
      <c r="C10" s="5"/>
      <c r="D10" s="5" t="s">
        <v>403</v>
      </c>
      <c r="E10" s="10"/>
      <c r="F10" s="10"/>
      <c r="N10" s="94">
        <v>1</v>
      </c>
      <c r="O10" s="94">
        <v>200</v>
      </c>
      <c r="P10" s="10"/>
      <c r="Q10" s="10"/>
      <c r="R10" s="10"/>
    </row>
    <row r="11" spans="1:23" x14ac:dyDescent="0.25">
      <c r="A11" s="5" t="s">
        <v>404</v>
      </c>
      <c r="B11" s="10" t="s">
        <v>193</v>
      </c>
      <c r="C11" s="10" t="s">
        <v>412</v>
      </c>
      <c r="D11" s="5" t="s">
        <v>405</v>
      </c>
      <c r="E11" s="10"/>
      <c r="F11" s="10" t="s">
        <v>407</v>
      </c>
      <c r="N11" s="94">
        <v>2</v>
      </c>
      <c r="O11" s="94">
        <v>100</v>
      </c>
      <c r="P11" s="10"/>
      <c r="Q11" s="10"/>
      <c r="R11" s="10"/>
    </row>
    <row r="12" spans="1:23" x14ac:dyDescent="0.25">
      <c r="A12" s="5" t="s">
        <v>59</v>
      </c>
      <c r="B12" s="10" t="s">
        <v>7</v>
      </c>
      <c r="C12" s="10"/>
      <c r="D12" s="5"/>
      <c r="E12" s="10"/>
      <c r="F12" s="10"/>
      <c r="N12" s="94">
        <v>3</v>
      </c>
      <c r="O12" s="94">
        <v>100</v>
      </c>
      <c r="P12" s="10"/>
      <c r="Q12" s="10"/>
      <c r="R12" s="10"/>
    </row>
    <row r="13" spans="1:23" x14ac:dyDescent="0.25">
      <c r="A13" s="5" t="s">
        <v>58</v>
      </c>
      <c r="B13" s="10" t="s">
        <v>42</v>
      </c>
      <c r="C13" s="10"/>
      <c r="D13" s="10"/>
      <c r="E13" s="10"/>
      <c r="F13" s="10"/>
    </row>
    <row r="14" spans="1:23" ht="15.75" thickBot="1" x14ac:dyDescent="0.3"/>
    <row r="15" spans="1:23" x14ac:dyDescent="0.25">
      <c r="N15" s="96" t="s">
        <v>734</v>
      </c>
      <c r="O15" s="97"/>
      <c r="P15" s="97"/>
      <c r="Q15" s="97"/>
      <c r="R15" s="97"/>
      <c r="S15" s="97"/>
      <c r="T15" s="97"/>
      <c r="U15" s="97" t="s">
        <v>742</v>
      </c>
      <c r="V15" s="97" t="s">
        <v>85</v>
      </c>
      <c r="W15" s="98" t="s">
        <v>382</v>
      </c>
    </row>
    <row r="16" spans="1:23" s="47" customFormat="1" x14ac:dyDescent="0.25">
      <c r="A16" s="51" t="str">
        <f>A3</f>
        <v>op_bal_billwis_id</v>
      </c>
      <c r="B16" s="51" t="str">
        <f>A4</f>
        <v>cost_centern_no</v>
      </c>
      <c r="C16" s="51" t="str">
        <f>A7</f>
        <v>amount</v>
      </c>
      <c r="D16" s="51" t="str">
        <f>A9</f>
        <v>fc_amount</v>
      </c>
      <c r="E16" s="51" t="str">
        <f>A10</f>
        <v>fc_name</v>
      </c>
      <c r="F16" s="51" t="str">
        <f>A11</f>
        <v>fc_rate</v>
      </c>
      <c r="G16" s="47" t="s">
        <v>557</v>
      </c>
      <c r="H16" s="47" t="s">
        <v>558</v>
      </c>
      <c r="I16" s="43" t="str">
        <f>A8</f>
        <v>op_bal_ledger_id</v>
      </c>
      <c r="N16" s="99"/>
      <c r="O16" s="100"/>
      <c r="P16" s="100"/>
      <c r="Q16" s="100"/>
      <c r="R16" s="100"/>
      <c r="S16" s="100"/>
      <c r="T16" s="100"/>
      <c r="U16" s="27" t="s">
        <v>32</v>
      </c>
      <c r="V16" s="27" t="s">
        <v>90</v>
      </c>
      <c r="W16" s="26">
        <v>50</v>
      </c>
    </row>
    <row r="17" spans="1:23" x14ac:dyDescent="0.25">
      <c r="B17" t="s">
        <v>124</v>
      </c>
      <c r="C17">
        <v>-1</v>
      </c>
      <c r="I17" s="13" t="s">
        <v>734</v>
      </c>
      <c r="N17" s="20"/>
      <c r="O17" s="21"/>
      <c r="P17" s="21"/>
      <c r="Q17" s="21"/>
      <c r="R17" s="21"/>
      <c r="S17" s="21"/>
      <c r="T17" s="21"/>
      <c r="U17" s="27"/>
      <c r="V17" s="27" t="s">
        <v>91</v>
      </c>
      <c r="W17" s="26">
        <v>50</v>
      </c>
    </row>
    <row r="18" spans="1:23" x14ac:dyDescent="0.25">
      <c r="B18" t="s">
        <v>422</v>
      </c>
      <c r="C18">
        <v>-50</v>
      </c>
      <c r="D18">
        <v>-2</v>
      </c>
      <c r="E18" t="s">
        <v>415</v>
      </c>
      <c r="F18">
        <v>25</v>
      </c>
      <c r="I18" s="13" t="s">
        <v>734</v>
      </c>
      <c r="N18" s="20"/>
      <c r="O18" s="21"/>
      <c r="P18" s="21"/>
      <c r="Q18" s="21"/>
      <c r="R18" s="21"/>
      <c r="S18" s="21"/>
      <c r="T18" s="21"/>
      <c r="U18" s="101" t="s">
        <v>743</v>
      </c>
      <c r="V18" s="101" t="s">
        <v>734</v>
      </c>
      <c r="W18" s="102">
        <v>30</v>
      </c>
    </row>
    <row r="19" spans="1:23" ht="15.75" thickBot="1" x14ac:dyDescent="0.3">
      <c r="B19" t="s">
        <v>423</v>
      </c>
      <c r="C19">
        <v>560</v>
      </c>
      <c r="I19" s="13" t="s">
        <v>734</v>
      </c>
      <c r="N19" s="23"/>
      <c r="O19" s="24"/>
      <c r="P19" s="24"/>
      <c r="Q19" s="24"/>
      <c r="R19" s="24"/>
      <c r="S19" s="24"/>
      <c r="T19" s="24"/>
      <c r="U19" s="103"/>
      <c r="V19" s="103" t="s">
        <v>60</v>
      </c>
      <c r="W19" s="104">
        <v>40</v>
      </c>
    </row>
    <row r="20" spans="1:23" x14ac:dyDescent="0.25">
      <c r="A20">
        <v>211</v>
      </c>
      <c r="B20" s="13" t="s">
        <v>62</v>
      </c>
      <c r="C20">
        <v>100</v>
      </c>
      <c r="I20" s="13" t="s">
        <v>60</v>
      </c>
    </row>
    <row r="21" spans="1:23" x14ac:dyDescent="0.25">
      <c r="A21">
        <v>211</v>
      </c>
      <c r="B21" s="13" t="s">
        <v>424</v>
      </c>
      <c r="C21">
        <v>100</v>
      </c>
      <c r="D21">
        <v>-8</v>
      </c>
      <c r="E21" t="s">
        <v>416</v>
      </c>
      <c r="F21">
        <v>10</v>
      </c>
      <c r="I21" s="13" t="s">
        <v>60</v>
      </c>
    </row>
    <row r="22" spans="1:23" x14ac:dyDescent="0.25">
      <c r="A22">
        <v>211</v>
      </c>
      <c r="B22" s="13" t="s">
        <v>425</v>
      </c>
      <c r="C22">
        <v>100</v>
      </c>
      <c r="I22" s="13" t="s">
        <v>60</v>
      </c>
    </row>
    <row r="23" spans="1:23" x14ac:dyDescent="0.25">
      <c r="A23">
        <v>211</v>
      </c>
      <c r="B23" s="56" t="s">
        <v>426</v>
      </c>
      <c r="C23">
        <v>150</v>
      </c>
      <c r="I23" s="13" t="s">
        <v>60</v>
      </c>
    </row>
    <row r="24" spans="1:23" x14ac:dyDescent="0.25">
      <c r="A24">
        <v>211</v>
      </c>
      <c r="B24" s="56" t="s">
        <v>427</v>
      </c>
      <c r="C24">
        <v>150</v>
      </c>
      <c r="D24">
        <v>5</v>
      </c>
      <c r="E24" t="s">
        <v>417</v>
      </c>
      <c r="F24">
        <v>100</v>
      </c>
      <c r="I24" s="13" t="s">
        <v>60</v>
      </c>
    </row>
    <row r="25" spans="1:23" x14ac:dyDescent="0.25">
      <c r="D25" s="55"/>
      <c r="E25" s="55"/>
    </row>
    <row r="26" spans="1:23" x14ac:dyDescent="0.25">
      <c r="A26" t="s">
        <v>761</v>
      </c>
      <c r="B26" s="7" t="s">
        <v>744</v>
      </c>
      <c r="D26" s="55"/>
      <c r="E26" s="55"/>
    </row>
    <row r="27" spans="1:23" x14ac:dyDescent="0.25">
      <c r="A27" t="s">
        <v>762</v>
      </c>
      <c r="B27" s="7" t="s">
        <v>764</v>
      </c>
      <c r="D27" s="55"/>
      <c r="E27" s="55"/>
    </row>
    <row r="28" spans="1:23" ht="15.75" thickBot="1" x14ac:dyDescent="0.3">
      <c r="B28" t="s">
        <v>429</v>
      </c>
      <c r="D28" s="55"/>
      <c r="E28" s="55"/>
    </row>
    <row r="29" spans="1:23" x14ac:dyDescent="0.25">
      <c r="B29" s="63" t="s">
        <v>430</v>
      </c>
      <c r="C29" s="64" t="s">
        <v>85</v>
      </c>
      <c r="D29" s="57"/>
      <c r="E29" s="58"/>
    </row>
    <row r="30" spans="1:23" x14ac:dyDescent="0.25">
      <c r="B30" s="62" t="s">
        <v>91</v>
      </c>
      <c r="C30" s="59" t="s">
        <v>62</v>
      </c>
      <c r="D30" s="21">
        <v>100</v>
      </c>
      <c r="E30" s="22"/>
    </row>
    <row r="31" spans="1:23" x14ac:dyDescent="0.25">
      <c r="B31" s="62"/>
      <c r="C31" s="59" t="s">
        <v>424</v>
      </c>
      <c r="D31" s="21">
        <v>100</v>
      </c>
      <c r="E31" s="22"/>
    </row>
    <row r="32" spans="1:23" x14ac:dyDescent="0.25">
      <c r="B32" s="62"/>
      <c r="C32" s="59" t="s">
        <v>425</v>
      </c>
      <c r="D32" s="21">
        <v>100</v>
      </c>
      <c r="E32" s="68">
        <f>SUM(D30:D32)</f>
        <v>300</v>
      </c>
    </row>
    <row r="33" spans="2:5" x14ac:dyDescent="0.25">
      <c r="B33" s="65" t="s">
        <v>92</v>
      </c>
      <c r="C33" s="60" t="s">
        <v>426</v>
      </c>
      <c r="D33" s="21">
        <v>150</v>
      </c>
      <c r="E33" s="22"/>
    </row>
    <row r="34" spans="2:5" ht="15.75" thickBot="1" x14ac:dyDescent="0.3">
      <c r="B34" s="66"/>
      <c r="C34" s="61" t="s">
        <v>427</v>
      </c>
      <c r="D34" s="24">
        <v>150</v>
      </c>
      <c r="E34" s="67">
        <f>SUM(D33:D34)</f>
        <v>300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W32"/>
  <sheetViews>
    <sheetView topLeftCell="A7" zoomScale="130" zoomScaleNormal="130" workbookViewId="0">
      <selection activeCell="U5" sqref="U5:W6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42.5703125" bestFit="1" customWidth="1"/>
    <col min="4" max="4" width="23.140625" bestFit="1" customWidth="1"/>
    <col min="5" max="5" width="14.5703125" customWidth="1"/>
    <col min="6" max="6" width="28.85546875" bestFit="1" customWidth="1"/>
  </cols>
  <sheetData>
    <row r="1" spans="1:23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  <c r="L1" t="s">
        <v>736</v>
      </c>
      <c r="N1" s="96"/>
      <c r="O1" s="97"/>
      <c r="P1" s="97"/>
      <c r="Q1" s="97"/>
      <c r="R1" s="97"/>
      <c r="S1" s="97"/>
      <c r="T1" s="97"/>
      <c r="U1" s="97"/>
      <c r="V1" s="97"/>
      <c r="W1" s="98"/>
    </row>
    <row r="2" spans="1:23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  <c r="J2" s="13" t="s">
        <v>103</v>
      </c>
      <c r="K2" s="13" t="s">
        <v>734</v>
      </c>
      <c r="L2" s="13">
        <v>200</v>
      </c>
      <c r="M2" t="s">
        <v>557</v>
      </c>
      <c r="N2" s="105" t="s">
        <v>60</v>
      </c>
      <c r="O2" s="106"/>
      <c r="P2" s="106" t="s">
        <v>741</v>
      </c>
      <c r="Q2" s="106"/>
      <c r="R2" s="106" t="s">
        <v>512</v>
      </c>
      <c r="S2" s="21"/>
      <c r="T2" s="21"/>
      <c r="U2" s="21" t="s">
        <v>742</v>
      </c>
      <c r="V2" s="21" t="s">
        <v>85</v>
      </c>
      <c r="W2" s="22" t="s">
        <v>382</v>
      </c>
    </row>
    <row r="3" spans="1:23" x14ac:dyDescent="0.25">
      <c r="A3" s="10" t="s">
        <v>432</v>
      </c>
      <c r="B3" s="10"/>
      <c r="C3" s="10"/>
      <c r="D3" s="10" t="s">
        <v>745</v>
      </c>
      <c r="E3" s="10" t="s">
        <v>3</v>
      </c>
      <c r="F3" s="10"/>
      <c r="J3" t="s">
        <v>101</v>
      </c>
      <c r="K3" t="s">
        <v>60</v>
      </c>
      <c r="L3" s="79">
        <v>300</v>
      </c>
      <c r="M3" t="s">
        <v>557</v>
      </c>
      <c r="N3" s="107">
        <v>1</v>
      </c>
      <c r="O3" s="108">
        <v>100</v>
      </c>
      <c r="P3" s="109">
        <v>44197</v>
      </c>
      <c r="Q3" s="108" t="s">
        <v>557</v>
      </c>
      <c r="R3" s="109">
        <v>44201</v>
      </c>
      <c r="S3" s="21"/>
      <c r="T3" s="21"/>
      <c r="U3" s="27" t="s">
        <v>32</v>
      </c>
      <c r="V3" s="27" t="s">
        <v>90</v>
      </c>
      <c r="W3" s="26">
        <v>50</v>
      </c>
    </row>
    <row r="4" spans="1:23" x14ac:dyDescent="0.25">
      <c r="A4" s="10" t="s">
        <v>420</v>
      </c>
      <c r="B4" s="10"/>
      <c r="C4" s="10" t="s">
        <v>658</v>
      </c>
      <c r="D4" s="10" t="s">
        <v>421</v>
      </c>
      <c r="E4" s="10" t="s">
        <v>3</v>
      </c>
      <c r="F4" s="10"/>
      <c r="J4" t="s">
        <v>101</v>
      </c>
      <c r="K4" t="s">
        <v>735</v>
      </c>
      <c r="L4">
        <v>400</v>
      </c>
      <c r="N4" s="105">
        <v>2</v>
      </c>
      <c r="O4" s="106">
        <v>100</v>
      </c>
      <c r="P4" s="110">
        <v>44228</v>
      </c>
      <c r="Q4" s="106" t="s">
        <v>557</v>
      </c>
      <c r="R4" s="110">
        <v>44232</v>
      </c>
      <c r="S4" s="21"/>
      <c r="T4" s="21"/>
      <c r="U4" s="27"/>
      <c r="V4" s="27" t="s">
        <v>91</v>
      </c>
      <c r="W4" s="26">
        <v>50</v>
      </c>
    </row>
    <row r="5" spans="1:23" x14ac:dyDescent="0.25">
      <c r="A5" s="5" t="s">
        <v>557</v>
      </c>
      <c r="B5" s="10" t="s">
        <v>193</v>
      </c>
      <c r="C5" s="5">
        <v>0</v>
      </c>
      <c r="D5" s="10"/>
      <c r="E5" s="10"/>
      <c r="F5" s="10" t="s">
        <v>612</v>
      </c>
      <c r="J5" s="13" t="s">
        <v>103</v>
      </c>
      <c r="K5" s="13" t="s">
        <v>119</v>
      </c>
      <c r="L5" s="13">
        <v>200</v>
      </c>
      <c r="M5" t="s">
        <v>557</v>
      </c>
      <c r="N5" s="105">
        <v>3</v>
      </c>
      <c r="O5" s="106">
        <v>100</v>
      </c>
      <c r="P5" s="110">
        <v>44256</v>
      </c>
      <c r="Q5" s="106" t="s">
        <v>557</v>
      </c>
      <c r="R5" s="110">
        <v>44260</v>
      </c>
      <c r="S5" s="21"/>
      <c r="T5" s="21"/>
      <c r="U5" s="101" t="s">
        <v>743</v>
      </c>
      <c r="V5" s="101" t="s">
        <v>734</v>
      </c>
      <c r="W5" s="102">
        <v>30</v>
      </c>
    </row>
    <row r="6" spans="1:23" ht="15.75" thickBot="1" x14ac:dyDescent="0.3">
      <c r="A6" s="5" t="s">
        <v>558</v>
      </c>
      <c r="B6" s="10" t="s">
        <v>193</v>
      </c>
      <c r="C6" s="5">
        <v>0</v>
      </c>
      <c r="D6" s="10"/>
      <c r="E6" s="10"/>
      <c r="F6" s="10" t="s">
        <v>613</v>
      </c>
      <c r="N6" s="23"/>
      <c r="O6" s="24"/>
      <c r="P6" s="24"/>
      <c r="Q6" s="24"/>
      <c r="R6" s="24"/>
      <c r="S6" s="24"/>
      <c r="T6" s="24"/>
      <c r="U6" s="103"/>
      <c r="V6" s="103" t="s">
        <v>60</v>
      </c>
      <c r="W6" s="104">
        <v>40</v>
      </c>
    </row>
    <row r="7" spans="1:23" ht="15.75" thickBot="1" x14ac:dyDescent="0.3">
      <c r="A7" s="5" t="s">
        <v>382</v>
      </c>
      <c r="B7" s="10" t="s">
        <v>193</v>
      </c>
      <c r="C7" s="5">
        <v>0</v>
      </c>
      <c r="D7" s="10"/>
      <c r="E7" s="10" t="s">
        <v>3</v>
      </c>
      <c r="F7" s="10" t="s">
        <v>398</v>
      </c>
      <c r="N7" t="s">
        <v>735</v>
      </c>
    </row>
    <row r="8" spans="1:23" x14ac:dyDescent="0.25">
      <c r="A8" s="5" t="s">
        <v>400</v>
      </c>
      <c r="B8" s="10" t="s">
        <v>193</v>
      </c>
      <c r="C8" s="5">
        <v>0</v>
      </c>
      <c r="D8" s="10" t="s">
        <v>401</v>
      </c>
      <c r="E8" s="10"/>
      <c r="F8" s="10" t="s">
        <v>398</v>
      </c>
      <c r="N8" s="94">
        <v>1</v>
      </c>
      <c r="O8" s="94">
        <v>200</v>
      </c>
      <c r="P8" s="10"/>
      <c r="Q8" s="10"/>
      <c r="R8" s="10"/>
      <c r="U8" s="96"/>
      <c r="V8" s="97"/>
      <c r="W8" s="98"/>
    </row>
    <row r="9" spans="1:23" x14ac:dyDescent="0.25">
      <c r="A9" s="5" t="s">
        <v>402</v>
      </c>
      <c r="B9" s="10" t="s">
        <v>38</v>
      </c>
      <c r="C9" s="5"/>
      <c r="D9" s="10" t="s">
        <v>403</v>
      </c>
      <c r="E9" s="10"/>
      <c r="F9" s="10"/>
      <c r="N9" s="94">
        <v>2</v>
      </c>
      <c r="O9" s="94">
        <v>100</v>
      </c>
      <c r="P9" s="10"/>
      <c r="Q9" s="10"/>
      <c r="R9" s="10"/>
      <c r="U9" s="20"/>
      <c r="V9" s="21"/>
      <c r="W9" s="22"/>
    </row>
    <row r="10" spans="1:23" ht="15.75" thickBot="1" x14ac:dyDescent="0.3">
      <c r="A10" s="5" t="s">
        <v>404</v>
      </c>
      <c r="B10" s="10" t="s">
        <v>193</v>
      </c>
      <c r="C10" s="10" t="s">
        <v>412</v>
      </c>
      <c r="D10" s="10" t="s">
        <v>405</v>
      </c>
      <c r="E10" s="10"/>
      <c r="F10" s="10" t="s">
        <v>407</v>
      </c>
      <c r="N10" s="94">
        <v>3</v>
      </c>
      <c r="O10" s="94">
        <v>100</v>
      </c>
      <c r="P10" s="10"/>
      <c r="Q10" s="10"/>
      <c r="R10" s="10"/>
      <c r="U10" s="23"/>
      <c r="V10" s="24"/>
      <c r="W10" s="25"/>
    </row>
    <row r="11" spans="1:23" x14ac:dyDescent="0.25">
      <c r="A11" s="5" t="s">
        <v>59</v>
      </c>
      <c r="B11" s="10" t="s">
        <v>7</v>
      </c>
      <c r="C11" s="10"/>
      <c r="D11" s="10"/>
      <c r="E11" s="10"/>
      <c r="F11" s="10"/>
    </row>
    <row r="12" spans="1:23" ht="15.75" thickBot="1" x14ac:dyDescent="0.3">
      <c r="A12" s="5" t="s">
        <v>58</v>
      </c>
      <c r="B12" s="10" t="s">
        <v>42</v>
      </c>
      <c r="C12" s="10"/>
      <c r="D12" s="10"/>
      <c r="E12" s="10"/>
      <c r="F12" s="10"/>
    </row>
    <row r="13" spans="1:23" x14ac:dyDescent="0.25">
      <c r="N13" s="96"/>
      <c r="O13" s="97"/>
      <c r="P13" s="97"/>
      <c r="Q13" s="97"/>
      <c r="R13" s="97"/>
      <c r="S13" s="97"/>
      <c r="T13" s="97"/>
      <c r="U13" s="97" t="s">
        <v>742</v>
      </c>
      <c r="V13" s="97" t="s">
        <v>85</v>
      </c>
      <c r="W13" s="98" t="s">
        <v>382</v>
      </c>
    </row>
    <row r="14" spans="1:23" x14ac:dyDescent="0.25">
      <c r="N14" s="62" t="s">
        <v>103</v>
      </c>
      <c r="O14" s="59" t="s">
        <v>734</v>
      </c>
      <c r="P14" s="59">
        <v>200</v>
      </c>
      <c r="Q14" s="21" t="s">
        <v>557</v>
      </c>
      <c r="R14" s="21"/>
      <c r="S14" s="21"/>
      <c r="T14" s="21"/>
      <c r="U14" s="27" t="s">
        <v>32</v>
      </c>
      <c r="V14" s="27" t="s">
        <v>90</v>
      </c>
      <c r="W14" s="26">
        <v>50</v>
      </c>
    </row>
    <row r="15" spans="1:23" s="47" customFormat="1" x14ac:dyDescent="0.25">
      <c r="A15" s="51" t="str">
        <f>A3</f>
        <v>op_bal_id</v>
      </c>
      <c r="B15" s="51" t="str">
        <f>A4</f>
        <v>cost_centern_no</v>
      </c>
      <c r="C15" s="51" t="str">
        <f>A7</f>
        <v>amount</v>
      </c>
      <c r="D15" s="51" t="str">
        <f>A8</f>
        <v>fc_amount</v>
      </c>
      <c r="E15" s="51" t="str">
        <f>A9</f>
        <v>fc_name</v>
      </c>
      <c r="F15" s="51" t="str">
        <f>A10</f>
        <v>fc_rate</v>
      </c>
      <c r="G15" s="47" t="s">
        <v>557</v>
      </c>
      <c r="H15" s="47" t="s">
        <v>558</v>
      </c>
      <c r="N15" s="99"/>
      <c r="O15" s="100"/>
      <c r="P15" s="100"/>
      <c r="Q15" s="100"/>
      <c r="R15" s="100"/>
      <c r="S15" s="100"/>
      <c r="T15" s="100"/>
      <c r="U15" s="27"/>
      <c r="V15" s="27" t="s">
        <v>91</v>
      </c>
      <c r="W15" s="26">
        <v>50</v>
      </c>
    </row>
    <row r="16" spans="1:23" x14ac:dyDescent="0.25">
      <c r="A16">
        <v>111</v>
      </c>
      <c r="B16" t="s">
        <v>124</v>
      </c>
      <c r="C16">
        <v>-1</v>
      </c>
      <c r="N16" s="20"/>
      <c r="O16" s="21"/>
      <c r="P16" s="21"/>
      <c r="Q16" s="21"/>
      <c r="R16" s="21"/>
      <c r="S16" s="21"/>
      <c r="T16" s="21"/>
      <c r="U16" s="101" t="s">
        <v>743</v>
      </c>
      <c r="V16" s="101" t="s">
        <v>734</v>
      </c>
      <c r="W16" s="102">
        <v>30</v>
      </c>
    </row>
    <row r="17" spans="1:23" ht="15.75" thickBot="1" x14ac:dyDescent="0.3">
      <c r="A17">
        <v>111</v>
      </c>
      <c r="B17" t="s">
        <v>422</v>
      </c>
      <c r="C17">
        <v>-50</v>
      </c>
      <c r="D17">
        <v>-2</v>
      </c>
      <c r="E17" t="s">
        <v>415</v>
      </c>
      <c r="F17">
        <v>25</v>
      </c>
      <c r="N17" s="23"/>
      <c r="O17" s="24"/>
      <c r="P17" s="24"/>
      <c r="Q17" s="24"/>
      <c r="R17" s="24"/>
      <c r="S17" s="24"/>
      <c r="T17" s="24"/>
      <c r="U17" s="103"/>
      <c r="V17" s="103" t="s">
        <v>60</v>
      </c>
      <c r="W17" s="104">
        <v>40</v>
      </c>
    </row>
    <row r="18" spans="1:23" x14ac:dyDescent="0.25">
      <c r="A18">
        <v>112</v>
      </c>
      <c r="B18" t="s">
        <v>423</v>
      </c>
      <c r="C18">
        <v>560</v>
      </c>
    </row>
    <row r="19" spans="1:23" ht="15.75" thickBot="1" x14ac:dyDescent="0.3">
      <c r="A19">
        <v>211</v>
      </c>
      <c r="B19" s="13" t="s">
        <v>62</v>
      </c>
      <c r="C19">
        <v>100</v>
      </c>
    </row>
    <row r="20" spans="1:23" x14ac:dyDescent="0.25">
      <c r="A20">
        <v>211</v>
      </c>
      <c r="B20" s="13" t="s">
        <v>424</v>
      </c>
      <c r="C20">
        <v>100</v>
      </c>
      <c r="D20">
        <v>-8</v>
      </c>
      <c r="E20" t="s">
        <v>416</v>
      </c>
      <c r="F20">
        <v>10</v>
      </c>
      <c r="N20" s="13" t="s">
        <v>119</v>
      </c>
      <c r="O20" s="96"/>
      <c r="P20" s="97"/>
      <c r="Q20" s="97"/>
      <c r="R20" s="97"/>
      <c r="S20" s="98"/>
      <c r="U20" s="96"/>
      <c r="V20" s="97"/>
      <c r="W20" s="98"/>
    </row>
    <row r="21" spans="1:23" x14ac:dyDescent="0.25">
      <c r="A21">
        <v>211</v>
      </c>
      <c r="B21" s="13" t="s">
        <v>425</v>
      </c>
      <c r="C21">
        <v>100</v>
      </c>
      <c r="O21" s="20"/>
      <c r="P21" s="21"/>
      <c r="Q21" s="21"/>
      <c r="R21" s="21"/>
      <c r="S21" s="22"/>
      <c r="U21" s="20"/>
      <c r="V21" s="21"/>
      <c r="W21" s="22"/>
    </row>
    <row r="22" spans="1:23" ht="15.75" thickBot="1" x14ac:dyDescent="0.3">
      <c r="A22">
        <v>211</v>
      </c>
      <c r="B22" s="56" t="s">
        <v>426</v>
      </c>
      <c r="C22">
        <v>150</v>
      </c>
      <c r="O22" s="23"/>
      <c r="P22" s="24"/>
      <c r="Q22" s="24"/>
      <c r="R22" s="24"/>
      <c r="S22" s="25"/>
      <c r="U22" s="23"/>
      <c r="V22" s="24"/>
      <c r="W22" s="25"/>
    </row>
    <row r="23" spans="1:23" x14ac:dyDescent="0.25">
      <c r="A23">
        <v>211</v>
      </c>
      <c r="B23" s="56" t="s">
        <v>427</v>
      </c>
      <c r="C23">
        <v>150</v>
      </c>
      <c r="D23">
        <v>5</v>
      </c>
      <c r="E23" t="s">
        <v>417</v>
      </c>
      <c r="F23">
        <v>100</v>
      </c>
    </row>
    <row r="24" spans="1:23" x14ac:dyDescent="0.25">
      <c r="D24" s="55"/>
      <c r="E24" s="55"/>
    </row>
    <row r="25" spans="1:23" x14ac:dyDescent="0.25">
      <c r="B25" t="s">
        <v>433</v>
      </c>
      <c r="D25" s="55"/>
      <c r="E25" s="55"/>
    </row>
    <row r="26" spans="1:23" ht="15.75" thickBot="1" x14ac:dyDescent="0.3">
      <c r="B26" t="s">
        <v>434</v>
      </c>
      <c r="D26" s="55"/>
      <c r="E26" s="55"/>
    </row>
    <row r="27" spans="1:23" x14ac:dyDescent="0.25">
      <c r="B27" s="63" t="s">
        <v>430</v>
      </c>
      <c r="C27" s="64" t="s">
        <v>85</v>
      </c>
      <c r="D27" s="57"/>
      <c r="E27" s="58"/>
    </row>
    <row r="28" spans="1:23" x14ac:dyDescent="0.25">
      <c r="B28" s="62" t="s">
        <v>91</v>
      </c>
      <c r="C28" s="59" t="s">
        <v>62</v>
      </c>
      <c r="D28" s="21">
        <v>100</v>
      </c>
      <c r="E28" s="22"/>
    </row>
    <row r="29" spans="1:23" x14ac:dyDescent="0.25">
      <c r="B29" s="62"/>
      <c r="C29" s="59" t="s">
        <v>424</v>
      </c>
      <c r="D29" s="21">
        <v>100</v>
      </c>
      <c r="E29" s="22"/>
    </row>
    <row r="30" spans="1:23" x14ac:dyDescent="0.25">
      <c r="B30" s="62"/>
      <c r="C30" s="59" t="s">
        <v>425</v>
      </c>
      <c r="D30" s="21">
        <v>100</v>
      </c>
      <c r="E30" s="68">
        <f>SUM(D28:D30)</f>
        <v>300</v>
      </c>
    </row>
    <row r="31" spans="1:23" x14ac:dyDescent="0.25">
      <c r="B31" s="65" t="s">
        <v>92</v>
      </c>
      <c r="C31" s="60" t="s">
        <v>426</v>
      </c>
      <c r="D31" s="21">
        <v>150</v>
      </c>
      <c r="E31" s="22"/>
    </row>
    <row r="32" spans="1:23" ht="15.75" thickBot="1" x14ac:dyDescent="0.3">
      <c r="B32" s="66"/>
      <c r="C32" s="61" t="s">
        <v>427</v>
      </c>
      <c r="D32" s="24">
        <v>150</v>
      </c>
      <c r="E32" s="67">
        <f>SUM(D31:D32)</f>
        <v>300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30"/>
  <sheetViews>
    <sheetView zoomScale="130" zoomScaleNormal="130" workbookViewId="0">
      <selection activeCell="A3" sqref="A3:XFD3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4.5703125" bestFit="1" customWidth="1"/>
    <col min="4" max="4" width="12.140625" bestFit="1" customWidth="1"/>
    <col min="5" max="5" width="14.5703125" customWidth="1"/>
    <col min="6" max="6" width="28.85546875" bestFit="1" customWidth="1"/>
    <col min="8" max="8" width="8.140625" bestFit="1" customWidth="1"/>
    <col min="9" max="9" width="10.7109375" customWidth="1"/>
    <col min="11" max="11" width="10.42578125" bestFit="1" customWidth="1"/>
  </cols>
  <sheetData>
    <row r="1" spans="1:7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7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7" x14ac:dyDescent="0.25">
      <c r="A3" s="10" t="s">
        <v>440</v>
      </c>
      <c r="B3" s="10"/>
      <c r="C3" s="10"/>
      <c r="D3" s="10" t="s">
        <v>395</v>
      </c>
      <c r="E3" s="10" t="s">
        <v>3</v>
      </c>
      <c r="F3" s="10" t="s">
        <v>759</v>
      </c>
    </row>
    <row r="4" spans="1:7" x14ac:dyDescent="0.25">
      <c r="A4" s="10" t="s">
        <v>396</v>
      </c>
      <c r="B4" s="10"/>
      <c r="C4" s="10"/>
      <c r="D4" s="10" t="s">
        <v>397</v>
      </c>
      <c r="E4" s="10" t="s">
        <v>3</v>
      </c>
      <c r="F4" s="10" t="s">
        <v>380</v>
      </c>
    </row>
    <row r="5" spans="1:7" x14ac:dyDescent="0.25">
      <c r="A5" s="5" t="s">
        <v>438</v>
      </c>
      <c r="B5" s="10"/>
      <c r="C5" s="5"/>
      <c r="D5" s="10" t="s">
        <v>395</v>
      </c>
      <c r="E5" s="10" t="s">
        <v>3</v>
      </c>
      <c r="F5" s="10"/>
    </row>
    <row r="6" spans="1:7" x14ac:dyDescent="0.25">
      <c r="A6" s="5" t="s">
        <v>439</v>
      </c>
      <c r="B6" s="10" t="s">
        <v>7</v>
      </c>
      <c r="C6" s="5"/>
      <c r="D6" s="10"/>
      <c r="E6" s="10"/>
      <c r="F6" s="10"/>
    </row>
    <row r="7" spans="1:7" x14ac:dyDescent="0.25">
      <c r="A7" s="5" t="s">
        <v>582</v>
      </c>
      <c r="B7" s="10" t="s">
        <v>98</v>
      </c>
      <c r="C7" s="10"/>
      <c r="D7" s="10"/>
      <c r="E7" s="10" t="s">
        <v>3</v>
      </c>
      <c r="F7" s="10"/>
    </row>
    <row r="8" spans="1:7" x14ac:dyDescent="0.25">
      <c r="A8" s="5" t="s">
        <v>583</v>
      </c>
      <c r="B8" s="10" t="s">
        <v>38</v>
      </c>
      <c r="C8" s="5"/>
      <c r="D8" s="10"/>
      <c r="E8" s="10"/>
      <c r="F8" s="10"/>
    </row>
    <row r="9" spans="1:7" x14ac:dyDescent="0.25">
      <c r="A9" s="5" t="s">
        <v>584</v>
      </c>
      <c r="B9" s="10" t="s">
        <v>98</v>
      </c>
      <c r="C9" s="10"/>
      <c r="D9" s="10"/>
      <c r="E9" s="10" t="s">
        <v>3</v>
      </c>
      <c r="F9" s="10"/>
    </row>
    <row r="10" spans="1:7" x14ac:dyDescent="0.25">
      <c r="A10" s="5" t="s">
        <v>585</v>
      </c>
      <c r="B10" s="10" t="s">
        <v>38</v>
      </c>
      <c r="C10" s="5"/>
      <c r="D10" s="10"/>
      <c r="E10" s="10"/>
      <c r="F10" s="10" t="s">
        <v>686</v>
      </c>
    </row>
    <row r="11" spans="1:7" x14ac:dyDescent="0.25">
      <c r="A11" s="5" t="s">
        <v>382</v>
      </c>
      <c r="B11" s="10" t="s">
        <v>193</v>
      </c>
      <c r="C11" s="10">
        <v>0</v>
      </c>
      <c r="D11" s="10"/>
      <c r="E11" s="10" t="s">
        <v>3</v>
      </c>
      <c r="F11" s="10"/>
    </row>
    <row r="12" spans="1:7" x14ac:dyDescent="0.25">
      <c r="A12" s="5" t="s">
        <v>441</v>
      </c>
      <c r="B12" s="10"/>
      <c r="C12" s="10"/>
      <c r="D12" s="10"/>
      <c r="E12" s="10"/>
      <c r="F12" s="10"/>
    </row>
    <row r="13" spans="1:7" x14ac:dyDescent="0.25">
      <c r="A13" s="5" t="s">
        <v>442</v>
      </c>
      <c r="B13" s="10" t="s">
        <v>7</v>
      </c>
      <c r="C13" s="10" t="s">
        <v>758</v>
      </c>
      <c r="D13" s="10"/>
      <c r="E13" s="10"/>
      <c r="F13" s="10"/>
    </row>
    <row r="14" spans="1:7" ht="30" x14ac:dyDescent="0.25">
      <c r="A14" s="5" t="s">
        <v>59</v>
      </c>
      <c r="B14" s="10" t="s">
        <v>7</v>
      </c>
      <c r="C14" s="10"/>
      <c r="D14" s="10"/>
      <c r="E14" s="10"/>
      <c r="F14" s="10"/>
    </row>
    <row r="15" spans="1:7" ht="30" x14ac:dyDescent="0.25">
      <c r="A15" s="5" t="s">
        <v>58</v>
      </c>
      <c r="B15" s="10" t="s">
        <v>42</v>
      </c>
      <c r="C15" s="10"/>
      <c r="D15" s="10"/>
      <c r="E15" s="10"/>
      <c r="F15" s="10"/>
    </row>
    <row r="18" spans="1:11" s="1" customFormat="1" x14ac:dyDescent="0.25">
      <c r="A18" s="51" t="str">
        <f>A3</f>
        <v>bank_ledgerid</v>
      </c>
      <c r="B18" s="51" t="str">
        <f>A4</f>
        <v>year id</v>
      </c>
      <c r="C18" s="51" t="str">
        <f>A5</f>
        <v>acc_code</v>
      </c>
      <c r="D18" s="51" t="str">
        <f>A6</f>
        <v>name</v>
      </c>
      <c r="E18" s="51" t="str">
        <f>A8</f>
        <v>cheque no</v>
      </c>
      <c r="F18" s="51" t="str">
        <f>A7</f>
        <v>chq_date</v>
      </c>
      <c r="G18" s="51" t="str">
        <f>A11</f>
        <v>amount</v>
      </c>
      <c r="H18" s="51" t="str">
        <f>A12</f>
        <v>remarks</v>
      </c>
      <c r="I18" s="1" t="str">
        <f>A13</f>
        <v>trans_type</v>
      </c>
      <c r="J18" s="1" t="str">
        <f>A10</f>
        <v>trans no</v>
      </c>
      <c r="K18" s="1" t="str">
        <f>A9</f>
        <v>trans_date</v>
      </c>
    </row>
    <row r="19" spans="1:11" x14ac:dyDescent="0.25">
      <c r="A19">
        <v>1</v>
      </c>
      <c r="B19">
        <v>1</v>
      </c>
      <c r="C19">
        <v>1</v>
      </c>
      <c r="D19" t="s">
        <v>443</v>
      </c>
      <c r="E19">
        <v>123</v>
      </c>
      <c r="F19" s="55">
        <v>44228</v>
      </c>
      <c r="G19">
        <v>50</v>
      </c>
      <c r="I19" t="s">
        <v>383</v>
      </c>
    </row>
    <row r="20" spans="1:11" x14ac:dyDescent="0.25">
      <c r="A20">
        <v>1</v>
      </c>
      <c r="B20">
        <v>1</v>
      </c>
      <c r="C20">
        <v>2</v>
      </c>
      <c r="D20" t="s">
        <v>444</v>
      </c>
      <c r="E20">
        <v>465</v>
      </c>
      <c r="F20" s="55">
        <v>44229</v>
      </c>
      <c r="G20">
        <v>60</v>
      </c>
      <c r="I20" t="s">
        <v>181</v>
      </c>
    </row>
    <row r="21" spans="1:11" x14ac:dyDescent="0.25">
      <c r="A21">
        <v>1</v>
      </c>
      <c r="B21">
        <v>1</v>
      </c>
      <c r="C21">
        <v>34</v>
      </c>
      <c r="D21" t="s">
        <v>445</v>
      </c>
      <c r="E21">
        <v>4621122</v>
      </c>
      <c r="F21" s="55">
        <v>44230</v>
      </c>
      <c r="G21">
        <v>50</v>
      </c>
      <c r="I21" t="s">
        <v>383</v>
      </c>
    </row>
    <row r="22" spans="1:11" x14ac:dyDescent="0.25">
      <c r="A22">
        <v>1</v>
      </c>
      <c r="B22">
        <v>1</v>
      </c>
      <c r="C22">
        <v>5</v>
      </c>
      <c r="D22" t="s">
        <v>446</v>
      </c>
      <c r="E22">
        <v>312561</v>
      </c>
      <c r="F22" s="55">
        <v>44231</v>
      </c>
      <c r="G22">
        <v>50</v>
      </c>
      <c r="I22" t="s">
        <v>181</v>
      </c>
    </row>
    <row r="23" spans="1:11" x14ac:dyDescent="0.25">
      <c r="A23">
        <v>2</v>
      </c>
      <c r="B23">
        <v>1</v>
      </c>
      <c r="C23">
        <v>6</v>
      </c>
      <c r="D23" t="s">
        <v>447</v>
      </c>
      <c r="G23">
        <v>80</v>
      </c>
      <c r="I23" t="s">
        <v>383</v>
      </c>
      <c r="J23">
        <v>12</v>
      </c>
      <c r="K23" s="55">
        <v>44232</v>
      </c>
    </row>
    <row r="24" spans="1:11" x14ac:dyDescent="0.25">
      <c r="A24">
        <v>2</v>
      </c>
      <c r="B24">
        <v>1</v>
      </c>
      <c r="C24">
        <v>8</v>
      </c>
      <c r="D24" t="s">
        <v>447</v>
      </c>
      <c r="G24">
        <v>80</v>
      </c>
      <c r="I24" t="s">
        <v>181</v>
      </c>
      <c r="J24">
        <v>55</v>
      </c>
      <c r="K24" s="55">
        <v>44233</v>
      </c>
    </row>
    <row r="25" spans="1:11" x14ac:dyDescent="0.25">
      <c r="A25">
        <v>1</v>
      </c>
      <c r="B25">
        <v>2</v>
      </c>
      <c r="C25">
        <v>1</v>
      </c>
      <c r="D25" t="s">
        <v>447</v>
      </c>
      <c r="G25">
        <v>58</v>
      </c>
      <c r="I25" t="s">
        <v>383</v>
      </c>
      <c r="J25">
        <v>5</v>
      </c>
      <c r="K25" s="55">
        <v>44234</v>
      </c>
    </row>
    <row r="26" spans="1:11" x14ac:dyDescent="0.25">
      <c r="A26">
        <v>1</v>
      </c>
      <c r="B26">
        <v>2</v>
      </c>
      <c r="C26">
        <v>1</v>
      </c>
      <c r="D26" t="s">
        <v>452</v>
      </c>
      <c r="G26">
        <v>5</v>
      </c>
      <c r="I26" t="s">
        <v>181</v>
      </c>
      <c r="J26">
        <v>522</v>
      </c>
      <c r="K26" s="55">
        <v>44235</v>
      </c>
    </row>
    <row r="27" spans="1:11" x14ac:dyDescent="0.25">
      <c r="A27">
        <v>1</v>
      </c>
      <c r="B27">
        <v>2</v>
      </c>
      <c r="C27">
        <v>2</v>
      </c>
      <c r="D27" t="s">
        <v>448</v>
      </c>
      <c r="E27">
        <v>55</v>
      </c>
      <c r="F27" s="55">
        <v>44236</v>
      </c>
      <c r="G27">
        <v>52</v>
      </c>
      <c r="I27" t="s">
        <v>383</v>
      </c>
    </row>
    <row r="28" spans="1:11" x14ac:dyDescent="0.25">
      <c r="A28">
        <v>1</v>
      </c>
      <c r="B28">
        <v>2</v>
      </c>
      <c r="C28">
        <v>3</v>
      </c>
      <c r="D28" t="s">
        <v>449</v>
      </c>
      <c r="E28">
        <v>5445</v>
      </c>
      <c r="F28" s="55">
        <v>44237</v>
      </c>
      <c r="G28">
        <v>50</v>
      </c>
      <c r="I28" t="s">
        <v>181</v>
      </c>
    </row>
    <row r="29" spans="1:11" x14ac:dyDescent="0.25">
      <c r="A29">
        <v>2</v>
      </c>
      <c r="B29">
        <v>1</v>
      </c>
      <c r="C29">
        <v>1</v>
      </c>
      <c r="D29" t="s">
        <v>450</v>
      </c>
      <c r="E29">
        <v>44</v>
      </c>
      <c r="F29" s="55">
        <v>44238</v>
      </c>
      <c r="G29">
        <v>52</v>
      </c>
      <c r="I29" t="s">
        <v>383</v>
      </c>
    </row>
    <row r="30" spans="1:11" x14ac:dyDescent="0.25">
      <c r="A30">
        <v>2</v>
      </c>
      <c r="B30">
        <v>1</v>
      </c>
      <c r="C30">
        <v>1</v>
      </c>
      <c r="D30" t="s">
        <v>451</v>
      </c>
      <c r="E30">
        <v>444</v>
      </c>
      <c r="F30" s="55">
        <v>44239</v>
      </c>
      <c r="G30">
        <v>55</v>
      </c>
      <c r="I30" t="s">
        <v>181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42"/>
  <sheetViews>
    <sheetView workbookViewId="0">
      <selection activeCell="N29" sqref="N29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4.5703125" bestFit="1" customWidth="1"/>
    <col min="4" max="4" width="12.140625" bestFit="1" customWidth="1"/>
    <col min="5" max="5" width="14.5703125" customWidth="1"/>
    <col min="6" max="6" width="40" bestFit="1" customWidth="1"/>
    <col min="8" max="8" width="8.140625" bestFit="1" customWidth="1"/>
  </cols>
  <sheetData>
    <row r="1" spans="1:7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7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7" x14ac:dyDescent="0.25">
      <c r="A3" s="10" t="s">
        <v>453</v>
      </c>
      <c r="B3" s="10" t="s">
        <v>7</v>
      </c>
      <c r="C3" s="10" t="s">
        <v>454</v>
      </c>
      <c r="D3" s="10"/>
      <c r="E3" s="10" t="s">
        <v>3</v>
      </c>
      <c r="F3" s="10"/>
    </row>
    <row r="4" spans="1:7" x14ac:dyDescent="0.25">
      <c r="A4" s="10" t="s">
        <v>396</v>
      </c>
      <c r="B4" s="10"/>
      <c r="C4" s="10"/>
      <c r="D4" s="10" t="s">
        <v>397</v>
      </c>
      <c r="E4" s="10" t="s">
        <v>3</v>
      </c>
      <c r="F4" s="10"/>
    </row>
    <row r="5" spans="1:7" x14ac:dyDescent="0.25">
      <c r="A5" s="5" t="s">
        <v>455</v>
      </c>
      <c r="B5" s="10" t="s">
        <v>98</v>
      </c>
      <c r="C5" s="5"/>
      <c r="D5" s="10"/>
      <c r="E5" s="10" t="s">
        <v>3</v>
      </c>
      <c r="F5" s="10"/>
    </row>
    <row r="6" spans="1:7" x14ac:dyDescent="0.25">
      <c r="A6" s="5" t="s">
        <v>456</v>
      </c>
      <c r="B6" s="10"/>
      <c r="C6" s="5"/>
      <c r="D6" s="10" t="s">
        <v>457</v>
      </c>
      <c r="E6" s="10" t="s">
        <v>3</v>
      </c>
      <c r="F6" s="10" t="s">
        <v>456</v>
      </c>
    </row>
    <row r="7" spans="1:7" x14ac:dyDescent="0.25">
      <c r="A7" s="5" t="s">
        <v>458</v>
      </c>
      <c r="B7" s="10"/>
      <c r="C7" s="5"/>
      <c r="D7" s="10" t="s">
        <v>459</v>
      </c>
      <c r="E7" s="10"/>
      <c r="F7" s="10"/>
    </row>
    <row r="8" spans="1:7" x14ac:dyDescent="0.25">
      <c r="A8" s="5" t="s">
        <v>461</v>
      </c>
      <c r="B8" s="10"/>
      <c r="C8" s="5"/>
      <c r="D8" s="10"/>
      <c r="E8" s="10"/>
      <c r="F8" s="10"/>
    </row>
    <row r="9" spans="1:7" x14ac:dyDescent="0.25">
      <c r="A9" s="5" t="s">
        <v>460</v>
      </c>
      <c r="B9" s="10"/>
      <c r="C9" s="5"/>
      <c r="D9" s="10"/>
      <c r="E9" s="10"/>
      <c r="F9" s="10"/>
    </row>
    <row r="10" spans="1:7" ht="30" x14ac:dyDescent="0.25">
      <c r="A10" s="5" t="s">
        <v>462</v>
      </c>
      <c r="B10" s="10" t="s">
        <v>7</v>
      </c>
      <c r="C10" s="10"/>
      <c r="D10" s="10"/>
      <c r="E10" s="10" t="s">
        <v>3</v>
      </c>
      <c r="F10" s="10"/>
    </row>
    <row r="11" spans="1:7" ht="30" x14ac:dyDescent="0.25">
      <c r="A11" s="5" t="s">
        <v>463</v>
      </c>
      <c r="B11" s="10" t="s">
        <v>7</v>
      </c>
      <c r="C11" s="10"/>
      <c r="D11" s="10"/>
      <c r="E11" s="10" t="s">
        <v>3</v>
      </c>
      <c r="F11" s="10" t="s">
        <v>398</v>
      </c>
    </row>
    <row r="12" spans="1:7" ht="30" x14ac:dyDescent="0.25">
      <c r="A12" s="5" t="s">
        <v>464</v>
      </c>
      <c r="B12" s="10" t="s">
        <v>465</v>
      </c>
      <c r="C12" s="10" t="s">
        <v>50</v>
      </c>
      <c r="D12" s="10"/>
      <c r="E12" s="10"/>
      <c r="F12" s="10"/>
    </row>
    <row r="13" spans="1:7" x14ac:dyDescent="0.25">
      <c r="A13" s="5" t="s">
        <v>442</v>
      </c>
      <c r="B13" s="10" t="s">
        <v>465</v>
      </c>
      <c r="C13" s="10" t="s">
        <v>484</v>
      </c>
      <c r="D13" s="10"/>
      <c r="E13" s="10"/>
      <c r="F13" s="10"/>
    </row>
    <row r="14" spans="1:7" x14ac:dyDescent="0.25">
      <c r="A14" s="5" t="s">
        <v>466</v>
      </c>
      <c r="B14" s="10" t="s">
        <v>7</v>
      </c>
      <c r="C14" s="10"/>
      <c r="D14" s="10"/>
      <c r="E14" s="10" t="s">
        <v>3</v>
      </c>
      <c r="F14" s="10"/>
    </row>
    <row r="15" spans="1:7" ht="30" x14ac:dyDescent="0.25">
      <c r="A15" s="5" t="s">
        <v>467</v>
      </c>
      <c r="B15" s="10" t="s">
        <v>38</v>
      </c>
      <c r="C15" s="10"/>
      <c r="D15" s="10"/>
      <c r="E15" s="10" t="s">
        <v>3</v>
      </c>
      <c r="F15" s="10"/>
    </row>
    <row r="16" spans="1:7" x14ac:dyDescent="0.25">
      <c r="A16" s="5" t="s">
        <v>173</v>
      </c>
      <c r="B16" s="10" t="s">
        <v>7</v>
      </c>
      <c r="C16" s="10"/>
      <c r="D16" s="10"/>
      <c r="E16" s="10" t="s">
        <v>3</v>
      </c>
      <c r="F16" s="10"/>
    </row>
    <row r="17" spans="1:9" ht="30" x14ac:dyDescent="0.25">
      <c r="A17" s="5" t="s">
        <v>468</v>
      </c>
      <c r="B17" s="10" t="s">
        <v>7</v>
      </c>
      <c r="C17" s="10"/>
      <c r="D17" s="10"/>
      <c r="E17" s="10" t="s">
        <v>3</v>
      </c>
      <c r="F17" s="10"/>
    </row>
    <row r="18" spans="1:9" ht="30" x14ac:dyDescent="0.25">
      <c r="A18" s="5" t="s">
        <v>474</v>
      </c>
      <c r="B18" s="10" t="s">
        <v>7</v>
      </c>
      <c r="C18" s="10"/>
      <c r="D18" s="10"/>
      <c r="E18" s="10" t="s">
        <v>3</v>
      </c>
      <c r="F18" s="10"/>
    </row>
    <row r="19" spans="1:9" x14ac:dyDescent="0.25">
      <c r="A19" s="5" t="s">
        <v>469</v>
      </c>
      <c r="B19" s="10" t="s">
        <v>465</v>
      </c>
      <c r="C19" s="10" t="s">
        <v>50</v>
      </c>
      <c r="D19" s="10"/>
      <c r="E19" s="10" t="s">
        <v>3</v>
      </c>
      <c r="F19" s="10"/>
    </row>
    <row r="20" spans="1:9" x14ac:dyDescent="0.25">
      <c r="A20" s="5" t="s">
        <v>470</v>
      </c>
      <c r="B20" s="10" t="s">
        <v>473</v>
      </c>
      <c r="C20" s="10"/>
      <c r="D20" s="10"/>
      <c r="E20" s="10" t="s">
        <v>3</v>
      </c>
      <c r="F20" s="10"/>
    </row>
    <row r="21" spans="1:9" x14ac:dyDescent="0.25">
      <c r="A21" s="70" t="s">
        <v>472</v>
      </c>
      <c r="B21" s="10" t="s">
        <v>473</v>
      </c>
      <c r="C21" s="10"/>
      <c r="D21" s="10"/>
      <c r="E21" s="10" t="s">
        <v>3</v>
      </c>
      <c r="F21" s="10"/>
    </row>
    <row r="22" spans="1:9" x14ac:dyDescent="0.25">
      <c r="A22" s="10" t="s">
        <v>471</v>
      </c>
      <c r="B22" s="10" t="s">
        <v>473</v>
      </c>
      <c r="C22" s="10"/>
      <c r="D22" s="10"/>
      <c r="E22" s="10" t="s">
        <v>3</v>
      </c>
      <c r="F22" s="10"/>
    </row>
    <row r="23" spans="1:9" x14ac:dyDescent="0.25">
      <c r="A23" s="5" t="s">
        <v>475</v>
      </c>
      <c r="B23" s="10"/>
      <c r="C23" s="10"/>
      <c r="D23" s="10" t="s">
        <v>457</v>
      </c>
      <c r="E23" s="10"/>
      <c r="F23" s="10" t="s">
        <v>476</v>
      </c>
    </row>
    <row r="24" spans="1:9" x14ac:dyDescent="0.25">
      <c r="A24" s="5" t="s">
        <v>483</v>
      </c>
      <c r="B24" s="10" t="s">
        <v>98</v>
      </c>
      <c r="C24" s="10"/>
      <c r="D24" s="10"/>
      <c r="E24" s="10" t="s">
        <v>3</v>
      </c>
      <c r="F24" s="10" t="s">
        <v>688</v>
      </c>
    </row>
    <row r="25" spans="1:9" x14ac:dyDescent="0.25">
      <c r="A25" s="5" t="s">
        <v>477</v>
      </c>
      <c r="B25" s="10" t="s">
        <v>193</v>
      </c>
      <c r="C25" s="10"/>
      <c r="D25" s="10"/>
      <c r="E25" s="10" t="s">
        <v>3</v>
      </c>
      <c r="F25" s="10"/>
    </row>
    <row r="26" spans="1:9" x14ac:dyDescent="0.25">
      <c r="A26" s="5" t="s">
        <v>59</v>
      </c>
      <c r="B26" s="10" t="s">
        <v>7</v>
      </c>
      <c r="C26" s="10"/>
      <c r="D26" s="10"/>
      <c r="E26" s="10"/>
      <c r="F26" s="10"/>
    </row>
    <row r="27" spans="1:9" x14ac:dyDescent="0.25">
      <c r="A27" s="5" t="s">
        <v>58</v>
      </c>
      <c r="B27" s="10" t="s">
        <v>42</v>
      </c>
      <c r="C27" s="10"/>
      <c r="D27" s="10"/>
      <c r="E27" s="10"/>
      <c r="F27" s="10"/>
    </row>
    <row r="30" spans="1:9" x14ac:dyDescent="0.25">
      <c r="A30" s="51"/>
      <c r="B30" s="51"/>
      <c r="C30" s="51"/>
      <c r="D30" s="51"/>
      <c r="E30" s="51"/>
      <c r="F30" s="51"/>
      <c r="G30" s="51"/>
      <c r="H30" s="51"/>
      <c r="I30" s="1"/>
    </row>
    <row r="31" spans="1:9" x14ac:dyDescent="0.25">
      <c r="F31" s="55"/>
    </row>
    <row r="32" spans="1:9" x14ac:dyDescent="0.25">
      <c r="F32" s="55"/>
    </row>
    <row r="33" spans="6:6" x14ac:dyDescent="0.25">
      <c r="F33" s="55"/>
    </row>
    <row r="34" spans="6:6" x14ac:dyDescent="0.25">
      <c r="F34" s="55"/>
    </row>
    <row r="35" spans="6:6" x14ac:dyDescent="0.25">
      <c r="F35" s="55"/>
    </row>
    <row r="36" spans="6:6" x14ac:dyDescent="0.25">
      <c r="F36" s="55"/>
    </row>
    <row r="37" spans="6:6" x14ac:dyDescent="0.25">
      <c r="F37" s="55"/>
    </row>
    <row r="38" spans="6:6" x14ac:dyDescent="0.25">
      <c r="F38" s="55"/>
    </row>
    <row r="39" spans="6:6" x14ac:dyDescent="0.25">
      <c r="F39" s="55"/>
    </row>
    <row r="40" spans="6:6" x14ac:dyDescent="0.25">
      <c r="F40" s="55"/>
    </row>
    <row r="41" spans="6:6" x14ac:dyDescent="0.25">
      <c r="F41" s="55"/>
    </row>
    <row r="42" spans="6:6" x14ac:dyDescent="0.25">
      <c r="F42" s="55"/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26"/>
  <sheetViews>
    <sheetView workbookViewId="0">
      <selection activeCell="P36" sqref="P36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9.85546875" bestFit="1" customWidth="1"/>
    <col min="4" max="4" width="12.140625" bestFit="1" customWidth="1"/>
    <col min="5" max="5" width="14.5703125" customWidth="1"/>
    <col min="6" max="6" width="28.85546875" bestFit="1" customWidth="1"/>
    <col min="8" max="8" width="8.140625" bestFit="1" customWidth="1"/>
  </cols>
  <sheetData>
    <row r="1" spans="1:9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9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9" x14ac:dyDescent="0.25">
      <c r="A3" s="10" t="s">
        <v>478</v>
      </c>
      <c r="B3" s="10"/>
      <c r="C3" s="10"/>
      <c r="D3" s="10" t="s">
        <v>479</v>
      </c>
      <c r="E3" s="10" t="s">
        <v>3</v>
      </c>
      <c r="F3" s="10"/>
    </row>
    <row r="4" spans="1:9" x14ac:dyDescent="0.25">
      <c r="A4" s="10" t="s">
        <v>480</v>
      </c>
      <c r="B4" s="10" t="s">
        <v>7</v>
      </c>
      <c r="C4" s="10" t="s">
        <v>485</v>
      </c>
      <c r="D4" s="10"/>
      <c r="E4" s="10" t="s">
        <v>3</v>
      </c>
      <c r="F4" s="10"/>
    </row>
    <row r="5" spans="1:9" x14ac:dyDescent="0.25">
      <c r="A5" s="5" t="s">
        <v>481</v>
      </c>
      <c r="B5" s="10" t="s">
        <v>98</v>
      </c>
      <c r="C5" s="5"/>
      <c r="D5" s="10"/>
      <c r="E5" s="10" t="s">
        <v>3</v>
      </c>
      <c r="F5" s="10"/>
    </row>
    <row r="6" spans="1:9" x14ac:dyDescent="0.25">
      <c r="A6" s="5" t="s">
        <v>482</v>
      </c>
      <c r="B6" s="10" t="s">
        <v>98</v>
      </c>
      <c r="C6" s="5"/>
      <c r="D6" s="10"/>
      <c r="E6" s="10" t="s">
        <v>3</v>
      </c>
      <c r="F6" s="10"/>
    </row>
    <row r="7" spans="1:9" x14ac:dyDescent="0.25">
      <c r="A7" s="5" t="s">
        <v>483</v>
      </c>
      <c r="B7" s="10"/>
      <c r="C7" s="5"/>
      <c r="D7" s="10"/>
      <c r="E7" s="10" t="s">
        <v>3</v>
      </c>
      <c r="F7" s="10"/>
    </row>
    <row r="8" spans="1:9" x14ac:dyDescent="0.25">
      <c r="A8" s="5" t="s">
        <v>477</v>
      </c>
      <c r="B8" s="10" t="s">
        <v>193</v>
      </c>
      <c r="C8" s="5"/>
      <c r="D8" s="10"/>
      <c r="E8" s="10" t="s">
        <v>3</v>
      </c>
      <c r="F8" s="10"/>
    </row>
    <row r="9" spans="1:9" x14ac:dyDescent="0.25">
      <c r="A9" s="5" t="s">
        <v>441</v>
      </c>
      <c r="B9" s="10" t="s">
        <v>473</v>
      </c>
      <c r="C9" s="5"/>
      <c r="D9" s="10"/>
      <c r="E9" s="10"/>
      <c r="F9" s="10"/>
    </row>
    <row r="10" spans="1:9" ht="30" x14ac:dyDescent="0.25">
      <c r="A10" s="5" t="s">
        <v>59</v>
      </c>
      <c r="B10" s="10" t="s">
        <v>7</v>
      </c>
      <c r="C10" s="10"/>
      <c r="D10" s="10"/>
      <c r="E10" s="10"/>
      <c r="F10" s="10"/>
    </row>
    <row r="11" spans="1:9" ht="30" x14ac:dyDescent="0.25">
      <c r="A11" s="5" t="s">
        <v>58</v>
      </c>
      <c r="B11" s="10" t="s">
        <v>42</v>
      </c>
      <c r="C11" s="10"/>
      <c r="D11" s="10"/>
      <c r="E11" s="10"/>
      <c r="F11" s="10"/>
    </row>
    <row r="14" spans="1:9" x14ac:dyDescent="0.25">
      <c r="A14" s="51"/>
      <c r="B14" s="51"/>
      <c r="C14" s="51"/>
      <c r="D14" s="51"/>
      <c r="E14" s="51"/>
      <c r="F14" s="51"/>
      <c r="G14" s="51"/>
      <c r="H14" s="51"/>
      <c r="I14" s="1"/>
    </row>
    <row r="15" spans="1:9" x14ac:dyDescent="0.25">
      <c r="F15" s="55"/>
    </row>
    <row r="16" spans="1:9" x14ac:dyDescent="0.25">
      <c r="F16" s="55"/>
    </row>
    <row r="17" spans="6:6" x14ac:dyDescent="0.25">
      <c r="F17" s="55"/>
    </row>
    <row r="18" spans="6:6" x14ac:dyDescent="0.25">
      <c r="F18" s="55"/>
    </row>
    <row r="19" spans="6:6" x14ac:dyDescent="0.25">
      <c r="F19" s="55"/>
    </row>
    <row r="20" spans="6:6" x14ac:dyDescent="0.25">
      <c r="F20" s="55"/>
    </row>
    <row r="21" spans="6:6" x14ac:dyDescent="0.25">
      <c r="F21" s="55"/>
    </row>
    <row r="22" spans="6:6" x14ac:dyDescent="0.25">
      <c r="F22" s="55"/>
    </row>
    <row r="23" spans="6:6" x14ac:dyDescent="0.25">
      <c r="F23" s="55"/>
    </row>
    <row r="24" spans="6:6" x14ac:dyDescent="0.25">
      <c r="F24" s="55"/>
    </row>
    <row r="25" spans="6:6" x14ac:dyDescent="0.25">
      <c r="F25" s="55"/>
    </row>
    <row r="26" spans="6:6" x14ac:dyDescent="0.25">
      <c r="F26" s="55"/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15"/>
  <sheetViews>
    <sheetView zoomScale="110" zoomScaleNormal="110" workbookViewId="0">
      <selection activeCell="O29" sqref="O29"/>
    </sheetView>
  </sheetViews>
  <sheetFormatPr defaultRowHeight="15" x14ac:dyDescent="0.25"/>
  <cols>
    <col min="1" max="1" width="15.140625" bestFit="1" customWidth="1"/>
    <col min="2" max="2" width="20.28515625" bestFit="1" customWidth="1"/>
    <col min="3" max="3" width="29.42578125" style="2" customWidth="1"/>
    <col min="4" max="4" width="13.1406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134</v>
      </c>
      <c r="B3" s="10" t="s">
        <v>135</v>
      </c>
      <c r="C3" s="5"/>
      <c r="D3" s="10"/>
      <c r="E3" s="10" t="s">
        <v>3</v>
      </c>
      <c r="F3" s="10"/>
      <c r="G3" s="10"/>
    </row>
    <row r="4" spans="1:7" x14ac:dyDescent="0.25">
      <c r="A4" s="10" t="s">
        <v>136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25">
      <c r="A5" s="10" t="s">
        <v>478</v>
      </c>
      <c r="B5" s="10"/>
      <c r="C5" s="5"/>
      <c r="D5" s="10" t="s">
        <v>602</v>
      </c>
      <c r="E5" s="10" t="s">
        <v>3</v>
      </c>
      <c r="F5" s="10"/>
      <c r="G5" s="10"/>
    </row>
    <row r="6" spans="1:7" x14ac:dyDescent="0.25">
      <c r="A6" s="5" t="s">
        <v>59</v>
      </c>
      <c r="B6" s="10" t="s">
        <v>7</v>
      </c>
      <c r="C6" s="5"/>
      <c r="D6" s="10"/>
      <c r="E6" s="10"/>
      <c r="F6" s="10"/>
      <c r="G6" s="10" t="s">
        <v>43</v>
      </c>
    </row>
    <row r="7" spans="1:7" x14ac:dyDescent="0.25">
      <c r="A7" s="5" t="s">
        <v>58</v>
      </c>
      <c r="B7" s="10" t="s">
        <v>42</v>
      </c>
      <c r="C7" s="5"/>
      <c r="D7" s="10"/>
      <c r="E7" s="10"/>
      <c r="F7" s="10"/>
      <c r="G7" s="10" t="s">
        <v>44</v>
      </c>
    </row>
    <row r="10" spans="1:7" s="1" customFormat="1" x14ac:dyDescent="0.25">
      <c r="A10" s="8" t="str">
        <f>A5</f>
        <v>lc_id</v>
      </c>
      <c r="B10" s="8" t="s">
        <v>134</v>
      </c>
      <c r="C10" s="8" t="s">
        <v>136</v>
      </c>
    </row>
    <row r="11" spans="1:7" x14ac:dyDescent="0.25">
      <c r="A11" s="5">
        <v>1</v>
      </c>
      <c r="B11" s="10" t="s">
        <v>631</v>
      </c>
      <c r="C11" s="10" t="s">
        <v>607</v>
      </c>
      <c r="D11" s="4"/>
      <c r="E11" s="4"/>
    </row>
    <row r="12" spans="1:7" x14ac:dyDescent="0.25">
      <c r="A12" s="5">
        <v>1</v>
      </c>
      <c r="B12" s="10" t="s">
        <v>632</v>
      </c>
      <c r="C12" s="10" t="s">
        <v>608</v>
      </c>
      <c r="D12" s="4"/>
      <c r="E12" s="4"/>
    </row>
    <row r="13" spans="1:7" x14ac:dyDescent="0.25">
      <c r="A13" s="5">
        <v>1</v>
      </c>
      <c r="B13" s="10" t="s">
        <v>633</v>
      </c>
      <c r="C13" s="10" t="s">
        <v>609</v>
      </c>
      <c r="D13" s="4"/>
      <c r="E13" s="4"/>
    </row>
    <row r="14" spans="1:7" x14ac:dyDescent="0.25">
      <c r="A14" s="5">
        <v>2</v>
      </c>
      <c r="B14" s="10" t="s">
        <v>631</v>
      </c>
      <c r="C14" s="10" t="s">
        <v>610</v>
      </c>
    </row>
    <row r="15" spans="1:7" x14ac:dyDescent="0.25">
      <c r="A15" s="5">
        <v>2</v>
      </c>
      <c r="B15" s="10" t="s">
        <v>631</v>
      </c>
      <c r="C15" s="10" t="s">
        <v>611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topLeftCell="A7" zoomScale="110" zoomScaleNormal="110" workbookViewId="0">
      <selection activeCell="C40" sqref="C40"/>
    </sheetView>
  </sheetViews>
  <sheetFormatPr defaultRowHeight="15" x14ac:dyDescent="0.25"/>
  <cols>
    <col min="1" max="1" width="20.85546875" bestFit="1" customWidth="1"/>
    <col min="2" max="2" width="20.28515625" bestFit="1" customWidth="1"/>
    <col min="3" max="3" width="29.85546875" style="2" bestFit="1" customWidth="1"/>
    <col min="4" max="4" width="25.5703125" style="2" customWidth="1"/>
    <col min="5" max="5" width="19.140625" style="2" customWidth="1"/>
    <col min="6" max="6" width="47.5703125" bestFit="1" customWidth="1"/>
  </cols>
  <sheetData>
    <row r="1" spans="1:7" x14ac:dyDescent="0.25">
      <c r="A1" s="47" t="s">
        <v>0</v>
      </c>
      <c r="B1" s="47" t="s">
        <v>5</v>
      </c>
      <c r="C1" s="116" t="s">
        <v>11</v>
      </c>
      <c r="D1" s="114"/>
      <c r="E1" s="114"/>
      <c r="F1" s="45"/>
    </row>
    <row r="2" spans="1:7" x14ac:dyDescent="0.25">
      <c r="A2" s="10" t="s">
        <v>1</v>
      </c>
      <c r="B2" s="10" t="s">
        <v>6</v>
      </c>
      <c r="C2" s="5"/>
      <c r="D2" s="5" t="s">
        <v>2</v>
      </c>
      <c r="E2" s="5" t="s">
        <v>3</v>
      </c>
      <c r="F2" s="10"/>
    </row>
    <row r="3" spans="1:7" x14ac:dyDescent="0.25">
      <c r="A3" s="10" t="s">
        <v>486</v>
      </c>
      <c r="B3" s="10"/>
      <c r="C3" s="5" t="s">
        <v>487</v>
      </c>
      <c r="D3" s="5"/>
      <c r="E3" s="5" t="s">
        <v>3</v>
      </c>
      <c r="F3" s="10"/>
    </row>
    <row r="4" spans="1:7" x14ac:dyDescent="0.25">
      <c r="A4" s="10" t="s">
        <v>488</v>
      </c>
      <c r="B4" s="10" t="s">
        <v>7</v>
      </c>
      <c r="C4" s="5" t="s">
        <v>772</v>
      </c>
      <c r="D4" s="5"/>
      <c r="E4" s="5" t="s">
        <v>3</v>
      </c>
      <c r="F4" s="10"/>
    </row>
    <row r="5" spans="1:7" ht="22.5" customHeight="1" x14ac:dyDescent="0.25">
      <c r="A5" s="5" t="s">
        <v>489</v>
      </c>
      <c r="B5" s="10" t="s">
        <v>98</v>
      </c>
      <c r="C5" s="5" t="s">
        <v>497</v>
      </c>
      <c r="D5" s="5"/>
      <c r="E5" s="5" t="s">
        <v>3</v>
      </c>
      <c r="F5" s="10" t="s">
        <v>490</v>
      </c>
    </row>
    <row r="6" spans="1:7" x14ac:dyDescent="0.25">
      <c r="A6" s="5" t="s">
        <v>491</v>
      </c>
      <c r="B6" s="10" t="s">
        <v>7</v>
      </c>
      <c r="C6" s="5" t="s">
        <v>473</v>
      </c>
      <c r="D6" s="5"/>
      <c r="E6" s="5"/>
      <c r="F6" s="10"/>
    </row>
    <row r="7" spans="1:7" ht="30.75" customHeight="1" x14ac:dyDescent="0.25">
      <c r="A7" s="5" t="s">
        <v>547</v>
      </c>
      <c r="B7" s="10" t="s">
        <v>7</v>
      </c>
      <c r="C7" s="5" t="s">
        <v>563</v>
      </c>
      <c r="D7" s="5" t="s">
        <v>548</v>
      </c>
      <c r="E7" s="5" t="s">
        <v>3</v>
      </c>
      <c r="F7" s="10"/>
    </row>
    <row r="8" spans="1:7" ht="30.75" customHeight="1" x14ac:dyDescent="0.25">
      <c r="A8" s="5" t="s">
        <v>515</v>
      </c>
      <c r="B8" s="10" t="s">
        <v>7</v>
      </c>
      <c r="C8" s="5"/>
      <c r="D8" s="5"/>
      <c r="E8" s="5" t="s">
        <v>797</v>
      </c>
      <c r="F8" s="10" t="s">
        <v>803</v>
      </c>
    </row>
    <row r="9" spans="1:7" ht="30.75" customHeight="1" x14ac:dyDescent="0.25">
      <c r="A9" s="5" t="s">
        <v>538</v>
      </c>
      <c r="B9" s="10"/>
      <c r="C9" s="5" t="s">
        <v>539</v>
      </c>
      <c r="D9" s="5"/>
      <c r="E9" s="5" t="s">
        <v>797</v>
      </c>
      <c r="F9" s="10"/>
    </row>
    <row r="10" spans="1:7" ht="30" x14ac:dyDescent="0.25">
      <c r="A10" s="5" t="s">
        <v>492</v>
      </c>
      <c r="B10" s="10" t="s">
        <v>7</v>
      </c>
      <c r="C10" s="5" t="s">
        <v>773</v>
      </c>
      <c r="D10" s="5"/>
      <c r="E10" s="5" t="s">
        <v>3</v>
      </c>
      <c r="F10" s="10" t="s">
        <v>778</v>
      </c>
      <c r="G10" s="79" t="s">
        <v>774</v>
      </c>
    </row>
    <row r="11" spans="1:7" ht="45" x14ac:dyDescent="0.25">
      <c r="A11" s="5" t="s">
        <v>493</v>
      </c>
      <c r="B11" s="10" t="s">
        <v>494</v>
      </c>
      <c r="C11" s="5" t="s">
        <v>776</v>
      </c>
      <c r="D11" s="5"/>
      <c r="E11" s="5" t="s">
        <v>3</v>
      </c>
      <c r="F11" s="10" t="s">
        <v>777</v>
      </c>
    </row>
    <row r="12" spans="1:7" x14ac:dyDescent="0.25">
      <c r="A12" s="5" t="s">
        <v>130</v>
      </c>
      <c r="B12" s="10" t="s">
        <v>494</v>
      </c>
      <c r="C12" s="5" t="s">
        <v>50</v>
      </c>
      <c r="D12" s="5"/>
      <c r="E12" s="5" t="s">
        <v>3</v>
      </c>
      <c r="F12" s="10"/>
    </row>
    <row r="13" spans="1:7" ht="45" x14ac:dyDescent="0.25">
      <c r="A13" s="5" t="s">
        <v>495</v>
      </c>
      <c r="B13" s="10" t="s">
        <v>494</v>
      </c>
      <c r="C13" s="5" t="s">
        <v>50</v>
      </c>
      <c r="D13" s="5"/>
      <c r="E13" s="5" t="s">
        <v>779</v>
      </c>
      <c r="F13" s="10"/>
    </row>
    <row r="14" spans="1:7" ht="30" x14ac:dyDescent="0.25">
      <c r="A14" s="5" t="s">
        <v>520</v>
      </c>
      <c r="B14" s="10" t="s">
        <v>98</v>
      </c>
      <c r="C14" s="5"/>
      <c r="D14" s="5"/>
      <c r="E14" s="5" t="s">
        <v>780</v>
      </c>
      <c r="F14" s="10"/>
    </row>
    <row r="15" spans="1:7" ht="30" x14ac:dyDescent="0.25">
      <c r="A15" s="5" t="s">
        <v>522</v>
      </c>
      <c r="B15" s="10" t="s">
        <v>494</v>
      </c>
      <c r="C15" s="5" t="s">
        <v>50</v>
      </c>
      <c r="D15" s="5"/>
      <c r="E15" s="5" t="s">
        <v>780</v>
      </c>
      <c r="F15" s="10"/>
    </row>
    <row r="16" spans="1:7" ht="30" x14ac:dyDescent="0.25">
      <c r="A16" s="5" t="s">
        <v>523</v>
      </c>
      <c r="B16" s="10" t="s">
        <v>98</v>
      </c>
      <c r="C16" s="5"/>
      <c r="D16" s="5"/>
      <c r="E16" s="5" t="s">
        <v>780</v>
      </c>
      <c r="F16" s="10"/>
    </row>
    <row r="17" spans="1:8" ht="30" x14ac:dyDescent="0.25">
      <c r="A17" s="5" t="s">
        <v>524</v>
      </c>
      <c r="B17" s="10"/>
      <c r="C17" s="5"/>
      <c r="D17" s="5"/>
      <c r="E17" s="5" t="s">
        <v>780</v>
      </c>
      <c r="F17" s="10"/>
    </row>
    <row r="18" spans="1:8" ht="30" x14ac:dyDescent="0.25">
      <c r="A18" s="5" t="s">
        <v>525</v>
      </c>
      <c r="B18" s="10" t="s">
        <v>494</v>
      </c>
      <c r="C18" s="5" t="s">
        <v>50</v>
      </c>
      <c r="D18" s="5"/>
      <c r="E18" s="5" t="s">
        <v>780</v>
      </c>
      <c r="F18" s="10"/>
    </row>
    <row r="19" spans="1:8" ht="30" x14ac:dyDescent="0.25">
      <c r="A19" s="5" t="s">
        <v>526</v>
      </c>
      <c r="B19" s="10" t="s">
        <v>98</v>
      </c>
      <c r="C19" s="5"/>
      <c r="D19" s="5"/>
      <c r="E19" s="5" t="s">
        <v>780</v>
      </c>
      <c r="F19" s="10"/>
    </row>
    <row r="20" spans="1:8" ht="30" x14ac:dyDescent="0.25">
      <c r="A20" s="5" t="s">
        <v>527</v>
      </c>
      <c r="B20" s="10" t="s">
        <v>494</v>
      </c>
      <c r="C20" s="5" t="s">
        <v>529</v>
      </c>
      <c r="D20" s="5"/>
      <c r="E20" s="5" t="s">
        <v>780</v>
      </c>
      <c r="F20" s="10"/>
    </row>
    <row r="21" spans="1:8" ht="30" x14ac:dyDescent="0.25">
      <c r="A21" s="5" t="s">
        <v>528</v>
      </c>
      <c r="B21" s="10" t="s">
        <v>98</v>
      </c>
      <c r="C21" s="5"/>
      <c r="D21" s="5"/>
      <c r="E21" s="5" t="s">
        <v>780</v>
      </c>
      <c r="F21" s="10"/>
    </row>
    <row r="22" spans="1:8" x14ac:dyDescent="0.25">
      <c r="A22" s="5" t="s">
        <v>771</v>
      </c>
      <c r="B22" s="10"/>
      <c r="C22" s="5"/>
      <c r="D22" s="5" t="s">
        <v>496</v>
      </c>
      <c r="E22" s="5" t="s">
        <v>3</v>
      </c>
      <c r="F22" s="10"/>
    </row>
    <row r="23" spans="1:8" ht="30" x14ac:dyDescent="0.25">
      <c r="A23" s="5" t="s">
        <v>498</v>
      </c>
      <c r="B23" s="10" t="s">
        <v>7</v>
      </c>
      <c r="C23" s="5" t="s">
        <v>500</v>
      </c>
      <c r="D23" s="5"/>
      <c r="E23" s="5" t="s">
        <v>775</v>
      </c>
      <c r="F23" s="10" t="s">
        <v>499</v>
      </c>
    </row>
    <row r="24" spans="1:8" ht="30" x14ac:dyDescent="0.25">
      <c r="A24" s="5" t="s">
        <v>600</v>
      </c>
      <c r="B24" s="10" t="s">
        <v>473</v>
      </c>
      <c r="C24" s="5"/>
      <c r="D24" s="5"/>
      <c r="E24" s="5"/>
      <c r="F24" s="10" t="s">
        <v>599</v>
      </c>
    </row>
    <row r="25" spans="1:8" x14ac:dyDescent="0.25">
      <c r="A25" s="5" t="s">
        <v>502</v>
      </c>
      <c r="B25" s="10" t="s">
        <v>7</v>
      </c>
      <c r="C25" s="5" t="s">
        <v>123</v>
      </c>
      <c r="D25" s="5" t="s">
        <v>503</v>
      </c>
      <c r="E25" s="5" t="s">
        <v>3</v>
      </c>
      <c r="F25" s="10"/>
    </row>
    <row r="26" spans="1:8" x14ac:dyDescent="0.25">
      <c r="A26" s="5" t="s">
        <v>504</v>
      </c>
      <c r="B26" s="10" t="s">
        <v>42</v>
      </c>
      <c r="C26" s="5"/>
      <c r="D26" s="5"/>
      <c r="E26" s="5"/>
      <c r="F26" s="10"/>
    </row>
    <row r="27" spans="1:8" ht="19.5" customHeight="1" x14ac:dyDescent="0.25">
      <c r="A27" s="5" t="s">
        <v>540</v>
      </c>
      <c r="B27" s="10" t="s">
        <v>7</v>
      </c>
      <c r="C27" s="5"/>
      <c r="D27" s="5"/>
      <c r="E27" s="5"/>
      <c r="F27" s="10" t="s">
        <v>505</v>
      </c>
      <c r="H27" t="s">
        <v>506</v>
      </c>
    </row>
    <row r="28" spans="1:8" ht="19.5" customHeight="1" x14ac:dyDescent="0.25">
      <c r="A28" s="5" t="s">
        <v>510</v>
      </c>
      <c r="B28" s="10" t="s">
        <v>7</v>
      </c>
      <c r="C28" s="5"/>
      <c r="D28" s="5"/>
      <c r="E28" s="5" t="s">
        <v>768</v>
      </c>
      <c r="F28" s="10"/>
    </row>
    <row r="29" spans="1:8" ht="19.5" customHeight="1" x14ac:dyDescent="0.25">
      <c r="A29" s="5" t="s">
        <v>511</v>
      </c>
      <c r="B29" s="10" t="s">
        <v>98</v>
      </c>
      <c r="C29" s="5"/>
      <c r="D29" s="5"/>
      <c r="E29" s="5" t="s">
        <v>768</v>
      </c>
      <c r="F29" s="10"/>
    </row>
    <row r="30" spans="1:8" x14ac:dyDescent="0.25">
      <c r="A30" s="5" t="s">
        <v>769</v>
      </c>
      <c r="B30" s="10" t="s">
        <v>7</v>
      </c>
      <c r="C30" s="5"/>
      <c r="D30" s="5"/>
      <c r="E30" s="5" t="s">
        <v>767</v>
      </c>
      <c r="F30" s="10"/>
    </row>
    <row r="31" spans="1:8" ht="30" x14ac:dyDescent="0.25">
      <c r="A31" s="5" t="s">
        <v>770</v>
      </c>
      <c r="B31" s="10" t="s">
        <v>98</v>
      </c>
      <c r="C31" s="5"/>
      <c r="D31" s="5"/>
      <c r="E31" s="5" t="s">
        <v>767</v>
      </c>
      <c r="F31" s="10"/>
    </row>
    <row r="32" spans="1:8" ht="30" x14ac:dyDescent="0.25">
      <c r="A32" s="5" t="s">
        <v>173</v>
      </c>
      <c r="B32" s="10" t="s">
        <v>7</v>
      </c>
      <c r="C32" s="5"/>
      <c r="D32" s="5"/>
      <c r="E32" s="5" t="s">
        <v>775</v>
      </c>
      <c r="F32" s="10"/>
    </row>
    <row r="33" spans="1:10" ht="30" x14ac:dyDescent="0.25">
      <c r="A33" s="5" t="s">
        <v>512</v>
      </c>
      <c r="B33" s="10" t="s">
        <v>98</v>
      </c>
      <c r="C33" s="5" t="s">
        <v>514</v>
      </c>
      <c r="D33" s="5"/>
      <c r="E33" s="5" t="s">
        <v>775</v>
      </c>
      <c r="F33" s="10" t="s">
        <v>513</v>
      </c>
    </row>
    <row r="34" spans="1:10" ht="30" x14ac:dyDescent="0.25">
      <c r="A34" s="5" t="s">
        <v>515</v>
      </c>
      <c r="B34" s="10" t="s">
        <v>7</v>
      </c>
      <c r="C34" s="5"/>
      <c r="D34" s="5"/>
      <c r="E34" s="5" t="s">
        <v>775</v>
      </c>
      <c r="F34" s="10"/>
    </row>
    <row r="35" spans="1:10" ht="30" x14ac:dyDescent="0.25">
      <c r="A35" s="5" t="s">
        <v>781</v>
      </c>
      <c r="B35" s="10" t="s">
        <v>516</v>
      </c>
      <c r="C35" s="5"/>
      <c r="D35" s="5"/>
      <c r="E35" s="5" t="s">
        <v>782</v>
      </c>
      <c r="F35" s="10" t="s">
        <v>517</v>
      </c>
    </row>
    <row r="36" spans="1:10" ht="30" x14ac:dyDescent="0.25">
      <c r="A36" s="5" t="s">
        <v>582</v>
      </c>
      <c r="B36" s="10" t="s">
        <v>98</v>
      </c>
      <c r="C36" s="5"/>
      <c r="D36" s="5"/>
      <c r="E36" s="5" t="s">
        <v>782</v>
      </c>
      <c r="F36" s="10"/>
    </row>
    <row r="37" spans="1:10" ht="30" x14ac:dyDescent="0.25">
      <c r="A37" s="5" t="s">
        <v>566</v>
      </c>
      <c r="B37" s="10" t="s">
        <v>7</v>
      </c>
      <c r="C37" s="5" t="s">
        <v>568</v>
      </c>
      <c r="D37" s="5"/>
      <c r="E37" s="5" t="s">
        <v>782</v>
      </c>
      <c r="F37" s="10" t="s">
        <v>577</v>
      </c>
    </row>
    <row r="38" spans="1:10" ht="30" x14ac:dyDescent="0.25">
      <c r="A38" s="5" t="s">
        <v>564</v>
      </c>
      <c r="B38" s="10" t="s">
        <v>516</v>
      </c>
      <c r="C38" s="5"/>
      <c r="D38" s="5"/>
      <c r="E38" s="5" t="s">
        <v>782</v>
      </c>
      <c r="F38" s="10" t="s">
        <v>517</v>
      </c>
    </row>
    <row r="39" spans="1:10" ht="30" x14ac:dyDescent="0.25">
      <c r="A39" s="5" t="s">
        <v>565</v>
      </c>
      <c r="B39" s="10" t="s">
        <v>98</v>
      </c>
      <c r="C39" s="5"/>
      <c r="D39" s="5"/>
      <c r="E39" s="5" t="s">
        <v>782</v>
      </c>
      <c r="F39" s="10" t="s">
        <v>783</v>
      </c>
    </row>
    <row r="40" spans="1:10" ht="30" x14ac:dyDescent="0.25">
      <c r="A40" s="5" t="s">
        <v>567</v>
      </c>
      <c r="B40" s="10" t="s">
        <v>7</v>
      </c>
      <c r="C40" s="5" t="s">
        <v>568</v>
      </c>
      <c r="D40" s="5"/>
      <c r="E40" s="5" t="s">
        <v>782</v>
      </c>
      <c r="F40" s="10"/>
    </row>
    <row r="41" spans="1:10" x14ac:dyDescent="0.25">
      <c r="A41" s="5" t="s">
        <v>578</v>
      </c>
      <c r="B41" s="10" t="s">
        <v>7</v>
      </c>
      <c r="C41" s="5" t="s">
        <v>579</v>
      </c>
      <c r="D41" s="5" t="s">
        <v>581</v>
      </c>
      <c r="E41" s="5"/>
      <c r="F41" s="10" t="s">
        <v>580</v>
      </c>
    </row>
    <row r="42" spans="1:10" x14ac:dyDescent="0.25">
      <c r="A42" s="5" t="s">
        <v>518</v>
      </c>
      <c r="B42" s="10" t="s">
        <v>98</v>
      </c>
      <c r="C42" s="5"/>
      <c r="D42" s="5"/>
      <c r="E42" s="5"/>
      <c r="F42" s="10" t="s">
        <v>519</v>
      </c>
    </row>
    <row r="43" spans="1:10" x14ac:dyDescent="0.25">
      <c r="A43" s="5" t="s">
        <v>591</v>
      </c>
      <c r="B43" s="10" t="s">
        <v>7</v>
      </c>
      <c r="C43" s="5" t="s">
        <v>595</v>
      </c>
      <c r="D43" s="5"/>
      <c r="E43" s="5" t="s">
        <v>767</v>
      </c>
      <c r="F43" s="10"/>
    </row>
    <row r="44" spans="1:10" ht="20.25" customHeight="1" x14ac:dyDescent="0.25">
      <c r="A44" s="5" t="s">
        <v>592</v>
      </c>
      <c r="B44" s="10" t="s">
        <v>7</v>
      </c>
      <c r="C44" s="5" t="s">
        <v>596</v>
      </c>
      <c r="D44" s="5"/>
      <c r="E44" s="5" t="s">
        <v>767</v>
      </c>
      <c r="F44" s="10"/>
    </row>
    <row r="45" spans="1:10" ht="20.25" customHeight="1" x14ac:dyDescent="0.25">
      <c r="A45" s="5" t="s">
        <v>593</v>
      </c>
      <c r="B45" s="10" t="s">
        <v>7</v>
      </c>
      <c r="C45" s="5" t="s">
        <v>597</v>
      </c>
      <c r="D45" s="5"/>
      <c r="E45" s="5" t="s">
        <v>768</v>
      </c>
      <c r="F45" s="10"/>
    </row>
    <row r="46" spans="1:10" x14ac:dyDescent="0.25">
      <c r="A46" s="5" t="s">
        <v>594</v>
      </c>
      <c r="B46" s="10" t="s">
        <v>7</v>
      </c>
      <c r="C46" s="5" t="s">
        <v>598</v>
      </c>
      <c r="D46" s="5"/>
      <c r="E46" s="5" t="s">
        <v>768</v>
      </c>
      <c r="F46" s="10"/>
    </row>
    <row r="47" spans="1:10" ht="14.25" customHeight="1" x14ac:dyDescent="0.25">
      <c r="A47" s="5" t="s">
        <v>59</v>
      </c>
      <c r="B47" s="10" t="s">
        <v>7</v>
      </c>
      <c r="C47" s="5"/>
      <c r="D47" s="5"/>
      <c r="E47" s="5" t="s">
        <v>3</v>
      </c>
      <c r="F47" s="10"/>
      <c r="H47" t="s">
        <v>507</v>
      </c>
    </row>
    <row r="48" spans="1:10" ht="15.75" customHeight="1" x14ac:dyDescent="0.25">
      <c r="A48" s="5" t="s">
        <v>58</v>
      </c>
      <c r="B48" s="10" t="s">
        <v>42</v>
      </c>
      <c r="C48" s="5"/>
      <c r="D48" s="5"/>
      <c r="E48" s="5" t="s">
        <v>3</v>
      </c>
      <c r="F48" s="10"/>
      <c r="H48" t="s">
        <v>371</v>
      </c>
      <c r="I48" t="s">
        <v>508</v>
      </c>
      <c r="J48" t="s">
        <v>509</v>
      </c>
    </row>
    <row r="49" spans="1:8" x14ac:dyDescent="0.25">
      <c r="H49" t="s">
        <v>530</v>
      </c>
    </row>
    <row r="52" spans="1:8" s="1" customFormat="1" x14ac:dyDescent="0.25">
      <c r="A52" s="113" t="str">
        <f>A3</f>
        <v>voucher No</v>
      </c>
      <c r="B52" s="113" t="str">
        <f>A4</f>
        <v>transaction type</v>
      </c>
      <c r="C52" s="115" t="str">
        <f>A5</f>
        <v>transaction_date</v>
      </c>
      <c r="D52" s="115" t="str">
        <f>A6</f>
        <v>narration</v>
      </c>
      <c r="E52" s="115" t="str">
        <f>A28</f>
        <v>invoice_no</v>
      </c>
    </row>
    <row r="53" spans="1:8" x14ac:dyDescent="0.25">
      <c r="A53" t="s">
        <v>765</v>
      </c>
      <c r="B53" s="55" t="s">
        <v>32</v>
      </c>
      <c r="C53" s="117">
        <v>44197</v>
      </c>
      <c r="D53" s="2" t="s">
        <v>766</v>
      </c>
      <c r="E53" s="2" t="s">
        <v>788</v>
      </c>
    </row>
    <row r="54" spans="1:8" x14ac:dyDescent="0.25">
      <c r="A54" t="s">
        <v>793</v>
      </c>
      <c r="B54" t="s">
        <v>795</v>
      </c>
      <c r="C54" s="117">
        <v>44198</v>
      </c>
      <c r="D54" s="2" t="s">
        <v>796</v>
      </c>
    </row>
    <row r="55" spans="1:8" x14ac:dyDescent="0.25">
      <c r="A55" t="s">
        <v>794</v>
      </c>
      <c r="B55" t="s">
        <v>795</v>
      </c>
      <c r="C55" s="117">
        <v>44199</v>
      </c>
      <c r="D55" s="2" t="s">
        <v>796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19" sqref="G19"/>
    </sheetView>
  </sheetViews>
  <sheetFormatPr defaultRowHeight="15" x14ac:dyDescent="0.25"/>
  <cols>
    <col min="1" max="1" width="19.5703125" customWidth="1"/>
    <col min="2" max="2" width="20.28515625" bestFit="1" customWidth="1"/>
    <col min="3" max="3" width="29.85546875" bestFit="1" customWidth="1"/>
    <col min="4" max="4" width="23.140625" bestFit="1" customWidth="1"/>
    <col min="5" max="5" width="13.5703125" customWidth="1"/>
    <col min="6" max="6" width="30.7109375" bestFit="1" customWidth="1"/>
  </cols>
  <sheetData>
    <row r="1" spans="1:6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531</v>
      </c>
      <c r="B3" s="10" t="s">
        <v>6</v>
      </c>
      <c r="C3" s="10" t="s">
        <v>534</v>
      </c>
      <c r="D3" s="10"/>
      <c r="E3" s="10" t="s">
        <v>3</v>
      </c>
      <c r="F3" s="10" t="s">
        <v>635</v>
      </c>
    </row>
    <row r="4" spans="1:6" x14ac:dyDescent="0.25">
      <c r="A4" s="10" t="s">
        <v>532</v>
      </c>
      <c r="B4" s="10"/>
      <c r="C4" s="10" t="s">
        <v>533</v>
      </c>
      <c r="D4" s="10"/>
      <c r="E4" s="10" t="s">
        <v>3</v>
      </c>
      <c r="F4" s="10"/>
    </row>
    <row r="5" spans="1:6" x14ac:dyDescent="0.25">
      <c r="A5" s="5" t="s">
        <v>535</v>
      </c>
      <c r="B5" s="10"/>
      <c r="C5" s="5" t="s">
        <v>536</v>
      </c>
      <c r="D5" s="10"/>
      <c r="E5" s="10" t="s">
        <v>3</v>
      </c>
      <c r="F5" s="10"/>
    </row>
    <row r="6" spans="1:6" x14ac:dyDescent="0.25">
      <c r="A6" s="5" t="s">
        <v>557</v>
      </c>
      <c r="B6" s="10" t="s">
        <v>193</v>
      </c>
      <c r="C6" s="5">
        <v>0</v>
      </c>
      <c r="D6" s="10"/>
      <c r="E6" s="10"/>
      <c r="F6" s="10" t="s">
        <v>560</v>
      </c>
    </row>
    <row r="7" spans="1:6" x14ac:dyDescent="0.25">
      <c r="A7" s="5" t="s">
        <v>558</v>
      </c>
      <c r="B7" s="10" t="s">
        <v>193</v>
      </c>
      <c r="C7" s="5">
        <v>0</v>
      </c>
      <c r="D7" s="10"/>
      <c r="E7" s="10"/>
      <c r="F7" s="10" t="s">
        <v>560</v>
      </c>
    </row>
    <row r="8" spans="1:6" x14ac:dyDescent="0.25">
      <c r="A8" s="5" t="s">
        <v>382</v>
      </c>
      <c r="B8" s="10" t="s">
        <v>193</v>
      </c>
      <c r="C8" s="5">
        <v>0</v>
      </c>
      <c r="D8" s="10"/>
      <c r="E8" s="10" t="s">
        <v>3</v>
      </c>
      <c r="F8" s="10" t="s">
        <v>559</v>
      </c>
    </row>
    <row r="9" spans="1:6" x14ac:dyDescent="0.25">
      <c r="A9" s="5" t="s">
        <v>441</v>
      </c>
      <c r="B9" s="10" t="s">
        <v>7</v>
      </c>
      <c r="C9" s="5"/>
      <c r="D9" s="10"/>
      <c r="E9" s="10"/>
      <c r="F9" s="10"/>
    </row>
    <row r="10" spans="1:6" x14ac:dyDescent="0.25">
      <c r="A10" s="5" t="s">
        <v>400</v>
      </c>
      <c r="B10" s="10" t="s">
        <v>193</v>
      </c>
      <c r="C10" s="5">
        <v>0</v>
      </c>
      <c r="D10" s="10"/>
      <c r="E10" s="10"/>
      <c r="F10" s="10" t="s">
        <v>401</v>
      </c>
    </row>
    <row r="11" spans="1:6" x14ac:dyDescent="0.25">
      <c r="A11" s="5" t="s">
        <v>404</v>
      </c>
      <c r="B11" s="10" t="s">
        <v>193</v>
      </c>
      <c r="C11" s="5"/>
      <c r="D11" s="10"/>
      <c r="E11" s="10"/>
      <c r="F11" s="10" t="s">
        <v>405</v>
      </c>
    </row>
    <row r="12" spans="1:6" x14ac:dyDescent="0.25">
      <c r="A12" s="5" t="s">
        <v>66</v>
      </c>
      <c r="B12" s="10"/>
      <c r="C12" s="10"/>
      <c r="D12" s="10" t="s">
        <v>403</v>
      </c>
      <c r="E12" s="10"/>
      <c r="F12" s="10"/>
    </row>
    <row r="13" spans="1:6" ht="14.25" customHeight="1" x14ac:dyDescent="0.25">
      <c r="A13" s="5" t="s">
        <v>59</v>
      </c>
      <c r="B13" s="10" t="s">
        <v>7</v>
      </c>
      <c r="C13" s="10"/>
      <c r="D13" s="10"/>
      <c r="E13" s="10" t="s">
        <v>3</v>
      </c>
      <c r="F13" s="10"/>
    </row>
    <row r="14" spans="1:6" ht="15.75" customHeight="1" x14ac:dyDescent="0.25">
      <c r="A14" s="5" t="s">
        <v>58</v>
      </c>
      <c r="B14" s="10" t="s">
        <v>42</v>
      </c>
      <c r="C14" s="10"/>
      <c r="D14" s="10"/>
      <c r="E14" s="10" t="s">
        <v>3</v>
      </c>
      <c r="F14" s="10"/>
    </row>
    <row r="17" spans="1:7" s="47" customFormat="1" x14ac:dyDescent="0.25">
      <c r="A17" s="118" t="str">
        <f>A3</f>
        <v>srno</v>
      </c>
      <c r="B17" s="118" t="str">
        <f>A4</f>
        <v>transaction_Id</v>
      </c>
      <c r="C17" s="118" t="str">
        <f>A5</f>
        <v>ac code</v>
      </c>
      <c r="D17" s="118" t="str">
        <f>A6</f>
        <v>dr</v>
      </c>
      <c r="E17" s="118" t="str">
        <f>A7</f>
        <v>cr</v>
      </c>
      <c r="F17" s="118" t="str">
        <f>A8</f>
        <v>amount</v>
      </c>
      <c r="G17" s="118" t="str">
        <f>A2</f>
        <v>Id</v>
      </c>
    </row>
    <row r="18" spans="1:7" x14ac:dyDescent="0.25">
      <c r="A18" s="119">
        <v>1</v>
      </c>
      <c r="B18" s="119">
        <v>1</v>
      </c>
      <c r="C18" s="119" t="s">
        <v>119</v>
      </c>
      <c r="D18" s="119">
        <v>1000</v>
      </c>
      <c r="E18" s="119"/>
      <c r="F18" s="119">
        <v>1000</v>
      </c>
      <c r="G18" s="119">
        <v>1</v>
      </c>
    </row>
    <row r="19" spans="1:7" x14ac:dyDescent="0.25">
      <c r="A19" s="119">
        <v>2</v>
      </c>
      <c r="B19" s="119">
        <v>1</v>
      </c>
      <c r="C19" s="119" t="s">
        <v>32</v>
      </c>
      <c r="D19" s="119"/>
      <c r="E19" s="119">
        <v>1000</v>
      </c>
      <c r="F19" s="119">
        <v>-1000</v>
      </c>
      <c r="G19" s="119">
        <v>2</v>
      </c>
    </row>
    <row r="20" spans="1:7" x14ac:dyDescent="0.25">
      <c r="A20" s="120">
        <v>1</v>
      </c>
      <c r="B20" s="120">
        <v>2</v>
      </c>
      <c r="C20" s="120" t="s">
        <v>755</v>
      </c>
      <c r="D20" s="120">
        <v>600</v>
      </c>
      <c r="E20" s="120"/>
      <c r="F20" s="120">
        <v>600</v>
      </c>
      <c r="G20" s="120">
        <v>3</v>
      </c>
    </row>
    <row r="21" spans="1:7" x14ac:dyDescent="0.25">
      <c r="A21" s="120">
        <v>2</v>
      </c>
      <c r="B21" s="120">
        <v>2</v>
      </c>
      <c r="C21" s="120" t="s">
        <v>119</v>
      </c>
      <c r="D21" s="120"/>
      <c r="E21" s="120">
        <v>600</v>
      </c>
      <c r="F21" s="120">
        <v>-600</v>
      </c>
      <c r="G21" s="120">
        <v>4</v>
      </c>
    </row>
    <row r="22" spans="1:7" x14ac:dyDescent="0.25">
      <c r="A22" s="119">
        <v>1</v>
      </c>
      <c r="B22" s="119">
        <v>2</v>
      </c>
      <c r="C22" s="119" t="s">
        <v>755</v>
      </c>
      <c r="D22" s="119">
        <v>200</v>
      </c>
      <c r="E22" s="119"/>
      <c r="F22" s="119">
        <v>200</v>
      </c>
      <c r="G22" s="119">
        <v>5</v>
      </c>
    </row>
    <row r="23" spans="1:7" x14ac:dyDescent="0.25">
      <c r="A23" s="119">
        <v>2</v>
      </c>
      <c r="B23" s="119">
        <v>2</v>
      </c>
      <c r="C23" s="119" t="s">
        <v>119</v>
      </c>
      <c r="D23" s="119"/>
      <c r="E23" s="119">
        <v>200</v>
      </c>
      <c r="F23" s="119">
        <v>-200</v>
      </c>
      <c r="G23" s="119">
        <v>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D27" sqref="D27"/>
    </sheetView>
  </sheetViews>
  <sheetFormatPr defaultRowHeight="15" x14ac:dyDescent="0.25"/>
  <cols>
    <col min="1" max="1" width="20.85546875" bestFit="1" customWidth="1"/>
    <col min="2" max="2" width="20.28515625" bestFit="1" customWidth="1"/>
    <col min="3" max="3" width="29.85546875" bestFit="1" customWidth="1"/>
    <col min="4" max="4" width="23.140625" bestFit="1" customWidth="1"/>
    <col min="5" max="5" width="13.5703125" customWidth="1"/>
    <col min="6" max="6" width="30.7109375" bestFit="1" customWidth="1"/>
    <col min="12" max="12" width="19.5703125" customWidth="1"/>
  </cols>
  <sheetData>
    <row r="1" spans="1:6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541</v>
      </c>
      <c r="B3" s="10"/>
      <c r="C3" s="10" t="s">
        <v>542</v>
      </c>
      <c r="D3" s="10"/>
      <c r="E3" s="10"/>
      <c r="F3" s="10"/>
    </row>
    <row r="4" spans="1:6" ht="51.75" customHeight="1" x14ac:dyDescent="0.25">
      <c r="A4" s="5" t="s">
        <v>786</v>
      </c>
      <c r="B4" s="10" t="s">
        <v>7</v>
      </c>
      <c r="C4" s="5" t="s">
        <v>787</v>
      </c>
      <c r="D4" s="10"/>
      <c r="E4" s="10" t="s">
        <v>3</v>
      </c>
      <c r="F4" s="10"/>
    </row>
    <row r="5" spans="1:6" x14ac:dyDescent="0.25">
      <c r="A5" s="5" t="s">
        <v>411</v>
      </c>
      <c r="B5" s="10" t="s">
        <v>7</v>
      </c>
      <c r="C5" s="5" t="s">
        <v>789</v>
      </c>
      <c r="D5" s="10"/>
      <c r="E5" s="10" t="s">
        <v>3</v>
      </c>
      <c r="F5" s="10"/>
    </row>
    <row r="6" spans="1:6" x14ac:dyDescent="0.25">
      <c r="A6" s="5" t="s">
        <v>784</v>
      </c>
      <c r="B6" s="10" t="s">
        <v>98</v>
      </c>
      <c r="C6" s="5" t="s">
        <v>785</v>
      </c>
      <c r="D6" s="10"/>
      <c r="E6" s="10"/>
      <c r="F6" s="10"/>
    </row>
    <row r="7" spans="1:6" x14ac:dyDescent="0.25">
      <c r="A7" s="5" t="s">
        <v>557</v>
      </c>
      <c r="B7" s="10" t="s">
        <v>193</v>
      </c>
      <c r="C7" s="5"/>
      <c r="D7" s="10"/>
      <c r="E7" s="10"/>
      <c r="F7" s="10" t="s">
        <v>537</v>
      </c>
    </row>
    <row r="8" spans="1:6" x14ac:dyDescent="0.25">
      <c r="A8" s="5" t="s">
        <v>558</v>
      </c>
      <c r="B8" s="10" t="s">
        <v>193</v>
      </c>
      <c r="C8" s="5"/>
      <c r="D8" s="10"/>
      <c r="E8" s="10"/>
      <c r="F8" s="10" t="s">
        <v>537</v>
      </c>
    </row>
    <row r="9" spans="1:6" x14ac:dyDescent="0.25">
      <c r="A9" s="5" t="s">
        <v>382</v>
      </c>
      <c r="B9" s="10" t="s">
        <v>193</v>
      </c>
      <c r="C9" s="5"/>
      <c r="D9" s="10"/>
      <c r="E9" s="10" t="s">
        <v>3</v>
      </c>
      <c r="F9" s="10" t="s">
        <v>559</v>
      </c>
    </row>
    <row r="10" spans="1:6" x14ac:dyDescent="0.25">
      <c r="A10" s="5" t="s">
        <v>400</v>
      </c>
      <c r="B10" s="10" t="s">
        <v>193</v>
      </c>
      <c r="C10" s="5">
        <v>0</v>
      </c>
      <c r="D10" s="10"/>
      <c r="E10" s="10"/>
      <c r="F10" s="10" t="s">
        <v>401</v>
      </c>
    </row>
    <row r="11" spans="1:6" x14ac:dyDescent="0.25">
      <c r="A11" s="5" t="s">
        <v>404</v>
      </c>
      <c r="B11" s="10" t="s">
        <v>193</v>
      </c>
      <c r="C11" s="5"/>
      <c r="D11" s="10"/>
      <c r="E11" s="10"/>
      <c r="F11" s="10" t="s">
        <v>405</v>
      </c>
    </row>
    <row r="12" spans="1:6" x14ac:dyDescent="0.25">
      <c r="A12" s="5" t="s">
        <v>66</v>
      </c>
      <c r="B12" s="10"/>
      <c r="C12" s="10" t="s">
        <v>406</v>
      </c>
      <c r="D12" s="10" t="s">
        <v>403</v>
      </c>
      <c r="E12" s="10"/>
      <c r="F12" s="10"/>
    </row>
    <row r="13" spans="1:6" ht="14.25" customHeight="1" x14ac:dyDescent="0.25">
      <c r="A13" s="5" t="s">
        <v>59</v>
      </c>
      <c r="B13" s="10" t="s">
        <v>7</v>
      </c>
      <c r="C13" s="10"/>
      <c r="D13" s="10"/>
      <c r="E13" s="10" t="s">
        <v>3</v>
      </c>
      <c r="F13" s="10"/>
    </row>
    <row r="14" spans="1:6" ht="15.75" customHeight="1" x14ac:dyDescent="0.25">
      <c r="A14" s="5" t="s">
        <v>58</v>
      </c>
      <c r="B14" s="10" t="s">
        <v>42</v>
      </c>
      <c r="C14" s="10"/>
      <c r="D14" s="10"/>
      <c r="E14" s="10" t="s">
        <v>3</v>
      </c>
      <c r="F14" s="10"/>
    </row>
    <row r="17" spans="1:12" s="47" customFormat="1" x14ac:dyDescent="0.25">
      <c r="A17" s="118" t="str">
        <f>A3</f>
        <v>transaction_details_Id</v>
      </c>
      <c r="B17" s="118" t="str">
        <f>A5</f>
        <v>ref_no</v>
      </c>
      <c r="C17" s="118" t="str">
        <f>A6</f>
        <v>ref_Date</v>
      </c>
      <c r="D17" s="118" t="str">
        <f>A4</f>
        <v>ref_type</v>
      </c>
      <c r="E17" s="118" t="str">
        <f>A7</f>
        <v>dr</v>
      </c>
      <c r="F17" s="118" t="str">
        <f>A8</f>
        <v>cr</v>
      </c>
      <c r="G17" s="118" t="str">
        <f>A9</f>
        <v>amount</v>
      </c>
      <c r="H17" s="118" t="str">
        <f>A10</f>
        <v>fc_amount</v>
      </c>
      <c r="I17" s="118" t="str">
        <f>A11</f>
        <v>fc_rate</v>
      </c>
      <c r="J17" s="118" t="str">
        <f>A2</f>
        <v>Id</v>
      </c>
    </row>
    <row r="18" spans="1:12" x14ac:dyDescent="0.25">
      <c r="A18">
        <f>transactions_details!A18</f>
        <v>1</v>
      </c>
      <c r="B18" t="str">
        <f>transactions!E53</f>
        <v>sale 1</v>
      </c>
      <c r="C18" s="55">
        <f>transactions!C53</f>
        <v>44197</v>
      </c>
      <c r="D18" t="s">
        <v>790</v>
      </c>
      <c r="E18">
        <v>500</v>
      </c>
      <c r="G18">
        <v>500</v>
      </c>
      <c r="J18">
        <v>1</v>
      </c>
    </row>
    <row r="19" spans="1:12" x14ac:dyDescent="0.25">
      <c r="A19">
        <v>1</v>
      </c>
      <c r="B19" t="s">
        <v>791</v>
      </c>
      <c r="C19" s="55">
        <v>44197</v>
      </c>
      <c r="D19" t="s">
        <v>790</v>
      </c>
      <c r="E19">
        <v>500</v>
      </c>
      <c r="G19">
        <v>500</v>
      </c>
      <c r="J19">
        <v>2</v>
      </c>
    </row>
    <row r="20" spans="1:12" x14ac:dyDescent="0.25">
      <c r="A20">
        <v>4</v>
      </c>
      <c r="B20" t="str">
        <f>B18</f>
        <v>sale 1</v>
      </c>
      <c r="C20" s="55">
        <v>44198</v>
      </c>
      <c r="D20" t="s">
        <v>792</v>
      </c>
      <c r="F20">
        <v>300</v>
      </c>
      <c r="G20">
        <v>-300</v>
      </c>
      <c r="J20">
        <v>3</v>
      </c>
    </row>
    <row r="21" spans="1:12" x14ac:dyDescent="0.25">
      <c r="A21">
        <v>4</v>
      </c>
      <c r="B21" t="str">
        <f>B19</f>
        <v>sale 2</v>
      </c>
      <c r="C21" s="55">
        <v>44198</v>
      </c>
      <c r="D21" t="s">
        <v>792</v>
      </c>
      <c r="F21">
        <v>300</v>
      </c>
      <c r="G21">
        <v>-300</v>
      </c>
      <c r="J21">
        <v>4</v>
      </c>
    </row>
    <row r="22" spans="1:12" x14ac:dyDescent="0.25">
      <c r="A22">
        <v>6</v>
      </c>
      <c r="B22" t="str">
        <f>transactions!A55</f>
        <v>br2</v>
      </c>
      <c r="C22" s="55">
        <v>44199</v>
      </c>
      <c r="D22" t="s">
        <v>798</v>
      </c>
      <c r="F22">
        <v>200</v>
      </c>
      <c r="G22">
        <v>-200</v>
      </c>
      <c r="J22">
        <v>5</v>
      </c>
    </row>
    <row r="23" spans="1:12" x14ac:dyDescent="0.25">
      <c r="A23" s="13"/>
      <c r="B23" s="13" t="str">
        <f>B22</f>
        <v>br2</v>
      </c>
      <c r="C23" s="13"/>
      <c r="D23" s="13" t="s">
        <v>799</v>
      </c>
      <c r="E23" s="13">
        <v>200</v>
      </c>
      <c r="F23" s="13"/>
      <c r="G23" s="13">
        <v>200</v>
      </c>
      <c r="H23" s="13"/>
      <c r="I23" s="13"/>
      <c r="J23" s="13">
        <v>6</v>
      </c>
      <c r="L23" s="121" t="s">
        <v>801</v>
      </c>
    </row>
    <row r="24" spans="1:12" x14ac:dyDescent="0.25">
      <c r="A24" s="13"/>
      <c r="B24" s="13" t="str">
        <f>B20</f>
        <v>sale 1</v>
      </c>
      <c r="C24" s="13"/>
      <c r="D24" s="13" t="s">
        <v>800</v>
      </c>
      <c r="E24" s="13"/>
      <c r="F24" s="13">
        <v>100</v>
      </c>
      <c r="G24" s="13">
        <v>-100</v>
      </c>
      <c r="H24" s="13"/>
      <c r="I24" s="13"/>
      <c r="J24" s="13">
        <v>7</v>
      </c>
      <c r="L24" s="121"/>
    </row>
    <row r="25" spans="1:12" x14ac:dyDescent="0.25">
      <c r="A25" s="13"/>
      <c r="B25" s="13" t="str">
        <f>B21</f>
        <v>sale 2</v>
      </c>
      <c r="C25" s="13"/>
      <c r="D25" s="13" t="s">
        <v>799</v>
      </c>
      <c r="E25" s="13"/>
      <c r="F25" s="13">
        <v>100</v>
      </c>
      <c r="G25" s="13">
        <v>-100</v>
      </c>
      <c r="H25" s="13"/>
      <c r="I25" s="13"/>
      <c r="J25" s="13">
        <v>8</v>
      </c>
      <c r="L25" s="121"/>
    </row>
  </sheetData>
  <mergeCells count="1">
    <mergeCell ref="L23:L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27"/>
  <sheetViews>
    <sheetView topLeftCell="A7" zoomScale="140" zoomScaleNormal="140" workbookViewId="0">
      <selection activeCell="B21" sqref="B21:I26"/>
    </sheetView>
  </sheetViews>
  <sheetFormatPr defaultRowHeight="15" x14ac:dyDescent="0.25"/>
  <cols>
    <col min="1" max="1" width="15.140625" bestFit="1" customWidth="1"/>
    <col min="2" max="2" width="18.5703125" bestFit="1" customWidth="1"/>
    <col min="3" max="3" width="29.42578125" style="2" customWidth="1"/>
    <col min="4" max="4" width="19.140625" customWidth="1"/>
    <col min="5" max="5" width="14.42578125" bestFit="1" customWidth="1"/>
    <col min="6" max="6" width="11.42578125" bestFit="1" customWidth="1"/>
    <col min="7" max="7" width="16.42578125" customWidth="1"/>
  </cols>
  <sheetData>
    <row r="1" spans="1:10" s="1" customFormat="1" x14ac:dyDescent="0.25">
      <c r="A1" s="8" t="s">
        <v>0</v>
      </c>
      <c r="B1" s="8" t="s">
        <v>5</v>
      </c>
      <c r="C1" s="9" t="s">
        <v>11</v>
      </c>
      <c r="D1" s="8"/>
      <c r="E1" s="8"/>
      <c r="F1" s="8"/>
    </row>
    <row r="2" spans="1:10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</row>
    <row r="3" spans="1:10" ht="30" x14ac:dyDescent="0.25">
      <c r="A3" s="10" t="s">
        <v>147</v>
      </c>
      <c r="B3" s="10" t="s">
        <v>38</v>
      </c>
      <c r="C3" s="5" t="s">
        <v>699</v>
      </c>
      <c r="D3" s="10" t="s">
        <v>225</v>
      </c>
      <c r="E3" s="10" t="s">
        <v>3</v>
      </c>
      <c r="F3" s="10"/>
    </row>
    <row r="4" spans="1:10" x14ac:dyDescent="0.25">
      <c r="A4" s="10" t="s">
        <v>697</v>
      </c>
      <c r="B4" s="10" t="s">
        <v>7</v>
      </c>
      <c r="C4" s="5"/>
      <c r="D4" s="10" t="s">
        <v>698</v>
      </c>
      <c r="E4" s="10" t="s">
        <v>3</v>
      </c>
      <c r="F4" s="10"/>
    </row>
    <row r="5" spans="1:10" x14ac:dyDescent="0.25">
      <c r="A5" s="10" t="s">
        <v>77</v>
      </c>
      <c r="B5" s="10" t="s">
        <v>35</v>
      </c>
      <c r="C5" s="5" t="b">
        <v>0</v>
      </c>
      <c r="D5" s="10"/>
      <c r="E5" s="10"/>
      <c r="F5" s="10"/>
    </row>
    <row r="6" spans="1:10" x14ac:dyDescent="0.25">
      <c r="A6" s="10" t="s">
        <v>78</v>
      </c>
      <c r="B6" s="10" t="s">
        <v>35</v>
      </c>
      <c r="C6" s="5" t="b">
        <v>0</v>
      </c>
      <c r="D6" s="10"/>
      <c r="E6" s="10"/>
      <c r="F6" s="10"/>
    </row>
    <row r="7" spans="1:10" x14ac:dyDescent="0.25">
      <c r="A7" s="10" t="s">
        <v>689</v>
      </c>
      <c r="B7" s="10" t="s">
        <v>35</v>
      </c>
      <c r="C7" s="5" t="b">
        <v>0</v>
      </c>
      <c r="D7" s="10"/>
      <c r="E7" s="10"/>
      <c r="F7" s="10"/>
    </row>
    <row r="8" spans="1:10" x14ac:dyDescent="0.25">
      <c r="A8" s="10" t="s">
        <v>80</v>
      </c>
      <c r="B8" s="10" t="s">
        <v>35</v>
      </c>
      <c r="C8" s="5" t="b">
        <v>0</v>
      </c>
      <c r="D8" s="10"/>
      <c r="E8" s="10"/>
      <c r="F8" s="10"/>
    </row>
    <row r="9" spans="1:10" x14ac:dyDescent="0.25">
      <c r="A9" s="10" t="s">
        <v>271</v>
      </c>
      <c r="B9" s="10" t="s">
        <v>38</v>
      </c>
      <c r="C9" s="5"/>
      <c r="D9" s="10"/>
      <c r="E9" s="10"/>
      <c r="F9" s="10"/>
      <c r="G9" t="s">
        <v>272</v>
      </c>
    </row>
    <row r="10" spans="1:10" s="7" customFormat="1" x14ac:dyDescent="0.25">
      <c r="A10" s="11" t="s">
        <v>59</v>
      </c>
      <c r="B10" s="12" t="s">
        <v>7</v>
      </c>
      <c r="C10" s="11"/>
      <c r="D10" s="12"/>
      <c r="E10" s="12"/>
      <c r="F10" s="12"/>
      <c r="G10" s="7" t="s">
        <v>43</v>
      </c>
    </row>
    <row r="11" spans="1:10" s="7" customFormat="1" x14ac:dyDescent="0.25">
      <c r="A11" s="11" t="s">
        <v>58</v>
      </c>
      <c r="B11" s="12" t="s">
        <v>42</v>
      </c>
      <c r="C11" s="11"/>
      <c r="D11" s="12"/>
      <c r="E11" s="12"/>
      <c r="F11" s="12"/>
      <c r="G11" s="7" t="s">
        <v>44</v>
      </c>
    </row>
    <row r="12" spans="1:10" x14ac:dyDescent="0.25">
      <c r="J12" s="1"/>
    </row>
    <row r="13" spans="1:10" s="1" customFormat="1" x14ac:dyDescent="0.25">
      <c r="A13" s="34" t="s">
        <v>123</v>
      </c>
      <c r="B13" s="34" t="s">
        <v>147</v>
      </c>
      <c r="C13" s="34" t="str">
        <f>A4</f>
        <v>transactions_id</v>
      </c>
      <c r="D13" s="34" t="s">
        <v>271</v>
      </c>
      <c r="E13" s="34" t="s">
        <v>77</v>
      </c>
      <c r="F13" s="34" t="s">
        <v>78</v>
      </c>
      <c r="G13" s="34" t="s">
        <v>79</v>
      </c>
      <c r="H13" s="34" t="s">
        <v>80</v>
      </c>
    </row>
    <row r="14" spans="1:10" x14ac:dyDescent="0.25">
      <c r="A14">
        <v>1</v>
      </c>
      <c r="B14">
        <v>1</v>
      </c>
      <c r="C14">
        <v>1</v>
      </c>
      <c r="E14" t="s">
        <v>60</v>
      </c>
      <c r="F14" t="s">
        <v>60</v>
      </c>
      <c r="G14" t="s">
        <v>60</v>
      </c>
      <c r="H14" t="s">
        <v>60</v>
      </c>
    </row>
    <row r="15" spans="1:10" x14ac:dyDescent="0.25">
      <c r="A15">
        <v>2</v>
      </c>
      <c r="B15">
        <v>1</v>
      </c>
      <c r="C15">
        <v>2</v>
      </c>
      <c r="E15" t="s">
        <v>60</v>
      </c>
      <c r="F15" t="s">
        <v>60</v>
      </c>
      <c r="G15" t="s">
        <v>60</v>
      </c>
      <c r="H15" t="s">
        <v>60</v>
      </c>
    </row>
    <row r="16" spans="1:10" x14ac:dyDescent="0.25">
      <c r="A16">
        <v>3</v>
      </c>
      <c r="B16">
        <v>1</v>
      </c>
      <c r="C16">
        <v>3</v>
      </c>
      <c r="D16">
        <v>2</v>
      </c>
      <c r="E16" t="s">
        <v>61</v>
      </c>
      <c r="F16" t="s">
        <v>61</v>
      </c>
      <c r="G16" t="s">
        <v>60</v>
      </c>
      <c r="H16" t="s">
        <v>61</v>
      </c>
    </row>
    <row r="17" spans="1:8" x14ac:dyDescent="0.25">
      <c r="A17">
        <v>4</v>
      </c>
      <c r="B17">
        <v>1</v>
      </c>
      <c r="C17">
        <v>4</v>
      </c>
      <c r="D17">
        <v>30</v>
      </c>
      <c r="E17" t="s">
        <v>60</v>
      </c>
      <c r="F17" t="s">
        <v>60</v>
      </c>
      <c r="G17" t="s">
        <v>61</v>
      </c>
      <c r="H17" t="s">
        <v>60</v>
      </c>
    </row>
    <row r="18" spans="1:8" x14ac:dyDescent="0.25">
      <c r="A18">
        <v>5</v>
      </c>
      <c r="B18">
        <v>1</v>
      </c>
      <c r="C18">
        <v>5</v>
      </c>
      <c r="D18">
        <v>30</v>
      </c>
      <c r="E18" t="s">
        <v>60</v>
      </c>
      <c r="F18" t="s">
        <v>61</v>
      </c>
      <c r="G18" t="s">
        <v>60</v>
      </c>
      <c r="H18" t="s">
        <v>61</v>
      </c>
    </row>
    <row r="19" spans="1:8" x14ac:dyDescent="0.25">
      <c r="A19">
        <v>6</v>
      </c>
      <c r="B19">
        <v>1</v>
      </c>
      <c r="C19">
        <v>6</v>
      </c>
      <c r="D19">
        <v>60</v>
      </c>
      <c r="E19" t="s">
        <v>61</v>
      </c>
      <c r="F19" t="s">
        <v>60</v>
      </c>
      <c r="G19" t="s">
        <v>61</v>
      </c>
      <c r="H19" t="s">
        <v>60</v>
      </c>
    </row>
    <row r="20" spans="1:8" x14ac:dyDescent="0.25">
      <c r="A20">
        <v>7</v>
      </c>
      <c r="B20">
        <v>1</v>
      </c>
      <c r="C20">
        <v>7</v>
      </c>
      <c r="D20">
        <v>50</v>
      </c>
      <c r="E20" t="s">
        <v>60</v>
      </c>
      <c r="F20" t="s">
        <v>61</v>
      </c>
      <c r="G20" t="s">
        <v>60</v>
      </c>
      <c r="H20" t="s">
        <v>61</v>
      </c>
    </row>
    <row r="21" spans="1:8" x14ac:dyDescent="0.25">
      <c r="A21">
        <v>8</v>
      </c>
      <c r="B21">
        <v>2</v>
      </c>
      <c r="C21">
        <v>1</v>
      </c>
      <c r="D21">
        <v>80</v>
      </c>
      <c r="E21" t="s">
        <v>60</v>
      </c>
      <c r="F21" t="s">
        <v>60</v>
      </c>
      <c r="G21" t="s">
        <v>60</v>
      </c>
      <c r="H21" t="s">
        <v>60</v>
      </c>
    </row>
    <row r="22" spans="1:8" x14ac:dyDescent="0.25">
      <c r="A22">
        <v>9</v>
      </c>
      <c r="B22">
        <v>2</v>
      </c>
      <c r="C22">
        <v>2</v>
      </c>
      <c r="D22">
        <v>90</v>
      </c>
      <c r="E22" t="s">
        <v>61</v>
      </c>
      <c r="F22" t="s">
        <v>61</v>
      </c>
      <c r="G22" t="s">
        <v>61</v>
      </c>
      <c r="H22" t="s">
        <v>60</v>
      </c>
    </row>
    <row r="23" spans="1:8" x14ac:dyDescent="0.25">
      <c r="A23">
        <v>10</v>
      </c>
      <c r="B23">
        <v>2</v>
      </c>
      <c r="C23">
        <v>3</v>
      </c>
      <c r="E23" t="s">
        <v>60</v>
      </c>
      <c r="F23" t="s">
        <v>60</v>
      </c>
      <c r="G23" t="s">
        <v>60</v>
      </c>
      <c r="H23" t="s">
        <v>61</v>
      </c>
    </row>
    <row r="24" spans="1:8" x14ac:dyDescent="0.25">
      <c r="A24">
        <v>11</v>
      </c>
      <c r="B24">
        <v>2</v>
      </c>
      <c r="C24">
        <v>4</v>
      </c>
      <c r="E24" t="s">
        <v>61</v>
      </c>
      <c r="F24" t="s">
        <v>61</v>
      </c>
      <c r="G24" t="s">
        <v>61</v>
      </c>
      <c r="H24" t="s">
        <v>60</v>
      </c>
    </row>
    <row r="25" spans="1:8" x14ac:dyDescent="0.25">
      <c r="A25">
        <v>12</v>
      </c>
      <c r="B25">
        <v>2</v>
      </c>
      <c r="C25">
        <v>5</v>
      </c>
    </row>
    <row r="26" spans="1:8" x14ac:dyDescent="0.25">
      <c r="A26">
        <v>13</v>
      </c>
      <c r="B26">
        <v>2</v>
      </c>
      <c r="C26">
        <v>6</v>
      </c>
      <c r="E26" t="s">
        <v>60</v>
      </c>
      <c r="F26" t="s">
        <v>60</v>
      </c>
      <c r="G26" t="s">
        <v>60</v>
      </c>
      <c r="H26" t="s">
        <v>60</v>
      </c>
    </row>
    <row r="27" spans="1:8" x14ac:dyDescent="0.25">
      <c r="A27">
        <v>14</v>
      </c>
      <c r="B27">
        <v>2</v>
      </c>
      <c r="C27">
        <v>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B27" sqref="B27"/>
    </sheetView>
  </sheetViews>
  <sheetFormatPr defaultRowHeight="15" x14ac:dyDescent="0.25"/>
  <cols>
    <col min="1" max="1" width="28.7109375" customWidth="1"/>
    <col min="2" max="2" width="20.28515625" bestFit="1" customWidth="1"/>
    <col min="3" max="3" width="29.85546875" bestFit="1" customWidth="1"/>
    <col min="4" max="4" width="23.140625" bestFit="1" customWidth="1"/>
    <col min="5" max="5" width="13.5703125" customWidth="1"/>
    <col min="6" max="6" width="30.7109375" bestFit="1" customWidth="1"/>
  </cols>
  <sheetData>
    <row r="1" spans="1:6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543</v>
      </c>
      <c r="B3" s="10"/>
      <c r="C3" s="10" t="s">
        <v>544</v>
      </c>
      <c r="D3" s="10"/>
      <c r="E3" s="10"/>
      <c r="F3" s="10"/>
    </row>
    <row r="4" spans="1:6" x14ac:dyDescent="0.25">
      <c r="A4" s="10" t="s">
        <v>541</v>
      </c>
      <c r="B4" s="10"/>
      <c r="C4" s="10" t="s">
        <v>542</v>
      </c>
      <c r="D4" s="10"/>
      <c r="E4" s="10"/>
      <c r="F4" s="10"/>
    </row>
    <row r="5" spans="1:6" x14ac:dyDescent="0.25">
      <c r="A5" s="5" t="s">
        <v>557</v>
      </c>
      <c r="B5" s="10" t="s">
        <v>193</v>
      </c>
      <c r="C5" s="5"/>
      <c r="D5" s="10"/>
      <c r="E5" s="10"/>
      <c r="F5" s="10" t="s">
        <v>537</v>
      </c>
    </row>
    <row r="6" spans="1:6" x14ac:dyDescent="0.25">
      <c r="A6" s="5" t="s">
        <v>558</v>
      </c>
      <c r="B6" s="10" t="s">
        <v>193</v>
      </c>
      <c r="C6" s="5"/>
      <c r="D6" s="10"/>
      <c r="E6" s="10"/>
      <c r="F6" s="10" t="s">
        <v>537</v>
      </c>
    </row>
    <row r="7" spans="1:6" x14ac:dyDescent="0.25">
      <c r="A7" s="10" t="s">
        <v>420</v>
      </c>
      <c r="B7" s="10"/>
      <c r="C7" s="10" t="s">
        <v>545</v>
      </c>
      <c r="D7" s="10" t="s">
        <v>421</v>
      </c>
      <c r="E7" s="10" t="s">
        <v>3</v>
      </c>
      <c r="F7" s="10"/>
    </row>
    <row r="8" spans="1:6" x14ac:dyDescent="0.25">
      <c r="A8" s="5" t="s">
        <v>382</v>
      </c>
      <c r="B8" s="10" t="s">
        <v>193</v>
      </c>
      <c r="C8" s="5">
        <v>0</v>
      </c>
      <c r="D8" s="10"/>
      <c r="E8" s="10" t="s">
        <v>3</v>
      </c>
      <c r="F8" s="10" t="s">
        <v>398</v>
      </c>
    </row>
    <row r="9" spans="1:6" x14ac:dyDescent="0.25">
      <c r="A9" s="5" t="s">
        <v>400</v>
      </c>
      <c r="B9" s="10" t="s">
        <v>193</v>
      </c>
      <c r="C9" s="5">
        <v>0</v>
      </c>
      <c r="D9" s="10" t="s">
        <v>401</v>
      </c>
      <c r="E9" s="10"/>
      <c r="F9" s="10" t="s">
        <v>398</v>
      </c>
    </row>
    <row r="10" spans="1:6" x14ac:dyDescent="0.25">
      <c r="A10" s="5" t="s">
        <v>402</v>
      </c>
      <c r="B10" s="10" t="s">
        <v>38</v>
      </c>
      <c r="C10" s="5"/>
      <c r="D10" s="10" t="s">
        <v>403</v>
      </c>
      <c r="E10" s="10"/>
      <c r="F10" s="10"/>
    </row>
    <row r="11" spans="1:6" ht="14.25" customHeight="1" x14ac:dyDescent="0.25">
      <c r="A11" s="5" t="s">
        <v>404</v>
      </c>
      <c r="B11" s="10" t="s">
        <v>193</v>
      </c>
      <c r="C11" s="10" t="s">
        <v>412</v>
      </c>
      <c r="D11" s="10" t="s">
        <v>405</v>
      </c>
      <c r="E11" s="10"/>
      <c r="F11" s="10" t="s">
        <v>407</v>
      </c>
    </row>
    <row r="12" spans="1:6" ht="15.75" customHeight="1" x14ac:dyDescent="0.25">
      <c r="A12" s="5" t="s">
        <v>58</v>
      </c>
      <c r="B12" s="10" t="s">
        <v>42</v>
      </c>
      <c r="C12" s="10"/>
      <c r="D12" s="10"/>
      <c r="E12" s="10" t="s">
        <v>3</v>
      </c>
      <c r="F12" s="10"/>
    </row>
    <row r="16" spans="1:6" s="113" customFormat="1" x14ac:dyDescent="0.25">
      <c r="A16" s="113" t="str">
        <f>A3</f>
        <v>transaction_details_billwiseId</v>
      </c>
      <c r="B16" s="113" t="str">
        <f>A7</f>
        <v>cost_centern_no</v>
      </c>
      <c r="C16" s="113" t="str">
        <f>A4</f>
        <v>transaction_details_Id</v>
      </c>
      <c r="D16" s="113" t="str">
        <f>A5</f>
        <v>dr</v>
      </c>
      <c r="E16" s="113" t="str">
        <f>A6</f>
        <v>cr</v>
      </c>
      <c r="F16" s="113" t="str">
        <f>A8</f>
        <v>amount</v>
      </c>
    </row>
    <row r="17" spans="1:6" x14ac:dyDescent="0.25">
      <c r="A17" s="119">
        <f>transactions_details_billwise!J18</f>
        <v>1</v>
      </c>
      <c r="B17" s="119">
        <v>1</v>
      </c>
      <c r="C17" s="119">
        <f>transactions_details!B18</f>
        <v>1</v>
      </c>
      <c r="D17" s="119">
        <v>200</v>
      </c>
      <c r="E17" s="119"/>
      <c r="F17" s="119">
        <v>200</v>
      </c>
    </row>
    <row r="18" spans="1:6" x14ac:dyDescent="0.25">
      <c r="A18" s="119">
        <f>transactions_details_billwise!J18</f>
        <v>1</v>
      </c>
      <c r="B18" s="119">
        <v>2</v>
      </c>
      <c r="C18" s="119">
        <f>transactions_details!B18</f>
        <v>1</v>
      </c>
      <c r="D18" s="119">
        <v>300</v>
      </c>
      <c r="E18" s="119"/>
      <c r="F18" s="119">
        <v>300</v>
      </c>
    </row>
    <row r="19" spans="1:6" x14ac:dyDescent="0.25">
      <c r="A19" s="120">
        <f>transactions_details_billwise!J20</f>
        <v>3</v>
      </c>
      <c r="B19" s="120">
        <v>1</v>
      </c>
      <c r="C19" s="120">
        <f>transactions_details_billwise!A20</f>
        <v>4</v>
      </c>
      <c r="D19" s="120">
        <v>100</v>
      </c>
      <c r="E19" s="120"/>
      <c r="F19" s="120">
        <v>100</v>
      </c>
    </row>
    <row r="20" spans="1:6" x14ac:dyDescent="0.25">
      <c r="A20" s="120">
        <f>transactions_details_billwise!J20</f>
        <v>3</v>
      </c>
      <c r="B20" s="120">
        <v>2</v>
      </c>
      <c r="C20" s="120">
        <f>transactions_details_billwise!A20</f>
        <v>4</v>
      </c>
      <c r="D20" s="120">
        <v>100</v>
      </c>
      <c r="E20" s="120"/>
      <c r="F20" s="120">
        <v>100</v>
      </c>
    </row>
    <row r="21" spans="1:6" x14ac:dyDescent="0.25">
      <c r="A21" s="120">
        <f>transactions_details_billwise!J20</f>
        <v>3</v>
      </c>
      <c r="B21" s="120">
        <v>3</v>
      </c>
      <c r="C21" s="120">
        <f>transactions_details_billwise!A20</f>
        <v>4</v>
      </c>
      <c r="D21" s="120">
        <v>100</v>
      </c>
      <c r="E21" s="120"/>
      <c r="F21" s="120">
        <v>100</v>
      </c>
    </row>
    <row r="22" spans="1:6" x14ac:dyDescent="0.25">
      <c r="A22" s="119"/>
      <c r="B22" s="119">
        <v>2</v>
      </c>
      <c r="C22" s="119">
        <f>transactions_details!G19</f>
        <v>2</v>
      </c>
      <c r="D22" s="119"/>
      <c r="E22" s="119">
        <v>500</v>
      </c>
      <c r="F22" s="119">
        <v>-500</v>
      </c>
    </row>
    <row r="23" spans="1:6" x14ac:dyDescent="0.25">
      <c r="A23" s="119"/>
      <c r="B23" s="119">
        <v>3</v>
      </c>
      <c r="C23" s="119">
        <f>transactions_details!G19</f>
        <v>2</v>
      </c>
      <c r="D23" s="119"/>
      <c r="E23" s="119">
        <v>500</v>
      </c>
      <c r="F23" s="119">
        <v>-500</v>
      </c>
    </row>
    <row r="26" spans="1:6" x14ac:dyDescent="0.25">
      <c r="A26" s="69" t="s">
        <v>761</v>
      </c>
      <c r="B26" s="7" t="s">
        <v>802</v>
      </c>
    </row>
    <row r="27" spans="1:6" x14ac:dyDescent="0.25">
      <c r="A27" s="69" t="s">
        <v>762</v>
      </c>
      <c r="B27" s="7" t="s">
        <v>428</v>
      </c>
      <c r="C27" s="55"/>
      <c r="D27" s="55"/>
    </row>
    <row r="28" spans="1:6" ht="15.75" thickBot="1" x14ac:dyDescent="0.3">
      <c r="A28" t="s">
        <v>429</v>
      </c>
      <c r="C28" s="55"/>
      <c r="D28" s="55"/>
    </row>
    <row r="29" spans="1:6" x14ac:dyDescent="0.25">
      <c r="A29" s="63" t="s">
        <v>430</v>
      </c>
      <c r="B29" s="64" t="s">
        <v>85</v>
      </c>
      <c r="C29" s="57"/>
      <c r="D29" s="58"/>
    </row>
    <row r="30" spans="1:6" x14ac:dyDescent="0.25">
      <c r="A30" s="62" t="s">
        <v>91</v>
      </c>
      <c r="B30" s="59" t="s">
        <v>62</v>
      </c>
      <c r="C30" s="21">
        <v>100</v>
      </c>
      <c r="D30" s="22"/>
    </row>
    <row r="31" spans="1:6" x14ac:dyDescent="0.25">
      <c r="A31" s="62"/>
      <c r="B31" s="59" t="s">
        <v>424</v>
      </c>
      <c r="C31" s="21">
        <v>100</v>
      </c>
      <c r="D31" s="22"/>
    </row>
    <row r="32" spans="1:6" x14ac:dyDescent="0.25">
      <c r="A32" s="62"/>
      <c r="B32" s="59" t="s">
        <v>425</v>
      </c>
      <c r="C32" s="21">
        <v>100</v>
      </c>
      <c r="D32" s="68">
        <f>SUM(C30:C32)</f>
        <v>300</v>
      </c>
    </row>
    <row r="33" spans="1:4" x14ac:dyDescent="0.25">
      <c r="A33" s="65" t="s">
        <v>92</v>
      </c>
      <c r="B33" s="60" t="s">
        <v>426</v>
      </c>
      <c r="C33" s="21">
        <v>150</v>
      </c>
      <c r="D33" s="22"/>
    </row>
    <row r="34" spans="1:4" ht="15.75" thickBot="1" x14ac:dyDescent="0.3">
      <c r="A34" s="66"/>
      <c r="B34" s="61" t="s">
        <v>427</v>
      </c>
      <c r="C34" s="24">
        <v>150</v>
      </c>
      <c r="D34" s="67">
        <f>SUM(C33:C34)</f>
        <v>300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F18" sqref="F18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42.5703125" bestFit="1" customWidth="1"/>
    <col min="4" max="4" width="23.140625" bestFit="1" customWidth="1"/>
    <col min="5" max="5" width="14.5703125" customWidth="1"/>
    <col min="6" max="6" width="28.85546875" bestFit="1" customWidth="1"/>
  </cols>
  <sheetData>
    <row r="1" spans="1:7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7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7" x14ac:dyDescent="0.25">
      <c r="A3" s="10" t="s">
        <v>541</v>
      </c>
      <c r="B3" s="10"/>
      <c r="C3" s="10" t="s">
        <v>542</v>
      </c>
      <c r="D3" s="10"/>
      <c r="E3" s="10" t="s">
        <v>3</v>
      </c>
      <c r="F3" s="10"/>
    </row>
    <row r="4" spans="1:7" x14ac:dyDescent="0.25">
      <c r="A4" s="10" t="s">
        <v>420</v>
      </c>
      <c r="B4" s="10"/>
      <c r="C4" s="10" t="s">
        <v>546</v>
      </c>
      <c r="D4" s="10" t="s">
        <v>421</v>
      </c>
      <c r="E4" s="10" t="s">
        <v>3</v>
      </c>
      <c r="F4" s="10"/>
    </row>
    <row r="5" spans="1:7" x14ac:dyDescent="0.25">
      <c r="A5" s="5" t="s">
        <v>557</v>
      </c>
      <c r="B5" s="10" t="s">
        <v>193</v>
      </c>
      <c r="C5" s="5"/>
      <c r="D5" s="10"/>
      <c r="E5" s="10"/>
      <c r="F5" s="10" t="s">
        <v>537</v>
      </c>
    </row>
    <row r="6" spans="1:7" x14ac:dyDescent="0.25">
      <c r="A6" s="5" t="s">
        <v>558</v>
      </c>
      <c r="B6" s="10" t="s">
        <v>193</v>
      </c>
      <c r="C6" s="5"/>
      <c r="D6" s="10"/>
      <c r="E6" s="10"/>
      <c r="F6" s="10" t="s">
        <v>537</v>
      </c>
    </row>
    <row r="7" spans="1:7" x14ac:dyDescent="0.25">
      <c r="A7" s="5" t="s">
        <v>382</v>
      </c>
      <c r="B7" s="10" t="s">
        <v>193</v>
      </c>
      <c r="C7" s="5">
        <v>0</v>
      </c>
      <c r="D7" s="10"/>
      <c r="E7" s="10" t="s">
        <v>3</v>
      </c>
      <c r="F7" s="10" t="s">
        <v>398</v>
      </c>
    </row>
    <row r="8" spans="1:7" x14ac:dyDescent="0.25">
      <c r="A8" s="5" t="s">
        <v>400</v>
      </c>
      <c r="B8" s="10" t="s">
        <v>193</v>
      </c>
      <c r="C8" s="5">
        <v>0</v>
      </c>
      <c r="D8" s="10" t="s">
        <v>401</v>
      </c>
      <c r="E8" s="10"/>
      <c r="F8" s="10" t="s">
        <v>398</v>
      </c>
    </row>
    <row r="9" spans="1:7" x14ac:dyDescent="0.25">
      <c r="A9" s="5" t="s">
        <v>402</v>
      </c>
      <c r="B9" s="10" t="s">
        <v>38</v>
      </c>
      <c r="C9" s="5"/>
      <c r="D9" s="10" t="s">
        <v>403</v>
      </c>
      <c r="E9" s="10"/>
      <c r="F9" s="10"/>
    </row>
    <row r="10" spans="1:7" x14ac:dyDescent="0.25">
      <c r="A10" s="5" t="s">
        <v>404</v>
      </c>
      <c r="B10" s="10" t="s">
        <v>193</v>
      </c>
      <c r="C10" s="10" t="s">
        <v>412</v>
      </c>
      <c r="D10" s="10" t="s">
        <v>405</v>
      </c>
      <c r="E10" s="10"/>
      <c r="F10" s="10" t="s">
        <v>407</v>
      </c>
    </row>
    <row r="11" spans="1:7" x14ac:dyDescent="0.25">
      <c r="A11" s="5" t="s">
        <v>59</v>
      </c>
      <c r="B11" s="10" t="s">
        <v>7</v>
      </c>
      <c r="C11" s="10"/>
      <c r="D11" s="10"/>
      <c r="E11" s="10"/>
      <c r="F11" s="10"/>
    </row>
    <row r="12" spans="1:7" x14ac:dyDescent="0.25">
      <c r="A12" s="5" t="s">
        <v>58</v>
      </c>
      <c r="B12" s="10" t="s">
        <v>42</v>
      </c>
      <c r="C12" s="10"/>
      <c r="D12" s="10"/>
      <c r="E12" s="10"/>
      <c r="F12" s="10"/>
    </row>
    <row r="15" spans="1:7" s="47" customFormat="1" x14ac:dyDescent="0.25">
      <c r="A15" s="51" t="str">
        <f>A3</f>
        <v>transaction_details_Id</v>
      </c>
      <c r="B15" s="51" t="str">
        <f>A4</f>
        <v>cost_centern_no</v>
      </c>
      <c r="C15" s="51" t="str">
        <f>A7</f>
        <v>amount</v>
      </c>
      <c r="D15" s="51" t="str">
        <f>A8</f>
        <v>fc_amount</v>
      </c>
      <c r="E15" s="51" t="str">
        <f>A9</f>
        <v>fc_name</v>
      </c>
      <c r="F15" s="51" t="str">
        <f>A10</f>
        <v>fc_rate</v>
      </c>
    </row>
    <row r="16" spans="1:7" x14ac:dyDescent="0.25">
      <c r="A16">
        <v>111</v>
      </c>
      <c r="B16" t="s">
        <v>124</v>
      </c>
      <c r="C16">
        <v>-1</v>
      </c>
    </row>
    <row r="17" spans="1:6" x14ac:dyDescent="0.25">
      <c r="A17">
        <v>111</v>
      </c>
      <c r="B17" t="s">
        <v>422</v>
      </c>
      <c r="C17">
        <v>-50</v>
      </c>
      <c r="D17">
        <v>-2</v>
      </c>
      <c r="E17" t="s">
        <v>415</v>
      </c>
      <c r="F17">
        <v>25</v>
      </c>
    </row>
    <row r="18" spans="1:6" x14ac:dyDescent="0.25">
      <c r="A18">
        <v>112</v>
      </c>
      <c r="B18" t="s">
        <v>423</v>
      </c>
      <c r="C18">
        <v>560</v>
      </c>
    </row>
    <row r="19" spans="1:6" x14ac:dyDescent="0.25">
      <c r="A19">
        <v>211</v>
      </c>
      <c r="B19" s="13" t="s">
        <v>62</v>
      </c>
      <c r="C19">
        <v>100</v>
      </c>
    </row>
    <row r="20" spans="1:6" x14ac:dyDescent="0.25">
      <c r="A20">
        <v>211</v>
      </c>
      <c r="B20" s="13" t="s">
        <v>424</v>
      </c>
      <c r="C20">
        <v>100</v>
      </c>
      <c r="D20">
        <v>-8</v>
      </c>
      <c r="E20" t="s">
        <v>416</v>
      </c>
      <c r="F20">
        <v>10</v>
      </c>
    </row>
    <row r="21" spans="1:6" x14ac:dyDescent="0.25">
      <c r="A21">
        <v>211</v>
      </c>
      <c r="B21" s="13" t="s">
        <v>425</v>
      </c>
      <c r="C21">
        <v>100</v>
      </c>
    </row>
    <row r="22" spans="1:6" x14ac:dyDescent="0.25">
      <c r="A22">
        <v>211</v>
      </c>
      <c r="B22" s="56" t="s">
        <v>426</v>
      </c>
      <c r="C22">
        <v>150</v>
      </c>
    </row>
    <row r="23" spans="1:6" x14ac:dyDescent="0.25">
      <c r="A23">
        <v>211</v>
      </c>
      <c r="B23" s="56" t="s">
        <v>427</v>
      </c>
      <c r="C23">
        <v>150</v>
      </c>
      <c r="D23">
        <v>5</v>
      </c>
      <c r="E23" t="s">
        <v>417</v>
      </c>
      <c r="F23">
        <v>100</v>
      </c>
    </row>
    <row r="24" spans="1:6" x14ac:dyDescent="0.25">
      <c r="D24" s="55"/>
      <c r="E24" s="55"/>
    </row>
    <row r="25" spans="1:6" x14ac:dyDescent="0.25">
      <c r="B25" t="s">
        <v>433</v>
      </c>
      <c r="D25" s="55"/>
      <c r="E25" s="55"/>
    </row>
    <row r="26" spans="1:6" ht="15.75" thickBot="1" x14ac:dyDescent="0.3">
      <c r="B26" t="s">
        <v>434</v>
      </c>
      <c r="D26" s="55"/>
      <c r="E26" s="55"/>
    </row>
    <row r="27" spans="1:6" x14ac:dyDescent="0.25">
      <c r="B27" s="63" t="s">
        <v>430</v>
      </c>
      <c r="C27" s="64" t="s">
        <v>85</v>
      </c>
      <c r="D27" s="57"/>
      <c r="E27" s="58"/>
    </row>
    <row r="28" spans="1:6" x14ac:dyDescent="0.25">
      <c r="B28" s="62" t="s">
        <v>91</v>
      </c>
      <c r="C28" s="59" t="s">
        <v>62</v>
      </c>
      <c r="D28" s="21">
        <v>100</v>
      </c>
      <c r="E28" s="22"/>
    </row>
    <row r="29" spans="1:6" x14ac:dyDescent="0.25">
      <c r="B29" s="62"/>
      <c r="C29" s="59" t="s">
        <v>424</v>
      </c>
      <c r="D29" s="21">
        <v>100</v>
      </c>
      <c r="E29" s="22"/>
    </row>
    <row r="30" spans="1:6" x14ac:dyDescent="0.25">
      <c r="B30" s="62"/>
      <c r="C30" s="59" t="s">
        <v>425</v>
      </c>
      <c r="D30" s="21">
        <v>100</v>
      </c>
      <c r="E30" s="68">
        <f>SUM(D28:D30)</f>
        <v>300</v>
      </c>
    </row>
    <row r="31" spans="1:6" x14ac:dyDescent="0.25">
      <c r="B31" s="65" t="s">
        <v>92</v>
      </c>
      <c r="C31" s="60" t="s">
        <v>426</v>
      </c>
      <c r="D31" s="21">
        <v>150</v>
      </c>
      <c r="E31" s="22"/>
    </row>
    <row r="32" spans="1:6" ht="15.75" thickBot="1" x14ac:dyDescent="0.3">
      <c r="B32" s="66"/>
      <c r="C32" s="61" t="s">
        <v>427</v>
      </c>
      <c r="D32" s="24">
        <v>150</v>
      </c>
      <c r="E32" s="67">
        <f>SUM(D31:D32)</f>
        <v>300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10" zoomScaleNormal="110" workbookViewId="0">
      <selection activeCell="D19" sqref="D19"/>
    </sheetView>
  </sheetViews>
  <sheetFormatPr defaultRowHeight="15" x14ac:dyDescent="0.25"/>
  <cols>
    <col min="1" max="1" width="15.140625" bestFit="1" customWidth="1"/>
    <col min="2" max="2" width="20.28515625" bestFit="1" customWidth="1"/>
    <col min="3" max="3" width="29.42578125" style="2" customWidth="1"/>
    <col min="4" max="4" width="13.1406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134</v>
      </c>
      <c r="B3" s="10" t="s">
        <v>135</v>
      </c>
      <c r="C3" s="5"/>
      <c r="D3" s="10"/>
      <c r="E3" s="10" t="s">
        <v>3</v>
      </c>
      <c r="F3" s="10"/>
      <c r="G3" s="10"/>
    </row>
    <row r="4" spans="1:7" x14ac:dyDescent="0.25">
      <c r="A4" s="10" t="s">
        <v>136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25">
      <c r="A5" s="10" t="s">
        <v>601</v>
      </c>
      <c r="B5" s="10"/>
      <c r="C5" s="5"/>
      <c r="D5" s="10" t="s">
        <v>602</v>
      </c>
      <c r="E5" s="10" t="s">
        <v>3</v>
      </c>
      <c r="F5" s="10"/>
      <c r="G5" s="10"/>
    </row>
    <row r="6" spans="1:7" x14ac:dyDescent="0.25">
      <c r="A6" s="5" t="s">
        <v>59</v>
      </c>
      <c r="B6" s="10" t="s">
        <v>7</v>
      </c>
      <c r="C6" s="5"/>
      <c r="D6" s="10"/>
      <c r="E6" s="10"/>
      <c r="F6" s="10"/>
      <c r="G6" s="10" t="s">
        <v>43</v>
      </c>
    </row>
    <row r="7" spans="1:7" x14ac:dyDescent="0.25">
      <c r="A7" s="5" t="s">
        <v>58</v>
      </c>
      <c r="B7" s="10" t="s">
        <v>42</v>
      </c>
      <c r="C7" s="5"/>
      <c r="D7" s="10"/>
      <c r="E7" s="10"/>
      <c r="F7" s="10"/>
      <c r="G7" s="10" t="s">
        <v>44</v>
      </c>
    </row>
    <row r="10" spans="1:7" s="1" customFormat="1" x14ac:dyDescent="0.25">
      <c r="A10" s="8" t="str">
        <f>A5</f>
        <v>transaction_id</v>
      </c>
      <c r="B10" s="8" t="s">
        <v>134</v>
      </c>
      <c r="C10" s="8" t="s">
        <v>136</v>
      </c>
    </row>
    <row r="11" spans="1:7" x14ac:dyDescent="0.25">
      <c r="A11" s="5">
        <v>1</v>
      </c>
      <c r="B11" s="10" t="s">
        <v>603</v>
      </c>
      <c r="C11" s="10" t="s">
        <v>607</v>
      </c>
      <c r="D11" s="4"/>
      <c r="E11" s="4"/>
    </row>
    <row r="12" spans="1:7" x14ac:dyDescent="0.25">
      <c r="A12" s="5">
        <v>1</v>
      </c>
      <c r="B12" s="10" t="s">
        <v>604</v>
      </c>
      <c r="C12" s="10" t="s">
        <v>608</v>
      </c>
      <c r="D12" s="4"/>
      <c r="E12" s="4"/>
    </row>
    <row r="13" spans="1:7" x14ac:dyDescent="0.25">
      <c r="A13" s="5">
        <v>1</v>
      </c>
      <c r="B13" s="10" t="s">
        <v>605</v>
      </c>
      <c r="C13" s="10" t="s">
        <v>609</v>
      </c>
      <c r="D13" s="4"/>
      <c r="E13" s="4"/>
    </row>
    <row r="14" spans="1:7" x14ac:dyDescent="0.25">
      <c r="A14" s="5">
        <v>2</v>
      </c>
      <c r="B14" s="10" t="s">
        <v>604</v>
      </c>
      <c r="C14" s="10" t="s">
        <v>610</v>
      </c>
    </row>
    <row r="15" spans="1:7" x14ac:dyDescent="0.25">
      <c r="A15" s="5">
        <v>2</v>
      </c>
      <c r="B15" s="10" t="s">
        <v>606</v>
      </c>
      <c r="C15" s="10" t="s">
        <v>611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2"/>
  <sheetViews>
    <sheetView zoomScale="140" zoomScaleNormal="140" workbookViewId="0">
      <selection activeCell="A9" sqref="A9:A11"/>
    </sheetView>
  </sheetViews>
  <sheetFormatPr defaultRowHeight="15" x14ac:dyDescent="0.25"/>
  <cols>
    <col min="1" max="1" width="15.140625" bestFit="1" customWidth="1"/>
    <col min="2" max="2" width="20.28515625" bestFit="1" customWidth="1"/>
    <col min="3" max="3" width="29.42578125" style="2" customWidth="1"/>
    <col min="4" max="4" width="30.425781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87</v>
      </c>
      <c r="B3" s="10" t="s">
        <v>693</v>
      </c>
      <c r="C3" s="5"/>
      <c r="D3" s="10" t="s">
        <v>8</v>
      </c>
      <c r="E3" s="10" t="s">
        <v>3</v>
      </c>
      <c r="F3" s="12"/>
      <c r="G3" s="10"/>
    </row>
    <row r="4" spans="1:7" x14ac:dyDescent="0.25">
      <c r="A4" s="10" t="s">
        <v>89</v>
      </c>
      <c r="B4" s="10"/>
      <c r="C4" s="5"/>
      <c r="D4" s="10"/>
      <c r="E4" s="10" t="s">
        <v>3</v>
      </c>
      <c r="F4" s="10"/>
      <c r="G4" s="10"/>
    </row>
    <row r="5" spans="1:7" x14ac:dyDescent="0.25">
      <c r="A5" s="5" t="s">
        <v>59</v>
      </c>
      <c r="B5" s="10" t="s">
        <v>7</v>
      </c>
      <c r="C5" s="5"/>
      <c r="D5" s="10"/>
      <c r="E5" s="10"/>
      <c r="F5" s="10"/>
      <c r="G5" s="10" t="s">
        <v>43</v>
      </c>
    </row>
    <row r="6" spans="1:7" x14ac:dyDescent="0.25">
      <c r="A6" s="5" t="s">
        <v>58</v>
      </c>
      <c r="B6" s="10" t="s">
        <v>42</v>
      </c>
      <c r="C6" s="5"/>
      <c r="D6" s="10"/>
      <c r="E6" s="10"/>
      <c r="F6" s="10"/>
      <c r="G6" s="10" t="s">
        <v>44</v>
      </c>
    </row>
    <row r="8" spans="1:7" s="1" customFormat="1" x14ac:dyDescent="0.25">
      <c r="A8" s="34" t="s">
        <v>87</v>
      </c>
      <c r="B8" s="34" t="s">
        <v>123</v>
      </c>
      <c r="C8" s="34" t="s">
        <v>89</v>
      </c>
      <c r="D8"/>
    </row>
    <row r="9" spans="1:7" x14ac:dyDescent="0.25">
      <c r="A9" s="10" t="s">
        <v>90</v>
      </c>
      <c r="B9" s="10"/>
      <c r="C9" s="5" t="s">
        <v>93</v>
      </c>
    </row>
    <row r="10" spans="1:7" x14ac:dyDescent="0.25">
      <c r="A10" s="10" t="s">
        <v>91</v>
      </c>
      <c r="B10" s="10"/>
      <c r="C10" s="5" t="s">
        <v>94</v>
      </c>
    </row>
    <row r="11" spans="1:7" x14ac:dyDescent="0.25">
      <c r="A11" s="19" t="s">
        <v>92</v>
      </c>
      <c r="B11" s="19"/>
      <c r="C11" s="19" t="s">
        <v>275</v>
      </c>
    </row>
    <row r="12" spans="1:7" x14ac:dyDescent="0.25">
      <c r="D1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6"/>
  <sheetViews>
    <sheetView zoomScale="140" zoomScaleNormal="140" workbookViewId="0">
      <selection activeCell="C16" sqref="C16"/>
    </sheetView>
  </sheetViews>
  <sheetFormatPr defaultRowHeight="15" x14ac:dyDescent="0.25"/>
  <cols>
    <col min="1" max="1" width="15.140625" bestFit="1" customWidth="1"/>
    <col min="2" max="2" width="20.28515625" bestFit="1" customWidth="1"/>
    <col min="3" max="3" width="29.42578125" style="2" customWidth="1"/>
    <col min="4" max="4" width="30.425781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74</v>
      </c>
      <c r="B3" s="10" t="s">
        <v>7</v>
      </c>
      <c r="C3" s="5"/>
      <c r="D3" s="10" t="s">
        <v>88</v>
      </c>
      <c r="E3" s="10" t="s">
        <v>3</v>
      </c>
      <c r="F3" s="10"/>
      <c r="G3" s="10"/>
    </row>
    <row r="4" spans="1:7" x14ac:dyDescent="0.25">
      <c r="A4" s="10" t="s">
        <v>87</v>
      </c>
      <c r="B4" s="10" t="s">
        <v>693</v>
      </c>
      <c r="C4" s="5"/>
      <c r="D4" s="10" t="s">
        <v>276</v>
      </c>
      <c r="E4" s="10" t="s">
        <v>3</v>
      </c>
      <c r="F4" s="12"/>
      <c r="G4" s="10"/>
    </row>
    <row r="5" spans="1:7" x14ac:dyDescent="0.25">
      <c r="A5" s="10" t="s">
        <v>690</v>
      </c>
      <c r="B5" s="10"/>
      <c r="C5" s="5"/>
      <c r="D5" s="10" t="s">
        <v>691</v>
      </c>
      <c r="E5" s="10"/>
      <c r="F5" s="10"/>
      <c r="G5" s="10"/>
    </row>
    <row r="6" spans="1:7" x14ac:dyDescent="0.25">
      <c r="A6" s="5" t="s">
        <v>59</v>
      </c>
      <c r="B6" s="10" t="s">
        <v>7</v>
      </c>
      <c r="C6" s="5"/>
      <c r="D6" s="10"/>
      <c r="E6" s="10"/>
      <c r="F6" s="10"/>
      <c r="G6" s="10" t="s">
        <v>43</v>
      </c>
    </row>
    <row r="7" spans="1:7" x14ac:dyDescent="0.25">
      <c r="A7" s="5" t="s">
        <v>58</v>
      </c>
      <c r="B7" s="10" t="s">
        <v>42</v>
      </c>
      <c r="C7" s="5"/>
      <c r="D7" s="10"/>
      <c r="E7" s="10"/>
      <c r="F7" s="10"/>
      <c r="G7" s="10" t="s">
        <v>44</v>
      </c>
    </row>
    <row r="9" spans="1:7" s="1" customFormat="1" x14ac:dyDescent="0.25">
      <c r="A9" s="34" t="s">
        <v>87</v>
      </c>
      <c r="B9" s="34" t="s">
        <v>274</v>
      </c>
      <c r="C9" s="34" t="s">
        <v>212</v>
      </c>
      <c r="D9" s="34" t="s">
        <v>123</v>
      </c>
    </row>
    <row r="10" spans="1:7" x14ac:dyDescent="0.25">
      <c r="A10" s="79" t="s">
        <v>90</v>
      </c>
      <c r="B10" s="10">
        <v>1</v>
      </c>
      <c r="C10" s="79">
        <v>1</v>
      </c>
    </row>
    <row r="11" spans="1:7" x14ac:dyDescent="0.25">
      <c r="A11" s="10" t="s">
        <v>91</v>
      </c>
      <c r="B11" s="10">
        <v>1</v>
      </c>
      <c r="C11" s="10">
        <v>1</v>
      </c>
    </row>
    <row r="12" spans="1:7" x14ac:dyDescent="0.25">
      <c r="A12" s="10" t="s">
        <v>92</v>
      </c>
      <c r="B12" s="10">
        <v>1</v>
      </c>
      <c r="C12" s="5">
        <v>1</v>
      </c>
    </row>
    <row r="13" spans="1:7" x14ac:dyDescent="0.25">
      <c r="A13" s="79" t="s">
        <v>90</v>
      </c>
      <c r="B13" s="79">
        <v>2</v>
      </c>
      <c r="C13" s="80">
        <v>2</v>
      </c>
    </row>
    <row r="14" spans="1:7" x14ac:dyDescent="0.25">
      <c r="A14" s="10" t="s">
        <v>91</v>
      </c>
      <c r="B14" s="10">
        <v>2</v>
      </c>
      <c r="C14" s="10">
        <v>2</v>
      </c>
    </row>
    <row r="15" spans="1:7" x14ac:dyDescent="0.25">
      <c r="A15" s="19" t="s">
        <v>92</v>
      </c>
      <c r="B15" s="19">
        <v>2</v>
      </c>
      <c r="C15" s="10">
        <v>2</v>
      </c>
    </row>
    <row r="16" spans="1:7" x14ac:dyDescent="0.25">
      <c r="A16" s="79" t="s">
        <v>90</v>
      </c>
      <c r="B16" s="79">
        <v>3</v>
      </c>
      <c r="C16" s="80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130" zoomScaleNormal="130" workbookViewId="0">
      <selection activeCell="F23" sqref="F23"/>
    </sheetView>
  </sheetViews>
  <sheetFormatPr defaultRowHeight="15" x14ac:dyDescent="0.25"/>
  <cols>
    <col min="1" max="1" width="15.140625" bestFit="1" customWidth="1"/>
    <col min="2" max="2" width="18.5703125" bestFit="1" customWidth="1"/>
    <col min="3" max="3" width="29.42578125" style="2" customWidth="1"/>
    <col min="4" max="4" width="13.140625" bestFit="1" customWidth="1"/>
    <col min="5" max="5" width="14.42578125" bestFit="1" customWidth="1"/>
    <col min="6" max="6" width="11.42578125" bestFit="1" customWidth="1"/>
    <col min="7" max="7" width="24.5703125" bestFit="1" customWidth="1"/>
    <col min="9" max="9" width="9.28515625" customWidth="1"/>
    <col min="10" max="10" width="10.7109375" bestFit="1" customWidth="1"/>
    <col min="11" max="11" width="11.28515625" bestFit="1" customWidth="1"/>
    <col min="12" max="18" width="9.28515625" customWidth="1"/>
  </cols>
  <sheetData>
    <row r="1" spans="1:13" s="1" customFormat="1" x14ac:dyDescent="0.25">
      <c r="A1" s="1" t="s">
        <v>0</v>
      </c>
      <c r="B1" s="1" t="s">
        <v>5</v>
      </c>
      <c r="C1" s="3" t="s">
        <v>11</v>
      </c>
    </row>
    <row r="2" spans="1:13" x14ac:dyDescent="0.25">
      <c r="A2" t="s">
        <v>1</v>
      </c>
      <c r="B2" t="s">
        <v>6</v>
      </c>
      <c r="D2" t="s">
        <v>2</v>
      </c>
      <c r="E2" t="s">
        <v>3</v>
      </c>
    </row>
    <row r="3" spans="1:13" x14ac:dyDescent="0.25">
      <c r="A3" t="s">
        <v>74</v>
      </c>
      <c r="B3" t="s">
        <v>7</v>
      </c>
      <c r="E3" t="s">
        <v>3</v>
      </c>
      <c r="F3" t="s">
        <v>8</v>
      </c>
    </row>
    <row r="4" spans="1:13" ht="60" x14ac:dyDescent="0.25">
      <c r="A4" t="s">
        <v>75</v>
      </c>
      <c r="B4" t="s">
        <v>7</v>
      </c>
      <c r="C4" s="2" t="s">
        <v>76</v>
      </c>
      <c r="E4" t="s">
        <v>3</v>
      </c>
      <c r="F4" t="s">
        <v>8</v>
      </c>
    </row>
    <row r="5" spans="1:13" x14ac:dyDescent="0.25">
      <c r="A5" t="s">
        <v>9</v>
      </c>
      <c r="B5" t="s">
        <v>38</v>
      </c>
      <c r="D5" t="s">
        <v>10</v>
      </c>
      <c r="E5" t="s">
        <v>3</v>
      </c>
    </row>
    <row r="6" spans="1:13" x14ac:dyDescent="0.25">
      <c r="A6" t="s">
        <v>77</v>
      </c>
      <c r="B6" t="s">
        <v>35</v>
      </c>
      <c r="C6" s="2" t="b">
        <v>0</v>
      </c>
    </row>
    <row r="7" spans="1:13" x14ac:dyDescent="0.25">
      <c r="A7" t="s">
        <v>78</v>
      </c>
      <c r="B7" t="s">
        <v>35</v>
      </c>
      <c r="C7" s="2" t="b">
        <v>0</v>
      </c>
    </row>
    <row r="8" spans="1:13" x14ac:dyDescent="0.25">
      <c r="A8" t="s">
        <v>79</v>
      </c>
      <c r="B8" t="s">
        <v>35</v>
      </c>
      <c r="C8" s="2" t="b">
        <v>0</v>
      </c>
    </row>
    <row r="9" spans="1:13" x14ac:dyDescent="0.25">
      <c r="A9" t="s">
        <v>80</v>
      </c>
      <c r="B9" t="s">
        <v>35</v>
      </c>
      <c r="C9" s="2" t="b">
        <v>0</v>
      </c>
    </row>
    <row r="10" spans="1:13" x14ac:dyDescent="0.25">
      <c r="A10" s="5" t="s">
        <v>121</v>
      </c>
      <c r="B10" t="s">
        <v>7</v>
      </c>
      <c r="G10" t="s">
        <v>43</v>
      </c>
    </row>
    <row r="11" spans="1:13" x14ac:dyDescent="0.25">
      <c r="A11" s="5" t="s">
        <v>122</v>
      </c>
      <c r="B11" t="s">
        <v>42</v>
      </c>
      <c r="G11" t="s">
        <v>44</v>
      </c>
    </row>
    <row r="12" spans="1:13" x14ac:dyDescent="0.25">
      <c r="A12" s="5" t="s">
        <v>131</v>
      </c>
      <c r="B12" t="s">
        <v>7</v>
      </c>
      <c r="C12" s="2" t="s">
        <v>132</v>
      </c>
      <c r="E12" t="s">
        <v>3</v>
      </c>
    </row>
    <row r="13" spans="1:13" x14ac:dyDescent="0.25">
      <c r="A13" s="5" t="s">
        <v>130</v>
      </c>
      <c r="B13" t="s">
        <v>35</v>
      </c>
      <c r="C13" s="2" t="b">
        <v>0</v>
      </c>
      <c r="G13" t="s">
        <v>133</v>
      </c>
    </row>
    <row r="14" spans="1:13" x14ac:dyDescent="0.25">
      <c r="A14" s="14" t="s">
        <v>147</v>
      </c>
      <c r="D14" t="s">
        <v>148</v>
      </c>
    </row>
    <row r="15" spans="1:13" x14ac:dyDescent="0.25">
      <c r="A15" s="1"/>
    </row>
    <row r="16" spans="1:13" s="1" customFormat="1" x14ac:dyDescent="0.25">
      <c r="A16" s="69" t="s">
        <v>123</v>
      </c>
      <c r="B16" s="69" t="s">
        <v>147</v>
      </c>
      <c r="C16" s="69" t="s">
        <v>74</v>
      </c>
      <c r="D16" s="69" t="s">
        <v>75</v>
      </c>
      <c r="E16" s="84" t="s">
        <v>9</v>
      </c>
      <c r="F16" s="69" t="s">
        <v>77</v>
      </c>
      <c r="G16" s="69" t="s">
        <v>78</v>
      </c>
      <c r="H16" s="69" t="s">
        <v>79</v>
      </c>
      <c r="I16" s="69" t="s">
        <v>80</v>
      </c>
      <c r="J16" s="3" t="s">
        <v>121</v>
      </c>
      <c r="K16" s="3" t="s">
        <v>122</v>
      </c>
      <c r="L16" s="1" t="s">
        <v>125</v>
      </c>
      <c r="M16" s="1" t="s">
        <v>130</v>
      </c>
    </row>
    <row r="17" spans="1:13" x14ac:dyDescent="0.25">
      <c r="A17" s="69"/>
      <c r="B17" s="69">
        <v>1</v>
      </c>
      <c r="C17" s="69" t="s">
        <v>81</v>
      </c>
      <c r="D17" s="69" t="s">
        <v>32</v>
      </c>
      <c r="E17" s="84">
        <v>1</v>
      </c>
      <c r="F17" s="69" t="s">
        <v>60</v>
      </c>
      <c r="G17" s="69" t="s">
        <v>60</v>
      </c>
      <c r="H17" s="69" t="s">
        <v>60</v>
      </c>
      <c r="I17" s="69" t="s">
        <v>60</v>
      </c>
      <c r="J17" t="s">
        <v>124</v>
      </c>
      <c r="K17" s="4">
        <f ca="1">TODAY()</f>
        <v>44406</v>
      </c>
      <c r="L17" t="s">
        <v>126</v>
      </c>
      <c r="M17" s="2" t="b">
        <v>0</v>
      </c>
    </row>
    <row r="18" spans="1:13" x14ac:dyDescent="0.25">
      <c r="A18" s="69"/>
      <c r="B18" s="69">
        <v>1</v>
      </c>
      <c r="C18" s="69" t="s">
        <v>128</v>
      </c>
      <c r="D18" s="69" t="s">
        <v>32</v>
      </c>
      <c r="E18" s="80">
        <v>2</v>
      </c>
      <c r="F18" s="69" t="s">
        <v>60</v>
      </c>
      <c r="G18" s="69" t="s">
        <v>60</v>
      </c>
      <c r="H18" s="69" t="s">
        <v>60</v>
      </c>
      <c r="I18" s="69" t="s">
        <v>60</v>
      </c>
      <c r="J18" t="s">
        <v>124</v>
      </c>
      <c r="K18" s="4">
        <f ca="1">TODAY()</f>
        <v>44406</v>
      </c>
      <c r="L18" t="s">
        <v>127</v>
      </c>
      <c r="M18" s="2" t="b">
        <v>0</v>
      </c>
    </row>
    <row r="19" spans="1:13" x14ac:dyDescent="0.25">
      <c r="A19" s="69"/>
      <c r="B19" s="69">
        <v>3</v>
      </c>
      <c r="C19" s="69" t="s">
        <v>82</v>
      </c>
      <c r="D19" s="69" t="s">
        <v>83</v>
      </c>
      <c r="E19" s="84">
        <v>1</v>
      </c>
      <c r="F19" s="69" t="s">
        <v>61</v>
      </c>
      <c r="G19" s="69" t="s">
        <v>61</v>
      </c>
      <c r="H19" s="69" t="s">
        <v>60</v>
      </c>
      <c r="I19" s="69" t="s">
        <v>61</v>
      </c>
      <c r="J19" t="s">
        <v>62</v>
      </c>
      <c r="K19" s="4">
        <f ca="1">TODAY()</f>
        <v>44406</v>
      </c>
      <c r="L19" t="s">
        <v>126</v>
      </c>
      <c r="M19" s="2" t="b">
        <v>0</v>
      </c>
    </row>
    <row r="20" spans="1:13" x14ac:dyDescent="0.25">
      <c r="A20" s="69"/>
      <c r="B20" s="69">
        <v>3</v>
      </c>
      <c r="C20" s="69" t="s">
        <v>82</v>
      </c>
      <c r="D20" s="69" t="s">
        <v>83</v>
      </c>
      <c r="E20" s="84">
        <v>2</v>
      </c>
      <c r="F20" s="69" t="s">
        <v>61</v>
      </c>
      <c r="G20" s="69" t="s">
        <v>60</v>
      </c>
      <c r="H20" s="69" t="s">
        <v>60</v>
      </c>
      <c r="I20" s="69" t="s">
        <v>61</v>
      </c>
      <c r="J20" t="s">
        <v>62</v>
      </c>
      <c r="K20" s="4">
        <f ca="1">TODAY()</f>
        <v>44406</v>
      </c>
      <c r="L20" t="s">
        <v>127</v>
      </c>
      <c r="M20" s="2" t="b">
        <v>0</v>
      </c>
    </row>
    <row r="21" spans="1:13" x14ac:dyDescent="0.25">
      <c r="A21" s="85"/>
      <c r="B21" s="85">
        <v>4</v>
      </c>
      <c r="C21" s="85" t="s">
        <v>82</v>
      </c>
      <c r="D21" s="85" t="s">
        <v>129</v>
      </c>
      <c r="E21" s="86">
        <v>1</v>
      </c>
      <c r="F21" s="85" t="s">
        <v>61</v>
      </c>
      <c r="G21" s="85" t="s">
        <v>60</v>
      </c>
      <c r="H21" s="85" t="s">
        <v>60</v>
      </c>
      <c r="I21" s="85" t="s">
        <v>61</v>
      </c>
      <c r="J21" s="85" t="s">
        <v>62</v>
      </c>
      <c r="K21" s="87">
        <f ca="1">TODAY()</f>
        <v>44406</v>
      </c>
      <c r="L21" s="85" t="s">
        <v>126</v>
      </c>
      <c r="M21" s="85" t="b">
        <v>1</v>
      </c>
    </row>
    <row r="22" spans="1:13" x14ac:dyDescent="0.25">
      <c r="C22"/>
      <c r="D22" s="2"/>
      <c r="J22" s="4"/>
    </row>
    <row r="23" spans="1:13" x14ac:dyDescent="0.25">
      <c r="C23"/>
      <c r="D23" s="2"/>
    </row>
    <row r="24" spans="1:13" x14ac:dyDescent="0.25">
      <c r="C24"/>
      <c r="D24" s="2"/>
    </row>
    <row r="25" spans="1:13" x14ac:dyDescent="0.25">
      <c r="C25"/>
      <c r="D25" s="2"/>
    </row>
    <row r="26" spans="1:13" x14ac:dyDescent="0.25">
      <c r="C26"/>
      <c r="D26" s="2"/>
    </row>
    <row r="27" spans="1:13" x14ac:dyDescent="0.25">
      <c r="C27"/>
      <c r="D27" s="2"/>
    </row>
    <row r="28" spans="1:13" x14ac:dyDescent="0.25">
      <c r="C28"/>
      <c r="D2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2"/>
  <sheetViews>
    <sheetView topLeftCell="A4" zoomScale="150" zoomScaleNormal="150" workbookViewId="0">
      <selection activeCell="C23" sqref="C23"/>
    </sheetView>
  </sheetViews>
  <sheetFormatPr defaultRowHeight="15" x14ac:dyDescent="0.25"/>
  <cols>
    <col min="1" max="1" width="15.5703125" bestFit="1" customWidth="1"/>
    <col min="2" max="2" width="20.28515625" bestFit="1" customWidth="1"/>
    <col min="3" max="3" width="29.42578125" style="2" customWidth="1"/>
    <col min="4" max="4" width="15" bestFit="1" customWidth="1"/>
    <col min="5" max="6" width="14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104</v>
      </c>
      <c r="B3" s="10" t="s">
        <v>7</v>
      </c>
      <c r="C3" s="5"/>
      <c r="D3" s="10" t="s">
        <v>8</v>
      </c>
      <c r="E3" s="10" t="s">
        <v>3</v>
      </c>
      <c r="F3" s="10"/>
      <c r="G3" s="10"/>
    </row>
    <row r="4" spans="1:7" x14ac:dyDescent="0.25">
      <c r="A4" s="10" t="s">
        <v>105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25">
      <c r="A5" s="10" t="s">
        <v>106</v>
      </c>
      <c r="B5" s="10" t="s">
        <v>7</v>
      </c>
      <c r="C5" s="5"/>
      <c r="D5" s="10"/>
      <c r="E5" s="10" t="s">
        <v>3</v>
      </c>
      <c r="F5" s="10"/>
      <c r="G5" s="10"/>
    </row>
    <row r="6" spans="1:7" x14ac:dyDescent="0.25">
      <c r="A6" s="10" t="s">
        <v>107</v>
      </c>
      <c r="B6" s="10" t="s">
        <v>7</v>
      </c>
      <c r="C6" s="5"/>
      <c r="D6" s="10"/>
      <c r="E6" s="10" t="s">
        <v>3</v>
      </c>
      <c r="F6" s="10"/>
      <c r="G6" s="10"/>
    </row>
    <row r="7" spans="1:7" x14ac:dyDescent="0.25">
      <c r="A7" s="10" t="s">
        <v>108</v>
      </c>
      <c r="B7" s="10" t="s">
        <v>7</v>
      </c>
      <c r="C7" s="5"/>
      <c r="D7" s="10"/>
      <c r="E7" s="10"/>
      <c r="F7" s="10"/>
      <c r="G7" s="10"/>
    </row>
    <row r="8" spans="1:7" x14ac:dyDescent="0.25">
      <c r="A8" s="10" t="s">
        <v>109</v>
      </c>
      <c r="B8" s="10" t="s">
        <v>7</v>
      </c>
      <c r="C8" s="5"/>
      <c r="D8" s="10"/>
      <c r="E8" s="10"/>
      <c r="F8" s="10"/>
      <c r="G8" s="10"/>
    </row>
    <row r="9" spans="1:7" x14ac:dyDescent="0.25">
      <c r="A9" s="10" t="s">
        <v>110</v>
      </c>
      <c r="B9" s="10" t="s">
        <v>38</v>
      </c>
      <c r="C9" s="5"/>
      <c r="D9" s="10"/>
      <c r="E9" s="10"/>
      <c r="F9" s="10"/>
      <c r="G9" s="10"/>
    </row>
    <row r="10" spans="1:7" ht="30" x14ac:dyDescent="0.25">
      <c r="A10" s="12" t="s">
        <v>111</v>
      </c>
      <c r="B10" s="10"/>
      <c r="C10" s="5" t="s">
        <v>174</v>
      </c>
      <c r="D10" s="10"/>
      <c r="E10" s="10" t="s">
        <v>3</v>
      </c>
      <c r="F10" s="10"/>
      <c r="G10" s="10"/>
    </row>
    <row r="11" spans="1:7" x14ac:dyDescent="0.25">
      <c r="A11" s="10" t="s">
        <v>112</v>
      </c>
      <c r="B11" s="10" t="s">
        <v>7</v>
      </c>
      <c r="C11" s="5"/>
      <c r="D11" s="10"/>
      <c r="E11" s="10"/>
      <c r="F11" s="10"/>
      <c r="G11" s="10"/>
    </row>
    <row r="12" spans="1:7" x14ac:dyDescent="0.25">
      <c r="A12" s="10" t="s">
        <v>114</v>
      </c>
      <c r="B12" s="10" t="s">
        <v>7</v>
      </c>
      <c r="C12" s="5"/>
      <c r="D12" s="10"/>
      <c r="E12" s="10"/>
      <c r="F12" s="10"/>
      <c r="G12" s="10"/>
    </row>
    <row r="13" spans="1:7" x14ac:dyDescent="0.25">
      <c r="A13" s="10" t="s">
        <v>115</v>
      </c>
      <c r="B13" s="10" t="s">
        <v>7</v>
      </c>
      <c r="C13" s="5"/>
      <c r="D13" s="10"/>
      <c r="E13" s="10"/>
      <c r="F13" s="10"/>
      <c r="G13" s="10"/>
    </row>
    <row r="14" spans="1:7" x14ac:dyDescent="0.25">
      <c r="A14" s="10" t="s">
        <v>116</v>
      </c>
      <c r="B14" s="10" t="s">
        <v>7</v>
      </c>
      <c r="C14" s="5"/>
      <c r="D14" s="10"/>
      <c r="E14" s="10"/>
      <c r="F14" s="10"/>
      <c r="G14" s="10"/>
    </row>
    <row r="15" spans="1:7" x14ac:dyDescent="0.25">
      <c r="A15" s="12" t="s">
        <v>118</v>
      </c>
      <c r="B15" s="10" t="s">
        <v>98</v>
      </c>
      <c r="C15" s="5"/>
      <c r="D15" s="10"/>
      <c r="E15" s="10" t="s">
        <v>3</v>
      </c>
      <c r="F15" s="10"/>
      <c r="G15" s="10"/>
    </row>
    <row r="16" spans="1:7" ht="14.25" customHeight="1" x14ac:dyDescent="0.25">
      <c r="A16" s="12" t="s">
        <v>117</v>
      </c>
      <c r="B16" s="10" t="s">
        <v>98</v>
      </c>
      <c r="C16" s="5"/>
      <c r="D16" s="10"/>
      <c r="E16" s="10" t="s">
        <v>3</v>
      </c>
      <c r="F16" s="10"/>
      <c r="G16" s="10" t="s">
        <v>701</v>
      </c>
    </row>
    <row r="17" spans="1:7" x14ac:dyDescent="0.25">
      <c r="A17" s="10" t="s">
        <v>150</v>
      </c>
      <c r="B17" s="10" t="s">
        <v>176</v>
      </c>
      <c r="C17" s="5" t="s">
        <v>175</v>
      </c>
      <c r="D17" s="10"/>
      <c r="E17" s="10"/>
      <c r="F17" s="10"/>
      <c r="G17" s="10" t="s">
        <v>151</v>
      </c>
    </row>
    <row r="18" spans="1:7" x14ac:dyDescent="0.25">
      <c r="A18" s="5" t="s">
        <v>59</v>
      </c>
      <c r="B18" s="10" t="s">
        <v>7</v>
      </c>
      <c r="C18" s="5"/>
      <c r="D18" s="10"/>
      <c r="E18" s="10"/>
      <c r="F18" s="10"/>
      <c r="G18" s="10" t="s">
        <v>43</v>
      </c>
    </row>
    <row r="19" spans="1:7" x14ac:dyDescent="0.25">
      <c r="A19" s="5" t="s">
        <v>58</v>
      </c>
      <c r="B19" s="10" t="s">
        <v>42</v>
      </c>
      <c r="C19" s="5"/>
      <c r="D19" s="10"/>
      <c r="E19" s="10"/>
      <c r="F19" s="10"/>
      <c r="G19" s="10" t="s">
        <v>44</v>
      </c>
    </row>
    <row r="22" spans="1:7" s="1" customFormat="1" x14ac:dyDescent="0.25">
      <c r="A22" s="1" t="s">
        <v>123</v>
      </c>
      <c r="B22" s="1" t="s">
        <v>104</v>
      </c>
      <c r="C22" s="1" t="s">
        <v>111</v>
      </c>
      <c r="E22" s="1" t="s">
        <v>118</v>
      </c>
      <c r="F22" s="1" t="s">
        <v>117</v>
      </c>
    </row>
    <row r="23" spans="1:7" x14ac:dyDescent="0.25">
      <c r="A23">
        <v>1</v>
      </c>
      <c r="B23" s="10" t="s">
        <v>34</v>
      </c>
      <c r="C23" s="10" t="s">
        <v>68</v>
      </c>
      <c r="D23" s="5"/>
      <c r="E23" s="16">
        <v>44287</v>
      </c>
      <c r="F23" s="16">
        <f>E23+364</f>
        <v>44651</v>
      </c>
    </row>
    <row r="24" spans="1:7" x14ac:dyDescent="0.25">
      <c r="A24">
        <v>2</v>
      </c>
      <c r="B24" s="10" t="s">
        <v>119</v>
      </c>
      <c r="C24" s="10" t="s">
        <v>70</v>
      </c>
      <c r="D24" s="5"/>
      <c r="E24" s="16">
        <v>44197</v>
      </c>
      <c r="F24" s="16">
        <f t="shared" ref="F24:F25" si="0">E24+364</f>
        <v>44561</v>
      </c>
    </row>
    <row r="25" spans="1:7" x14ac:dyDescent="0.25">
      <c r="A25">
        <v>3</v>
      </c>
      <c r="B25" s="10" t="s">
        <v>120</v>
      </c>
      <c r="C25" s="10" t="s">
        <v>73</v>
      </c>
      <c r="D25" s="5"/>
      <c r="E25" s="16">
        <v>44378</v>
      </c>
      <c r="F25" s="16">
        <f t="shared" si="0"/>
        <v>44742</v>
      </c>
    </row>
    <row r="26" spans="1:7" x14ac:dyDescent="0.25">
      <c r="A26">
        <v>4</v>
      </c>
      <c r="B26" s="17" t="s">
        <v>177</v>
      </c>
      <c r="C26" s="10" t="s">
        <v>73</v>
      </c>
      <c r="D26" s="5"/>
      <c r="E26" s="16">
        <v>44378</v>
      </c>
      <c r="F26" s="16">
        <f t="shared" ref="F26" si="1">E26+364</f>
        <v>44742</v>
      </c>
    </row>
    <row r="30" spans="1:7" x14ac:dyDescent="0.25">
      <c r="A30" t="s">
        <v>659</v>
      </c>
      <c r="B30" s="81" t="s">
        <v>660</v>
      </c>
    </row>
    <row r="31" spans="1:7" x14ac:dyDescent="0.25">
      <c r="B31" s="79" t="s">
        <v>702</v>
      </c>
      <c r="C31" s="80"/>
    </row>
    <row r="32" spans="1:7" x14ac:dyDescent="0.25">
      <c r="B32" s="79" t="s">
        <v>661</v>
      </c>
      <c r="C32" s="80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5"/>
  <sheetViews>
    <sheetView zoomScale="150" zoomScaleNormal="150" workbookViewId="0">
      <selection activeCell="A14" sqref="A14:XFD15"/>
    </sheetView>
  </sheetViews>
  <sheetFormatPr defaultRowHeight="15" x14ac:dyDescent="0.25"/>
  <cols>
    <col min="1" max="1" width="15.140625" bestFit="1" customWidth="1"/>
    <col min="2" max="2" width="20.28515625" bestFit="1" customWidth="1"/>
    <col min="3" max="3" width="29.42578125" style="2" customWidth="1"/>
    <col min="4" max="4" width="13.1406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134</v>
      </c>
      <c r="B3" s="10" t="s">
        <v>135</v>
      </c>
      <c r="C3" s="5"/>
      <c r="D3" s="10"/>
      <c r="E3" s="10" t="s">
        <v>3</v>
      </c>
      <c r="F3" s="10"/>
      <c r="G3" s="10"/>
    </row>
    <row r="4" spans="1:7" x14ac:dyDescent="0.25">
      <c r="A4" s="10" t="s">
        <v>136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25">
      <c r="A5" s="10" t="s">
        <v>137</v>
      </c>
      <c r="B5" s="10"/>
      <c r="C5" s="5"/>
      <c r="D5" s="10" t="s">
        <v>10</v>
      </c>
      <c r="E5" s="10" t="s">
        <v>3</v>
      </c>
      <c r="F5" s="10"/>
      <c r="G5" s="10"/>
    </row>
    <row r="6" spans="1:7" x14ac:dyDescent="0.25">
      <c r="A6" s="5" t="s">
        <v>59</v>
      </c>
      <c r="B6" s="10" t="s">
        <v>7</v>
      </c>
      <c r="C6" s="5"/>
      <c r="D6" s="10"/>
      <c r="E6" s="10"/>
      <c r="F6" s="10"/>
      <c r="G6" s="10" t="s">
        <v>43</v>
      </c>
    </row>
    <row r="7" spans="1:7" x14ac:dyDescent="0.25">
      <c r="A7" s="5" t="s">
        <v>58</v>
      </c>
      <c r="B7" s="10" t="s">
        <v>42</v>
      </c>
      <c r="C7" s="5"/>
      <c r="D7" s="10"/>
      <c r="E7" s="10"/>
      <c r="F7" s="10"/>
      <c r="G7" s="10" t="s">
        <v>44</v>
      </c>
    </row>
    <row r="10" spans="1:7" s="1" customFormat="1" x14ac:dyDescent="0.25">
      <c r="A10" s="1" t="s">
        <v>123</v>
      </c>
      <c r="B10" s="8" t="s">
        <v>134</v>
      </c>
      <c r="C10" s="8" t="s">
        <v>136</v>
      </c>
      <c r="D10" s="8" t="s">
        <v>149</v>
      </c>
    </row>
    <row r="11" spans="1:7" x14ac:dyDescent="0.25">
      <c r="A11">
        <v>1</v>
      </c>
      <c r="B11" s="10" t="s">
        <v>113</v>
      </c>
      <c r="C11" s="10" t="s">
        <v>140</v>
      </c>
      <c r="D11" s="5">
        <v>1</v>
      </c>
      <c r="E11" s="4"/>
    </row>
    <row r="12" spans="1:7" x14ac:dyDescent="0.25">
      <c r="A12">
        <v>2</v>
      </c>
      <c r="B12" s="10" t="s">
        <v>139</v>
      </c>
      <c r="C12" s="10" t="s">
        <v>141</v>
      </c>
      <c r="D12" s="5">
        <v>1</v>
      </c>
      <c r="E12" s="4"/>
    </row>
    <row r="13" spans="1:7" x14ac:dyDescent="0.25">
      <c r="A13">
        <v>3</v>
      </c>
      <c r="B13" s="10" t="s">
        <v>138</v>
      </c>
      <c r="C13" s="10" t="s">
        <v>142</v>
      </c>
      <c r="D13" s="5">
        <v>1</v>
      </c>
      <c r="E13" s="4"/>
    </row>
    <row r="14" spans="1:7" x14ac:dyDescent="0.25">
      <c r="A14">
        <v>4</v>
      </c>
      <c r="B14" s="10" t="s">
        <v>139</v>
      </c>
      <c r="C14" s="10" t="s">
        <v>143</v>
      </c>
      <c r="D14" s="5">
        <v>2</v>
      </c>
    </row>
    <row r="15" spans="1:7" x14ac:dyDescent="0.25">
      <c r="A15">
        <v>5</v>
      </c>
      <c r="B15" s="10" t="s">
        <v>138</v>
      </c>
      <c r="C15" s="10" t="s">
        <v>141</v>
      </c>
      <c r="D15" s="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common</vt:lpstr>
      <vt:lpstr>userGroups</vt:lpstr>
      <vt:lpstr>transaction_righ</vt:lpstr>
      <vt:lpstr>user rights</vt:lpstr>
      <vt:lpstr>users</vt:lpstr>
      <vt:lpstr>users_comp</vt:lpstr>
      <vt:lpstr>userGroups_log</vt:lpstr>
      <vt:lpstr>company_master</vt:lpstr>
      <vt:lpstr>company_master_docs</vt:lpstr>
      <vt:lpstr>year_master</vt:lpstr>
      <vt:lpstr>currency</vt:lpstr>
      <vt:lpstr>vouchertype</vt:lpstr>
      <vt:lpstr>accHead</vt:lpstr>
      <vt:lpstr>acc_group</vt:lpstr>
      <vt:lpstr>ledger_master</vt:lpstr>
      <vt:lpstr>cost_category</vt:lpstr>
      <vt:lpstr>costCenter</vt:lpstr>
      <vt:lpstr>budgetold</vt:lpstr>
      <vt:lpstr>budget_period</vt:lpstr>
      <vt:lpstr>budget_headings</vt:lpstr>
      <vt:lpstr>budget_detailsold</vt:lpstr>
      <vt:lpstr>budget_extentionold</vt:lpstr>
      <vt:lpstr>budget</vt:lpstr>
      <vt:lpstr>budget_details</vt:lpstr>
      <vt:lpstr>budget_cashflow</vt:lpstr>
      <vt:lpstr>budget_extention</vt:lpstr>
      <vt:lpstr>budget_cashflow_details</vt:lpstr>
      <vt:lpstr>budget_cashflow_extention</vt:lpstr>
      <vt:lpstr>op_bal_ledger</vt:lpstr>
      <vt:lpstr>op_bal_billwis</vt:lpstr>
      <vt:lpstr>op_bal_billwise_costcenter</vt:lpstr>
      <vt:lpstr>op_bal__ledg_costcenter</vt:lpstr>
      <vt:lpstr>op_bal_BRS</vt:lpstr>
      <vt:lpstr>lc</vt:lpstr>
      <vt:lpstr>lc_amend</vt:lpstr>
      <vt:lpstr>lc_docs</vt:lpstr>
      <vt:lpstr>transactions</vt:lpstr>
      <vt:lpstr>transactions_details</vt:lpstr>
      <vt:lpstr>transactions_details_billwise</vt:lpstr>
      <vt:lpstr>transactions_details_bill_costc</vt:lpstr>
      <vt:lpstr>trans_details__ledg_costcente</vt:lpstr>
      <vt:lpstr>transactions_docs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jog</dc:creator>
  <cp:lastModifiedBy>saurabh jog</cp:lastModifiedBy>
  <dcterms:created xsi:type="dcterms:W3CDTF">2021-07-03T17:36:29Z</dcterms:created>
  <dcterms:modified xsi:type="dcterms:W3CDTF">2021-07-29T12:52:45Z</dcterms:modified>
</cp:coreProperties>
</file>