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wide Active Cases" sheetId="1" r:id="rId4"/>
    <sheet state="visible" name="Past Worldwide Graphs" sheetId="2" r:id="rId5"/>
  </sheets>
  <definedNames/>
  <calcPr/>
</workbook>
</file>

<file path=xl/sharedStrings.xml><?xml version="1.0" encoding="utf-8"?>
<sst xmlns="http://schemas.openxmlformats.org/spreadsheetml/2006/main" count="594" uniqueCount="368">
  <si>
    <t xml:space="preserve">"Was" numbers are from the 10th of February, 2021. As of the 17th of February, 2021 the world has gone under 22,779,900 active cases. </t>
  </si>
  <si>
    <t>Reinfected</t>
  </si>
  <si>
    <t>Recovered</t>
  </si>
  <si>
    <t>Not Reporting Cases/Recoveries/Deaths</t>
  </si>
  <si>
    <t xml:space="preserve">There are 2 weeks left till the 1 year anniversary of me doing this coronavirus list. </t>
  </si>
  <si>
    <t>Newly Infected</t>
  </si>
  <si>
    <t>Item/Stat Not Being Reported</t>
  </si>
  <si>
    <t>This will be updated every 7 days.</t>
  </si>
  <si>
    <t>Next update: 24th of February, 2021</t>
  </si>
  <si>
    <t>30% or more Decrease</t>
  </si>
  <si>
    <t>Reporting Again</t>
  </si>
  <si>
    <t>70% or more Increase</t>
  </si>
  <si>
    <t>Some Sort of Error (That isn't my fault)</t>
  </si>
  <si>
    <t xml:space="preserve">COUNTRIES: </t>
  </si>
  <si>
    <t xml:space="preserve">ACTIVE CASES: </t>
  </si>
  <si>
    <t xml:space="preserve">WAS: </t>
  </si>
  <si>
    <t xml:space="preserve">INCREASE/DECREASE: </t>
  </si>
  <si>
    <t xml:space="preserve">PERCENTAGE: </t>
  </si>
  <si>
    <t xml:space="preserve">TOTAL CASES: </t>
  </si>
  <si>
    <t>RECOVERED:</t>
  </si>
  <si>
    <t xml:space="preserve">DIED: </t>
  </si>
  <si>
    <t xml:space="preserve">OUTCOMES: </t>
  </si>
  <si>
    <t xml:space="preserve">OUTCOME PERCENTAGE: </t>
  </si>
  <si>
    <t>Worldwide</t>
  </si>
  <si>
    <t>EUROPE:</t>
  </si>
  <si>
    <t>France</t>
  </si>
  <si>
    <t>UK</t>
  </si>
  <si>
    <t>Netherlands</t>
  </si>
  <si>
    <t>* No recoveries recorded in 31 weeks</t>
  </si>
  <si>
    <t>Belgium</t>
  </si>
  <si>
    <t>Spain</t>
  </si>
  <si>
    <t xml:space="preserve">** Began reporting recoveries again after 38 weeks. </t>
  </si>
  <si>
    <t>Sweden</t>
  </si>
  <si>
    <t>* No recoveries recorded in 41 weeks</t>
  </si>
  <si>
    <t>Serbia</t>
  </si>
  <si>
    <t>* No recoveries recorded in 22 weeks</t>
  </si>
  <si>
    <t>Italy</t>
  </si>
  <si>
    <t>Russia</t>
  </si>
  <si>
    <t>Poland</t>
  </si>
  <si>
    <t>Ireland</t>
  </si>
  <si>
    <t>* No recoveries recorded in 34 weeks</t>
  </si>
  <si>
    <t>Germany</t>
  </si>
  <si>
    <t>Ukraine</t>
  </si>
  <si>
    <t>Czechia</t>
  </si>
  <si>
    <t>Portugal</t>
  </si>
  <si>
    <t>Hungary</t>
  </si>
  <si>
    <t>Switzerland</t>
  </si>
  <si>
    <t xml:space="preserve">** Began reporting recoveries again after 8 weeks. </t>
  </si>
  <si>
    <t>Romania</t>
  </si>
  <si>
    <t>Albania</t>
  </si>
  <si>
    <t>Bulgaria</t>
  </si>
  <si>
    <t>Slovakia</t>
  </si>
  <si>
    <t xml:space="preserve">70% increase 1 week in a row. </t>
  </si>
  <si>
    <t>Austria</t>
  </si>
  <si>
    <t>Bosnia &amp; Herzegovina</t>
  </si>
  <si>
    <t xml:space="preserve">30% decrease 1 week in a row. </t>
  </si>
  <si>
    <t>Greece</t>
  </si>
  <si>
    <t>Lithuania</t>
  </si>
  <si>
    <t>Slovenia</t>
  </si>
  <si>
    <t>Latvia</t>
  </si>
  <si>
    <t>Finland</t>
  </si>
  <si>
    <t>** Began reporting recoveries again after 6 weeks.</t>
  </si>
  <si>
    <t>Estonia</t>
  </si>
  <si>
    <t>Moldova</t>
  </si>
  <si>
    <t>Belarus</t>
  </si>
  <si>
    <t>Montenegro</t>
  </si>
  <si>
    <t>Kosovo</t>
  </si>
  <si>
    <t>North Macedonia</t>
  </si>
  <si>
    <t>Denmark</t>
  </si>
  <si>
    <t>Norway</t>
  </si>
  <si>
    <t xml:space="preserve">** Began reporting recoveries again after 2 weeks. </t>
  </si>
  <si>
    <t>Luxembourg</t>
  </si>
  <si>
    <t>Malta</t>
  </si>
  <si>
    <t>Croatia</t>
  </si>
  <si>
    <t>Andorra</t>
  </si>
  <si>
    <t>San Marino</t>
  </si>
  <si>
    <t>Monaco</t>
  </si>
  <si>
    <t>Channel Islands</t>
  </si>
  <si>
    <t>Gibraltar</t>
  </si>
  <si>
    <t xml:space="preserve">30% decrease 4 weeks in a row. </t>
  </si>
  <si>
    <t>Iceland</t>
  </si>
  <si>
    <t>Leichtenstein</t>
  </si>
  <si>
    <t>Vatican City</t>
  </si>
  <si>
    <t>* Nothing recorded in 17 weeks</t>
  </si>
  <si>
    <t>Isle Of Man</t>
  </si>
  <si>
    <t>Faeroe Islands</t>
  </si>
  <si>
    <t xml:space="preserve">NORTH AMERICA: </t>
  </si>
  <si>
    <t>USA</t>
  </si>
  <si>
    <t>Mexico</t>
  </si>
  <si>
    <t>Honduras</t>
  </si>
  <si>
    <t>Dominican Republic</t>
  </si>
  <si>
    <t>Canada</t>
  </si>
  <si>
    <t>Costa Rica</t>
  </si>
  <si>
    <t>Panama</t>
  </si>
  <si>
    <t>Guadeloupe</t>
  </si>
  <si>
    <t>* No recoveries recorded in 16 weeks</t>
  </si>
  <si>
    <t>Jamaica</t>
  </si>
  <si>
    <t>Guatemala</t>
  </si>
  <si>
    <t>Martinique</t>
  </si>
  <si>
    <t xml:space="preserve">* No recoveries recorded in 11 weeks, No cases or deaths recorded in 1 week. </t>
  </si>
  <si>
    <t>Cuba</t>
  </si>
  <si>
    <t>El Salvador</t>
  </si>
  <si>
    <t>Haiti</t>
  </si>
  <si>
    <t>Nicaragua</t>
  </si>
  <si>
    <t>* No recoveries recorded in 20 weeks</t>
  </si>
  <si>
    <t>Bahamas</t>
  </si>
  <si>
    <t>St. Vincent &amp; Grenadines</t>
  </si>
  <si>
    <t>Barbados</t>
  </si>
  <si>
    <t>Saint Martin</t>
  </si>
  <si>
    <t xml:space="preserve">* No recoveries recorded in 2 weeks. </t>
  </si>
  <si>
    <t>** Began reporting cases and deaths again</t>
  </si>
  <si>
    <t>Turks &amp; Caicos</t>
  </si>
  <si>
    <t>Saint Lucia</t>
  </si>
  <si>
    <t>Antigua &amp; Barbuda</t>
  </si>
  <si>
    <t xml:space="preserve">70% increase 3 weeks in a row. </t>
  </si>
  <si>
    <t>Aruba</t>
  </si>
  <si>
    <t>Saint Barthelemy</t>
  </si>
  <si>
    <t>Belize</t>
  </si>
  <si>
    <t>Trinidad &amp; Tobago</t>
  </si>
  <si>
    <t>Caribbean Netherlands</t>
  </si>
  <si>
    <t xml:space="preserve">* Nothing recorded in 4 weeks. </t>
  </si>
  <si>
    <t>Curacao</t>
  </si>
  <si>
    <t>Sint Maarten</t>
  </si>
  <si>
    <t>Cayman Islands</t>
  </si>
  <si>
    <t>British Virgin Islands</t>
  </si>
  <si>
    <t xml:space="preserve">* Nothing recorded in 5 weeks. </t>
  </si>
  <si>
    <t>Dominica</t>
  </si>
  <si>
    <t>Saint Pierre Miquelon</t>
  </si>
  <si>
    <t xml:space="preserve">* Nothing recorded in 2 weeks. </t>
  </si>
  <si>
    <t>Montserrat</t>
  </si>
  <si>
    <t>Bermuda</t>
  </si>
  <si>
    <t>Saint Kitts &amp; Nevis</t>
  </si>
  <si>
    <t>Grenada</t>
  </si>
  <si>
    <t>Greenland</t>
  </si>
  <si>
    <t xml:space="preserve">Clean of COVID for 4 weeks. </t>
  </si>
  <si>
    <t>Anguilla</t>
  </si>
  <si>
    <t xml:space="preserve">Clean of COVID for 1 week. </t>
  </si>
  <si>
    <t>ASIA:</t>
  </si>
  <si>
    <t>Iran</t>
  </si>
  <si>
    <t>Indonesia</t>
  </si>
  <si>
    <t>India</t>
  </si>
  <si>
    <t>Lebanon</t>
  </si>
  <si>
    <t>Turkey</t>
  </si>
  <si>
    <t>Israel</t>
  </si>
  <si>
    <t>Bangladesh</t>
  </si>
  <si>
    <t>Malaysia</t>
  </si>
  <si>
    <t>Cyprus</t>
  </si>
  <si>
    <t>* No recoveries recorded in 11 weeks</t>
  </si>
  <si>
    <t>Philippines</t>
  </si>
  <si>
    <t>Iraq</t>
  </si>
  <si>
    <t>Pakistan</t>
  </si>
  <si>
    <t>Japan</t>
  </si>
  <si>
    <t xml:space="preserve">30% decrease 2 weeks in a row. </t>
  </si>
  <si>
    <t>Jordan</t>
  </si>
  <si>
    <t>Kazakhstan</t>
  </si>
  <si>
    <t xml:space="preserve">* No deaths recorded in 2 weeks. </t>
  </si>
  <si>
    <t>UAE</t>
  </si>
  <si>
    <t>Kuwait</t>
  </si>
  <si>
    <t>Qatar</t>
  </si>
  <si>
    <t>Palestine</t>
  </si>
  <si>
    <t>South Korea</t>
  </si>
  <si>
    <t>Myanmar</t>
  </si>
  <si>
    <t>Bahrain</t>
  </si>
  <si>
    <t>Oman</t>
  </si>
  <si>
    <t>Sri Lanka</t>
  </si>
  <si>
    <t>Syria</t>
  </si>
  <si>
    <t>Armenia</t>
  </si>
  <si>
    <t>Afghanistan</t>
  </si>
  <si>
    <t>Georgia</t>
  </si>
  <si>
    <t>Saudi Arabia</t>
  </si>
  <si>
    <t>Maldives</t>
  </si>
  <si>
    <t>Azerbaijan</t>
  </si>
  <si>
    <t>Kyrgyzstan</t>
  </si>
  <si>
    <t>Nepal</t>
  </si>
  <si>
    <t>Thailand</t>
  </si>
  <si>
    <t>Uzbekistan</t>
  </si>
  <si>
    <t>Vietnam</t>
  </si>
  <si>
    <t>Mongolia</t>
  </si>
  <si>
    <t>China</t>
  </si>
  <si>
    <t>Hong Kong</t>
  </si>
  <si>
    <t>Singapore</t>
  </si>
  <si>
    <t>Yemen</t>
  </si>
  <si>
    <t>Taiwan</t>
  </si>
  <si>
    <t>Timor-Leste</t>
  </si>
  <si>
    <t>Bhutan</t>
  </si>
  <si>
    <t>Cambodia</t>
  </si>
  <si>
    <t>Brunei</t>
  </si>
  <si>
    <t>Laos</t>
  </si>
  <si>
    <t xml:space="preserve">* Nothing recorded in 3 weeks. </t>
  </si>
  <si>
    <t>Macao</t>
  </si>
  <si>
    <t>Tajikistan</t>
  </si>
  <si>
    <t xml:space="preserve">Clean of COVID for 5 weeks. </t>
  </si>
  <si>
    <t>SOUTH AMERICA:</t>
  </si>
  <si>
    <t>Brazil</t>
  </si>
  <si>
    <t>Argentina</t>
  </si>
  <si>
    <t>Colombia</t>
  </si>
  <si>
    <t>Bolivia</t>
  </si>
  <si>
    <t>Peru</t>
  </si>
  <si>
    <t>Ecuador</t>
  </si>
  <si>
    <t>Chile</t>
  </si>
  <si>
    <t>Paraguay</t>
  </si>
  <si>
    <t>Venezuela</t>
  </si>
  <si>
    <t>French Guiana</t>
  </si>
  <si>
    <t>* No recoveries recorded in 19 weeks</t>
  </si>
  <si>
    <t>Uruguay</t>
  </si>
  <si>
    <t>Guyana</t>
  </si>
  <si>
    <t>Suriname</t>
  </si>
  <si>
    <t>Falkland Islands</t>
  </si>
  <si>
    <t xml:space="preserve">AFRICA: </t>
  </si>
  <si>
    <t>South Africa</t>
  </si>
  <si>
    <t>Tunisia</t>
  </si>
  <si>
    <t>Algeria</t>
  </si>
  <si>
    <t>Egypt</t>
  </si>
  <si>
    <t>Uganda</t>
  </si>
  <si>
    <t>Nigeria</t>
  </si>
  <si>
    <t>Mozambique</t>
  </si>
  <si>
    <t>Ethiopia</t>
  </si>
  <si>
    <t>Kenya</t>
  </si>
  <si>
    <t>Malawi</t>
  </si>
  <si>
    <t>Libya</t>
  </si>
  <si>
    <t>Mayotte</t>
  </si>
  <si>
    <t>* No recoveries recorded in 27 weeks</t>
  </si>
  <si>
    <t>Morocco</t>
  </si>
  <si>
    <t>DRC</t>
  </si>
  <si>
    <t>Ghana</t>
  </si>
  <si>
    <t>Lesotho</t>
  </si>
  <si>
    <t>Zambia</t>
  </si>
  <si>
    <t>Senegal</t>
  </si>
  <si>
    <t>Botswana</t>
  </si>
  <si>
    <t>Sudan</t>
  </si>
  <si>
    <t>Eswatini</t>
  </si>
  <si>
    <t>Zimbabwe</t>
  </si>
  <si>
    <t>Cameroon</t>
  </si>
  <si>
    <t>South Sudan</t>
  </si>
  <si>
    <t xml:space="preserve">70% increase 2 weeks in a row. </t>
  </si>
  <si>
    <t>Rwanda</t>
  </si>
  <si>
    <t>Mali</t>
  </si>
  <si>
    <t>Namibia</t>
  </si>
  <si>
    <t>Ivory Coast</t>
  </si>
  <si>
    <t>Somalia</t>
  </si>
  <si>
    <t>Congo</t>
  </si>
  <si>
    <t xml:space="preserve">** Began reporting recoveries again after 6 weeks. </t>
  </si>
  <si>
    <t>Sierra Leone</t>
  </si>
  <si>
    <t>Burundi</t>
  </si>
  <si>
    <t xml:space="preserve">* No recoveries recorded in 5 weeks. </t>
  </si>
  <si>
    <t>Gabon</t>
  </si>
  <si>
    <t>Angola</t>
  </si>
  <si>
    <t>Benin</t>
  </si>
  <si>
    <t>Reunion</t>
  </si>
  <si>
    <t>Togo</t>
  </si>
  <si>
    <t>Eritrea</t>
  </si>
  <si>
    <t>Burkina Faso</t>
  </si>
  <si>
    <t>Seychelles</t>
  </si>
  <si>
    <t>Guinea-Bissau</t>
  </si>
  <si>
    <t>Guinea</t>
  </si>
  <si>
    <t>Gambia</t>
  </si>
  <si>
    <t>Madagascar</t>
  </si>
  <si>
    <t>Sao Tome &amp; Principe</t>
  </si>
  <si>
    <t>Niger</t>
  </si>
  <si>
    <t>Cabo Verde</t>
  </si>
  <si>
    <t>Chad</t>
  </si>
  <si>
    <t>Comoros</t>
  </si>
  <si>
    <t>Tanzania</t>
  </si>
  <si>
    <t>* Nothing recorded in 41 weeks</t>
  </si>
  <si>
    <t>Mauritania</t>
  </si>
  <si>
    <t>Equatorial Guinea</t>
  </si>
  <si>
    <t>Liberia</t>
  </si>
  <si>
    <t>Djibouti</t>
  </si>
  <si>
    <t>Central African Republic</t>
  </si>
  <si>
    <t>* No recoveries recorded in 5 weeks.</t>
  </si>
  <si>
    <t xml:space="preserve">** Began reporting cases and deaths again. </t>
  </si>
  <si>
    <t>Mauritius</t>
  </si>
  <si>
    <t>Western Sahara</t>
  </si>
  <si>
    <t>* Nothing record in 34 weeks</t>
  </si>
  <si>
    <t>OCEANIC:</t>
  </si>
  <si>
    <t>French Polynesia</t>
  </si>
  <si>
    <t>* No recoveries recorded in 15 weeks</t>
  </si>
  <si>
    <t>Papua New Guinea</t>
  </si>
  <si>
    <t>New Zealand</t>
  </si>
  <si>
    <t>Australia</t>
  </si>
  <si>
    <t>Solomon Islands</t>
  </si>
  <si>
    <t>Wallis &amp; Futuna</t>
  </si>
  <si>
    <t>New Caledonia</t>
  </si>
  <si>
    <t>Samoa</t>
  </si>
  <si>
    <t>N/A</t>
  </si>
  <si>
    <t xml:space="preserve">Was clean of COVID for 10 weeks. </t>
  </si>
  <si>
    <t>Fiji</t>
  </si>
  <si>
    <t xml:space="preserve">Clean of COVID for 2 weeks. </t>
  </si>
  <si>
    <t>Marshall Islands</t>
  </si>
  <si>
    <t xml:space="preserve">Clean of COVID for 12 weeks. </t>
  </si>
  <si>
    <t>Micronesia</t>
  </si>
  <si>
    <t>Clean of COVID for 3 weeks.</t>
  </si>
  <si>
    <t>Vanuatu</t>
  </si>
  <si>
    <t>Contents:</t>
  </si>
  <si>
    <t>Past Worldwide Increases/Decreases</t>
  </si>
  <si>
    <t>A-C</t>
  </si>
  <si>
    <t>Past Active Cases By Date</t>
  </si>
  <si>
    <t>I-K</t>
  </si>
  <si>
    <t>Past Total Cases By Date</t>
  </si>
  <si>
    <t>Q-S</t>
  </si>
  <si>
    <t>Past Recoveries By Date</t>
  </si>
  <si>
    <t>T-V</t>
  </si>
  <si>
    <t>Past Deaths By Date</t>
  </si>
  <si>
    <t>W-Y</t>
  </si>
  <si>
    <t>Active Cases V Recoveries V Deaths</t>
  </si>
  <si>
    <t>Z</t>
  </si>
  <si>
    <t>(Since the 11th of March, 2020)</t>
  </si>
  <si>
    <t>(Since the 4th of March, 2020)</t>
  </si>
  <si>
    <t>(Since the 15th of April.)</t>
  </si>
  <si>
    <t>(Since the 22nd of April)</t>
  </si>
  <si>
    <t>(Since 22nd of April)</t>
  </si>
  <si>
    <t xml:space="preserve">Date: </t>
  </si>
  <si>
    <t>Past Worldwide Increases/Decreases:</t>
  </si>
  <si>
    <t>Past Active Cases:</t>
  </si>
  <si>
    <t xml:space="preserve">Past Total Cases: </t>
  </si>
  <si>
    <t xml:space="preserve">Past Recoveries: </t>
  </si>
  <si>
    <t xml:space="preserve">Past Deaths: </t>
  </si>
  <si>
    <t>11th of March 2020</t>
  </si>
  <si>
    <t>4th of March 2020</t>
  </si>
  <si>
    <t>18th of March 2020</t>
  </si>
  <si>
    <t>25th of March 2020</t>
  </si>
  <si>
    <t>1st of April 2020</t>
  </si>
  <si>
    <t>8th of April 2020</t>
  </si>
  <si>
    <t>15th of April 2020</t>
  </si>
  <si>
    <t>22nd of April 2020</t>
  </si>
  <si>
    <t>29th of April 2020</t>
  </si>
  <si>
    <t>6th of May 2020</t>
  </si>
  <si>
    <t>13th of May 2020</t>
  </si>
  <si>
    <t>20th of May 2020</t>
  </si>
  <si>
    <t>27th of May 2020</t>
  </si>
  <si>
    <t>3rd of June 2020</t>
  </si>
  <si>
    <t>10th of June 2020</t>
  </si>
  <si>
    <t>17th of June 2020</t>
  </si>
  <si>
    <t>24th of June 2020</t>
  </si>
  <si>
    <t>1st of July 2020</t>
  </si>
  <si>
    <t>8th of July 2020</t>
  </si>
  <si>
    <t>15th of July 2020</t>
  </si>
  <si>
    <t>22nd of July 2020</t>
  </si>
  <si>
    <t>29th of July 2020</t>
  </si>
  <si>
    <t>5th of August 2020</t>
  </si>
  <si>
    <t>12th of August 2020</t>
  </si>
  <si>
    <t>19th of August 2020</t>
  </si>
  <si>
    <t>26th of August 2020</t>
  </si>
  <si>
    <t>2nd of September 2020</t>
  </si>
  <si>
    <t>9th of September 2020</t>
  </si>
  <si>
    <t>16th of September 2020</t>
  </si>
  <si>
    <t>23rd of September 2020</t>
  </si>
  <si>
    <t>30th of September 2020</t>
  </si>
  <si>
    <t>7th of October 2020</t>
  </si>
  <si>
    <t>14th of October 2020</t>
  </si>
  <si>
    <t>21st of October 2020</t>
  </si>
  <si>
    <t>28th of October 2020</t>
  </si>
  <si>
    <t>4th of November 2020</t>
  </si>
  <si>
    <t>11th of November 2020</t>
  </si>
  <si>
    <t>18th of November 2020</t>
  </si>
  <si>
    <t>25th of November 2020</t>
  </si>
  <si>
    <t>2nd of December 2020</t>
  </si>
  <si>
    <t>9th of December 2020</t>
  </si>
  <si>
    <t>16th of December 2020</t>
  </si>
  <si>
    <t>23rd of December 2020</t>
  </si>
  <si>
    <t>30th of December 2020</t>
  </si>
  <si>
    <t>6th of January 2021</t>
  </si>
  <si>
    <t>13th of January 2021</t>
  </si>
  <si>
    <t>20th of January 2021</t>
  </si>
  <si>
    <t>27th of January 2021</t>
  </si>
  <si>
    <t>3rd of February 2021</t>
  </si>
  <si>
    <t>10th of February 2021</t>
  </si>
  <si>
    <t>17th of February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</si>
</sst>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b/>
      <sz val="11.0"/>
      <color rgb="FF000000"/>
      <name val="Arial"/>
    </font>
    <font>
      <color rgb="FF000000"/>
      <name val="Arial"/>
    </font>
    <font>
      <color rgb="FF000000"/>
      <name val="Roboto"/>
    </font>
    <font>
      <b/>
      <color rgb="FF000000"/>
      <name val="Roboto"/>
    </font>
    <font>
      <color rgb="FF202124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CCCCCC"/>
        <bgColor rgb="FFCCCCCC"/>
      </patternFill>
    </fill>
    <fill>
      <patternFill patternType="solid">
        <fgColor rgb="FF45818E"/>
        <bgColor rgb="FF45818E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2" numFmtId="0" xfId="0" applyFill="1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3" fontId="2" numFmtId="0" xfId="0" applyFont="1"/>
    <xf borderId="0" fillId="6" fontId="3" numFmtId="0" xfId="0" applyAlignment="1" applyFill="1" applyFont="1">
      <alignment readingOrder="0"/>
    </xf>
    <xf borderId="0" fillId="6" fontId="3" numFmtId="0" xfId="0" applyFont="1"/>
    <xf borderId="0" fillId="6" fontId="2" numFmtId="0" xfId="0" applyFont="1"/>
    <xf borderId="0" fillId="7" fontId="2" numFmtId="0" xfId="0" applyFill="1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Fill="1" applyFont="1"/>
    <xf borderId="0" fillId="10" fontId="2" numFmtId="0" xfId="0" applyAlignment="1" applyFill="1" applyFont="1">
      <alignment readingOrder="0"/>
    </xf>
    <xf borderId="0" fillId="0" fontId="3" numFmtId="0" xfId="0" applyFont="1"/>
    <xf borderId="0" fillId="11" fontId="2" numFmtId="0" xfId="0" applyFill="1" applyFont="1"/>
    <xf borderId="0" fillId="12" fontId="2" numFmtId="0" xfId="0" applyAlignment="1" applyFill="1" applyFont="1">
      <alignment readingOrder="0"/>
    </xf>
    <xf borderId="0" fillId="12" fontId="2" numFmtId="0" xfId="0" applyFont="1"/>
    <xf borderId="1" fillId="6" fontId="3" numFmtId="0" xfId="0" applyAlignment="1" applyBorder="1" applyFont="1">
      <alignment readingOrder="0"/>
    </xf>
    <xf borderId="1" fillId="13" fontId="3" numFmtId="0" xfId="0" applyAlignment="1" applyBorder="1" applyFill="1" applyFont="1">
      <alignment readingOrder="0"/>
    </xf>
    <xf borderId="1" fillId="6" fontId="2" numFmtId="0" xfId="0" applyAlignment="1" applyBorder="1" applyFont="1">
      <alignment readingOrder="0"/>
    </xf>
    <xf borderId="1" fillId="13" fontId="2" numFmtId="3" xfId="0" applyAlignment="1" applyBorder="1" applyFont="1" applyNumberFormat="1">
      <alignment readingOrder="0"/>
    </xf>
    <xf borderId="1" fillId="6" fontId="2" numFmtId="3" xfId="0" applyAlignment="1" applyBorder="1" applyFont="1" applyNumberFormat="1">
      <alignment readingOrder="0"/>
    </xf>
    <xf borderId="1" fillId="13" fontId="2" numFmtId="3" xfId="0" applyBorder="1" applyFont="1" applyNumberFormat="1"/>
    <xf borderId="1" fillId="6" fontId="2" numFmtId="10" xfId="0" applyBorder="1" applyFont="1" applyNumberFormat="1"/>
    <xf borderId="1" fillId="6" fontId="2" numFmtId="3" xfId="0" applyBorder="1" applyFont="1" applyNumberFormat="1"/>
    <xf borderId="1" fillId="13" fontId="2" numFmtId="10" xfId="0" applyBorder="1" applyFont="1" applyNumberFormat="1"/>
    <xf borderId="0" fillId="0" fontId="2" numFmtId="3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2" numFmtId="3" xfId="0" applyAlignment="1" applyFont="1" applyNumberFormat="1">
      <alignment readingOrder="0"/>
    </xf>
    <xf borderId="1" fillId="3" fontId="2" numFmtId="3" xfId="0" applyBorder="1" applyFont="1" applyNumberFormat="1"/>
    <xf borderId="1" fillId="3" fontId="2" numFmtId="10" xfId="0" applyBorder="1" applyFont="1" applyNumberFormat="1"/>
    <xf borderId="0" fillId="0" fontId="2" numFmtId="10" xfId="0" applyFont="1" applyNumberFormat="1"/>
    <xf borderId="1" fillId="5" fontId="2" numFmtId="0" xfId="0" applyAlignment="1" applyBorder="1" applyFont="1">
      <alignment readingOrder="0"/>
    </xf>
    <xf borderId="1" fillId="5" fontId="2" numFmtId="3" xfId="0" applyAlignment="1" applyBorder="1" applyFont="1" applyNumberFormat="1">
      <alignment readingOrder="0"/>
    </xf>
    <xf borderId="1" fillId="5" fontId="2" numFmtId="3" xfId="0" applyBorder="1" applyFont="1" applyNumberFormat="1"/>
    <xf borderId="1" fillId="5" fontId="2" numFmtId="10" xfId="0" applyBorder="1" applyFont="1" applyNumberFormat="1"/>
    <xf borderId="1" fillId="8" fontId="2" numFmtId="0" xfId="0" applyAlignment="1" applyBorder="1" applyFont="1">
      <alignment readingOrder="0"/>
    </xf>
    <xf borderId="0" fillId="8" fontId="2" numFmtId="3" xfId="0" applyAlignment="1" applyFont="1" applyNumberFormat="1">
      <alignment readingOrder="0"/>
    </xf>
    <xf borderId="1" fillId="9" fontId="2" numFmtId="10" xfId="0" applyBorder="1" applyFont="1" applyNumberFormat="1"/>
    <xf borderId="1" fillId="10" fontId="2" numFmtId="3" xfId="0" applyAlignment="1" applyBorder="1" applyFont="1" applyNumberFormat="1">
      <alignment readingOrder="0"/>
    </xf>
    <xf borderId="0" fillId="10" fontId="2" numFmtId="3" xfId="0" applyAlignment="1" applyFont="1" applyNumberFormat="1">
      <alignment readingOrder="0"/>
    </xf>
    <xf borderId="1" fillId="8" fontId="2" numFmtId="3" xfId="0" applyAlignment="1" applyBorder="1" applyFont="1" applyNumberFormat="1">
      <alignment readingOrder="0"/>
    </xf>
    <xf borderId="1" fillId="5" fontId="2" numFmtId="3" xfId="0" applyBorder="1" applyFont="1" applyNumberFormat="1"/>
    <xf borderId="1" fillId="6" fontId="2" numFmtId="0" xfId="0" applyAlignment="1" applyBorder="1" applyFont="1">
      <alignment readingOrder="0"/>
    </xf>
    <xf borderId="2" fillId="13" fontId="2" numFmtId="10" xfId="0" applyBorder="1" applyFont="1" applyNumberFormat="1"/>
    <xf borderId="3" fillId="0" fontId="2" numFmtId="3" xfId="0" applyAlignment="1" applyBorder="1" applyFont="1" applyNumberFormat="1">
      <alignment readingOrder="0"/>
    </xf>
    <xf borderId="0" fillId="3" fontId="0" numFmtId="3" xfId="0" applyAlignment="1" applyFont="1" applyNumberFormat="1">
      <alignment readingOrder="0"/>
    </xf>
    <xf borderId="1" fillId="6" fontId="2" numFmtId="3" xfId="0" applyBorder="1" applyFont="1" applyNumberFormat="1"/>
    <xf borderId="1" fillId="6" fontId="2" numFmtId="3" xfId="0" applyAlignment="1" applyBorder="1" applyFont="1" applyNumberFormat="1">
      <alignment readingOrder="0"/>
    </xf>
    <xf borderId="1" fillId="13" fontId="2" numFmtId="3" xfId="0" applyAlignment="1" applyBorder="1" applyFont="1" applyNumberFormat="1">
      <alignment readingOrder="0"/>
    </xf>
    <xf borderId="0" fillId="10" fontId="2" numFmtId="0" xfId="0" applyFont="1"/>
    <xf borderId="1" fillId="11" fontId="2" numFmtId="10" xfId="0" applyBorder="1" applyFont="1" applyNumberFormat="1"/>
    <xf borderId="0" fillId="11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9" fontId="2" numFmtId="3" xfId="0" applyAlignment="1" applyFont="1" applyNumberFormat="1">
      <alignment readingOrder="0"/>
    </xf>
    <xf borderId="1" fillId="10" fontId="2" numFmtId="3" xfId="0" applyAlignment="1" applyBorder="1" applyFont="1" applyNumberFormat="1">
      <alignment readingOrder="0"/>
    </xf>
    <xf borderId="3" fillId="3" fontId="2" numFmtId="3" xfId="0" applyAlignment="1" applyBorder="1" applyFont="1" applyNumberFormat="1">
      <alignment readingOrder="0"/>
    </xf>
    <xf borderId="0" fillId="3" fontId="4" numFmtId="3" xfId="0" applyAlignment="1" applyFont="1" applyNumberFormat="1">
      <alignment readingOrder="0"/>
    </xf>
    <xf borderId="1" fillId="13" fontId="2" numFmtId="0" xfId="0" applyAlignment="1" applyBorder="1" applyFont="1">
      <alignment readingOrder="0"/>
    </xf>
    <xf borderId="1" fillId="8" fontId="2" numFmtId="3" xfId="0" applyAlignment="1" applyBorder="1" applyFont="1" applyNumberFormat="1">
      <alignment readingOrder="0"/>
    </xf>
    <xf borderId="0" fillId="0" fontId="2" numFmtId="4" xfId="0" applyFont="1" applyNumberFormat="1"/>
    <xf borderId="0" fillId="0" fontId="2" numFmtId="3" xfId="0" applyFont="1" applyNumberFormat="1"/>
    <xf borderId="1" fillId="5" fontId="2" numFmtId="3" xfId="0" applyAlignment="1" applyBorder="1" applyFont="1" applyNumberFormat="1">
      <alignment readingOrder="0"/>
    </xf>
    <xf borderId="1" fillId="10" fontId="2" numFmtId="0" xfId="0" applyAlignment="1" applyBorder="1" applyFont="1">
      <alignment readingOrder="0"/>
    </xf>
    <xf borderId="1" fillId="11" fontId="5" numFmtId="10" xfId="0" applyBorder="1" applyFont="1" applyNumberFormat="1"/>
    <xf borderId="1" fillId="4" fontId="2" numFmtId="0" xfId="0" applyAlignment="1" applyBorder="1" applyFont="1">
      <alignment readingOrder="0"/>
    </xf>
    <xf borderId="1" fillId="4" fontId="2" numFmtId="3" xfId="0" applyBorder="1" applyFont="1" applyNumberFormat="1"/>
    <xf borderId="1" fillId="4" fontId="2" numFmtId="10" xfId="0" applyAlignment="1" applyBorder="1" applyFont="1" applyNumberFormat="1">
      <alignment readingOrder="0"/>
    </xf>
    <xf borderId="1" fillId="4" fontId="2" numFmtId="3" xfId="0" applyAlignment="1" applyBorder="1" applyFont="1" applyNumberFormat="1">
      <alignment readingOrder="0"/>
    </xf>
    <xf borderId="1" fillId="4" fontId="2" numFmtId="3" xfId="0" applyBorder="1" applyFont="1" applyNumberFormat="1"/>
    <xf borderId="1" fillId="4" fontId="2" numFmtId="10" xfId="0" applyBorder="1" applyFont="1" applyNumberFormat="1"/>
    <xf borderId="0" fillId="4" fontId="2" numFmtId="0" xfId="0" applyAlignment="1" applyFont="1">
      <alignment readingOrder="0"/>
    </xf>
    <xf borderId="0" fillId="0" fontId="2" numFmtId="3" xfId="0" applyFont="1" applyNumberFormat="1"/>
    <xf borderId="1" fillId="4" fontId="2" numFmtId="3" xfId="0" applyAlignment="1" applyBorder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3" fontId="2" numFmtId="10" xfId="0" applyFont="1" applyNumberFormat="1"/>
    <xf borderId="1" fillId="10" fontId="5" numFmtId="3" xfId="0" applyAlignment="1" applyBorder="1" applyFont="1" applyNumberFormat="1">
      <alignment readingOrder="0"/>
    </xf>
    <xf borderId="0" fillId="10" fontId="6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3" xfId="0" applyAlignment="1" applyBorder="1" applyFont="1" applyNumberFormat="1">
      <alignment readingOrder="0"/>
    </xf>
    <xf borderId="1" fillId="2" fontId="2" numFmtId="3" xfId="0" applyAlignment="1" applyBorder="1" applyFont="1" applyNumberFormat="1">
      <alignment readingOrder="0"/>
    </xf>
    <xf borderId="1" fillId="2" fontId="2" numFmtId="3" xfId="0" applyBorder="1" applyFont="1" applyNumberFormat="1"/>
    <xf borderId="1" fillId="2" fontId="2" numFmtId="10" xfId="0" applyBorder="1" applyFont="1" applyNumberFormat="1"/>
    <xf borderId="0" fillId="2" fontId="2" numFmtId="0" xfId="0" applyAlignment="1" applyFont="1">
      <alignment readingOrder="0"/>
    </xf>
    <xf borderId="0" fillId="3" fontId="6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Border="1" applyFont="1"/>
    <xf borderId="1" fillId="3" fontId="2" numFmtId="0" xfId="0" applyAlignment="1" applyBorder="1" applyFont="1">
      <alignment readingOrder="0"/>
    </xf>
    <xf borderId="1" fillId="3" fontId="2" numFmtId="3" xfId="0" applyAlignment="1" applyBorder="1" applyFont="1" applyNumberFormat="1">
      <alignment readingOrder="0"/>
    </xf>
    <xf borderId="0" fillId="0" fontId="2" numFmtId="4" xfId="0" applyAlignment="1" applyFont="1" applyNumberFormat="1">
      <alignment readingOrder="0"/>
    </xf>
    <xf borderId="1" fillId="3" fontId="6" numFmtId="3" xfId="0" applyAlignment="1" applyBorder="1" applyFont="1" applyNumberFormat="1">
      <alignment readingOrder="0"/>
    </xf>
    <xf borderId="1" fillId="3" fontId="8" numFmtId="3" xfId="0" applyAlignment="1" applyBorder="1" applyFont="1" applyNumberFormat="1">
      <alignment horizontal="right" readingOrder="0" shrinkToFit="0" wrapText="0"/>
    </xf>
    <xf borderId="1" fillId="0" fontId="1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(Europe)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Infected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Cases'!$A$9:$A$57</c:f>
            </c:strRef>
          </c:cat>
          <c:val>
            <c:numRef>
              <c:f>'Worldwide Active Cases'!$B$9:$B$57</c:f>
              <c:numCache/>
            </c:numRef>
          </c:val>
        </c:ser>
        <c:ser>
          <c:idx val="1"/>
          <c:order val="1"/>
          <c:tx>
            <c:v>Recovered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Cases'!$A$9:$A$57</c:f>
            </c:strRef>
          </c:cat>
          <c:val>
            <c:numRef>
              <c:f>'Worldwide Active Cases'!$G$9:$G$57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Cases'!$A$9:$A$57</c:f>
            </c:strRef>
          </c:cat>
          <c:val>
            <c:numRef>
              <c:f>'Worldwide Active Cases'!$H$9:$H$57</c:f>
              <c:numCache/>
            </c:numRef>
          </c:val>
        </c:ser>
        <c:overlap val="100"/>
        <c:axId val="1839678926"/>
        <c:axId val="2068827666"/>
      </c:barChart>
      <c:catAx>
        <c:axId val="183967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827666"/>
      </c:catAx>
      <c:valAx>
        <c:axId val="2068827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678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(S. America)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Cases'!$A$149:$A$162</c:f>
            </c:strRef>
          </c:cat>
          <c:val>
            <c:numRef>
              <c:f>'Worldwide Active Cases'!$B$149:$B$162</c:f>
              <c:numCache/>
            </c:numRef>
          </c:val>
        </c:ser>
        <c:axId val="1288336071"/>
        <c:axId val="959993585"/>
      </c:barChart>
      <c:catAx>
        <c:axId val="1288336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993585"/>
      </c:catAx>
      <c:valAx>
        <c:axId val="959993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CASES: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336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(Africa)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Cases'!$A$164:$A$220</c:f>
            </c:strRef>
          </c:cat>
          <c:val>
            <c:numRef>
              <c:f>'Worldwide Active Cases'!$B$164:$B$220</c:f>
              <c:numCache/>
            </c:numRef>
          </c:val>
        </c:ser>
        <c:axId val="646365632"/>
        <c:axId val="754730083"/>
      </c:barChart>
      <c:catAx>
        <c:axId val="6463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730083"/>
      </c:catAx>
      <c:valAx>
        <c:axId val="754730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CASES: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365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(Oceanic)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Active Cases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Cases'!$A$222:$A$233</c:f>
            </c:strRef>
          </c:cat>
          <c:val>
            <c:numRef>
              <c:f>'Worldwide Active Cases'!$B$222:$B$233</c:f>
              <c:numCache/>
            </c:numRef>
          </c:val>
        </c:ser>
        <c:axId val="1954154995"/>
        <c:axId val="1056575496"/>
      </c:barChart>
      <c:catAx>
        <c:axId val="1954154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575496"/>
      </c:catAx>
      <c:valAx>
        <c:axId val="1056575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CASES: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15499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(Worldwide)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v>Infected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Cases'!$A$7</c:f>
            </c:strRef>
          </c:cat>
          <c:val>
            <c:numRef>
              <c:f>'Worldwide Active Cases'!$B$7:$B$8</c:f>
              <c:numCache/>
            </c:numRef>
          </c:val>
        </c:ser>
        <c:ser>
          <c:idx val="1"/>
          <c:order val="1"/>
          <c:tx>
            <c:v>Recovered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Cases'!$A$7</c:f>
            </c:strRef>
          </c:cat>
          <c:val>
            <c:numRef>
              <c:f>'Worldwide Active Cases'!$G$7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Cases'!$A$7</c:f>
            </c:strRef>
          </c:cat>
          <c:val>
            <c:numRef>
              <c:f>'Worldwide Active Cases'!$H$7</c:f>
              <c:numCache/>
            </c:numRef>
          </c:val>
        </c:ser>
        <c:overlap val="100"/>
        <c:axId val="1229186114"/>
        <c:axId val="811733504"/>
      </c:barChart>
      <c:catAx>
        <c:axId val="1229186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733504"/>
      </c:catAx>
      <c:valAx>
        <c:axId val="811733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CASES: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18611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Worldwide Increase/Decreases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'Past Worldwide Graphs'!$A$9:$A$58</c:f>
            </c:strRef>
          </c:cat>
          <c:val>
            <c:numRef>
              <c:f>'Past Worldwide Graphs'!$B$9:$B$58</c:f>
              <c:numCache/>
            </c:numRef>
          </c:val>
          <c:smooth val="0"/>
        </c:ser>
        <c:axId val="798488417"/>
        <c:axId val="308378851"/>
      </c:lineChart>
      <c:catAx>
        <c:axId val="798488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378851"/>
      </c:catAx>
      <c:valAx>
        <c:axId val="308378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2931034482758621"/>
              <c:y val="0.136383731211317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488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Active Cases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'Past Worldwide Graphs'!$I$9:$I$59</c:f>
            </c:strRef>
          </c:cat>
          <c:val>
            <c:numRef>
              <c:f>'Past Worldwide Graphs'!$J$9:$J$59</c:f>
              <c:numCache/>
            </c:numRef>
          </c:val>
          <c:smooth val="0"/>
        </c:ser>
        <c:axId val="316957328"/>
        <c:axId val="340224263"/>
      </c:lineChart>
      <c:catAx>
        <c:axId val="31695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224263"/>
      </c:catAx>
      <c:valAx>
        <c:axId val="340224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2931034482758621"/>
              <c:y val="0.136383731211317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957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Total Cases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E69138"/>
              </a:solidFill>
            </a:ln>
          </c:spPr>
          <c:marker>
            <c:symbol val="none"/>
          </c:marker>
          <c:cat>
            <c:strRef>
              <c:f>'Past Worldwide Graphs'!$Q$14:$Q$58</c:f>
            </c:strRef>
          </c:cat>
          <c:val>
            <c:numRef>
              <c:f>'Past Worldwide Graphs'!$R$14:$R$58</c:f>
              <c:numCache/>
            </c:numRef>
          </c:val>
          <c:smooth val="0"/>
        </c:ser>
        <c:axId val="991819145"/>
        <c:axId val="768796668"/>
      </c:lineChart>
      <c:catAx>
        <c:axId val="991819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796668"/>
      </c:catAx>
      <c:valAx>
        <c:axId val="768796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2931034482758621"/>
              <c:y val="0.136383731211317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819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Recoveries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'Past Worldwide Graphs'!$T$14:$T$58</c:f>
            </c:strRef>
          </c:cat>
          <c:val>
            <c:numRef>
              <c:f>'Past Worldwide Graphs'!$U$14:$U$58</c:f>
              <c:numCache/>
            </c:numRef>
          </c:val>
          <c:smooth val="0"/>
        </c:ser>
        <c:axId val="962771327"/>
        <c:axId val="388762529"/>
      </c:lineChart>
      <c:catAx>
        <c:axId val="96277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762529"/>
      </c:catAx>
      <c:valAx>
        <c:axId val="388762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2931034482758621"/>
              <c:y val="0.136383731211317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771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Past Deaths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'Past Worldwide Graphs'!$W$14:$W$58</c:f>
            </c:strRef>
          </c:cat>
          <c:val>
            <c:numRef>
              <c:f>'Past Worldwide Graphs'!$X$14:$X$58</c:f>
              <c:numCache/>
            </c:numRef>
          </c:val>
          <c:smooth val="0"/>
        </c:ser>
        <c:axId val="355436508"/>
        <c:axId val="599455672"/>
      </c:lineChart>
      <c:catAx>
        <c:axId val="355436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455672"/>
      </c:catAx>
      <c:valAx>
        <c:axId val="599455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2931034482758621"/>
              <c:y val="0.136383731211317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436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Recoveries V Deaths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Deaths</c:v>
          </c:tx>
          <c:spPr>
            <a:solidFill>
              <a:srgbClr val="000000">
                <a:alpha val="3000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'Past Worldwide Graphs'!$W$15:$W$58</c:f>
            </c:strRef>
          </c:cat>
          <c:val>
            <c:numRef>
              <c:f>'Past Worldwide Graphs'!$X$15:$X$58</c:f>
              <c:numCache/>
            </c:numRef>
          </c:val>
        </c:ser>
        <c:ser>
          <c:idx val="1"/>
          <c:order val="1"/>
          <c:tx>
            <c:v>Recoveries</c:v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/>
              </a:solidFill>
            </a:ln>
          </c:spPr>
          <c:cat>
            <c:strRef>
              <c:f>'Past Worldwide Graphs'!$W$15:$W$58</c:f>
            </c:strRef>
          </c:cat>
          <c:val>
            <c:numRef>
              <c:f>'Past Worldwide Graphs'!$U$15:$U$58</c:f>
              <c:numCache/>
            </c:numRef>
          </c:val>
        </c:ser>
        <c:ser>
          <c:idx val="2"/>
          <c:order val="2"/>
          <c:tx>
            <c:v>Active Cases</c:v>
          </c:tx>
          <c:spPr>
            <a:solidFill>
              <a:srgbClr val="FF0000">
                <a:alpha val="30000"/>
              </a:srgbClr>
            </a:solidFill>
            <a:ln cmpd="sng">
              <a:solidFill>
                <a:srgbClr val="FF0000"/>
              </a:solidFill>
            </a:ln>
          </c:spPr>
          <c:cat>
            <c:strRef>
              <c:f>'Past Worldwide Graphs'!$W$15:$W$58</c:f>
            </c:strRef>
          </c:cat>
          <c:val>
            <c:numRef>
              <c:f>'Past Worldwide Graphs'!$J$16:$J$59</c:f>
              <c:numCache/>
            </c:numRef>
          </c:val>
        </c:ser>
        <c:axId val="1714385283"/>
        <c:axId val="1223617572"/>
      </c:areaChart>
      <c:catAx>
        <c:axId val="1714385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617572"/>
      </c:catAx>
      <c:valAx>
        <c:axId val="1223617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2931034482758621"/>
              <c:y val="0.136383731211317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385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(N. America)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Infected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Cases'!$A$59:$A$97</c:f>
            </c:strRef>
          </c:cat>
          <c:val>
            <c:numRef>
              <c:f>'Worldwide Active Cases'!$B$59:$B$97</c:f>
              <c:numCache/>
            </c:numRef>
          </c:val>
        </c:ser>
        <c:ser>
          <c:idx val="1"/>
          <c:order val="1"/>
          <c:tx>
            <c:v>Recovered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Cases'!$A$59:$A$97</c:f>
            </c:strRef>
          </c:cat>
          <c:val>
            <c:numRef>
              <c:f>'Worldwide Active Cases'!$G$59:$G$97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Cases'!$A$59:$A$97</c:f>
            </c:strRef>
          </c:cat>
          <c:val>
            <c:numRef>
              <c:f>'Worldwide Active Cases'!$H$59:$H$97</c:f>
              <c:numCache/>
            </c:numRef>
          </c:val>
        </c:ser>
        <c:overlap val="100"/>
        <c:axId val="1340797669"/>
        <c:axId val="271334087"/>
      </c:barChart>
      <c:catAx>
        <c:axId val="1340797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334087"/>
      </c:catAx>
      <c:valAx>
        <c:axId val="271334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797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(Asia)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Infected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Cases'!$A$100:$A$147</c:f>
            </c:strRef>
          </c:cat>
          <c:val>
            <c:numRef>
              <c:f>'Worldwide Active Cases'!$B$100:$B$147</c:f>
              <c:numCache/>
            </c:numRef>
          </c:val>
        </c:ser>
        <c:ser>
          <c:idx val="1"/>
          <c:order val="1"/>
          <c:tx>
            <c:v>Recovered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Cases'!$A$100:$A$147</c:f>
            </c:strRef>
          </c:cat>
          <c:val>
            <c:numRef>
              <c:f>'Worldwide Active Cases'!$G$100:$G$147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Cases'!$A$100:$A$147</c:f>
            </c:strRef>
          </c:cat>
          <c:val>
            <c:numRef>
              <c:f>'Worldwide Active Cases'!$H$100:$H$147</c:f>
              <c:numCache/>
            </c:numRef>
          </c:val>
        </c:ser>
        <c:overlap val="100"/>
        <c:axId val="619784661"/>
        <c:axId val="1249685106"/>
      </c:barChart>
      <c:catAx>
        <c:axId val="619784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685106"/>
      </c:catAx>
      <c:valAx>
        <c:axId val="1249685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CASES: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784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(S. America)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Infected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Cases'!$A$149:$A$162</c:f>
            </c:strRef>
          </c:cat>
          <c:val>
            <c:numRef>
              <c:f>'Worldwide Active Cases'!$B$149:$B$162</c:f>
              <c:numCache/>
            </c:numRef>
          </c:val>
        </c:ser>
        <c:ser>
          <c:idx val="1"/>
          <c:order val="1"/>
          <c:tx>
            <c:v>Recovered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Cases'!$A$149:$A$162</c:f>
            </c:strRef>
          </c:cat>
          <c:val>
            <c:numRef>
              <c:f>'Worldwide Active Cases'!$G$149:$G$162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Cases'!$A$149:$A$162</c:f>
            </c:strRef>
          </c:cat>
          <c:val>
            <c:numRef>
              <c:f>'Worldwide Active Cases'!$H$149:$H$162</c:f>
              <c:numCache/>
            </c:numRef>
          </c:val>
        </c:ser>
        <c:overlap val="100"/>
        <c:axId val="429685206"/>
        <c:axId val="1835600008"/>
      </c:barChart>
      <c:catAx>
        <c:axId val="429685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600008"/>
      </c:catAx>
      <c:valAx>
        <c:axId val="1835600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CASES: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685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(Africa)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Infected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Cases'!$A$164:$A$220</c:f>
            </c:strRef>
          </c:cat>
          <c:val>
            <c:numRef>
              <c:f>'Worldwide Active Cases'!$B$164:$B$220</c:f>
              <c:numCache/>
            </c:numRef>
          </c:val>
        </c:ser>
        <c:ser>
          <c:idx val="1"/>
          <c:order val="1"/>
          <c:tx>
            <c:v>Recovered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Cases'!$A$164:$A$220</c:f>
            </c:strRef>
          </c:cat>
          <c:val>
            <c:numRef>
              <c:f>'Worldwide Active Cases'!$G$164:$G$220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Cases'!$A$164:$A$220</c:f>
            </c:strRef>
          </c:cat>
          <c:val>
            <c:numRef>
              <c:f>'Worldwide Active Cases'!$H$164:$H$220</c:f>
              <c:numCache/>
            </c:numRef>
          </c:val>
        </c:ser>
        <c:overlap val="100"/>
        <c:axId val="181829298"/>
        <c:axId val="1246026940"/>
      </c:barChart>
      <c:catAx>
        <c:axId val="181829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026940"/>
      </c:catAx>
      <c:valAx>
        <c:axId val="1246026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CASES: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29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V Outcomes (Oceanic)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Infected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Cases'!$A$222:$A$233</c:f>
            </c:strRef>
          </c:cat>
          <c:val>
            <c:numRef>
              <c:f>'Worldwide Active Cases'!$B$222:$B$233</c:f>
              <c:numCache/>
            </c:numRef>
          </c:val>
        </c:ser>
        <c:ser>
          <c:idx val="1"/>
          <c:order val="1"/>
          <c:tx>
            <c:v>Recovered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Cases'!$A$222:$A$233</c:f>
            </c:strRef>
          </c:cat>
          <c:val>
            <c:numRef>
              <c:f>'Worldwide Active Cases'!$G$222:$G$233</c:f>
              <c:numCache/>
            </c:numRef>
          </c:val>
        </c:ser>
        <c:ser>
          <c:idx val="2"/>
          <c:order val="2"/>
          <c:tx>
            <c:v>Deaths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Cases'!$A$222:$A$233</c:f>
            </c:strRef>
          </c:cat>
          <c:val>
            <c:numRef>
              <c:f>'Worldwide Active Cases'!$H$222:$H$233</c:f>
              <c:numCache/>
            </c:numRef>
          </c:val>
        </c:ser>
        <c:overlap val="100"/>
        <c:axId val="1905140567"/>
        <c:axId val="1601637284"/>
      </c:barChart>
      <c:catAx>
        <c:axId val="1905140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637284"/>
      </c:catAx>
      <c:valAx>
        <c:axId val="1601637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CASES: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14056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(Europe)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Cases'!$A$9:$A$57</c:f>
            </c:strRef>
          </c:cat>
          <c:val>
            <c:numRef>
              <c:f>'Worldwide Active Cases'!$B$9:$B$57</c:f>
              <c:numCache/>
            </c:numRef>
          </c:val>
        </c:ser>
        <c:overlap val="100"/>
        <c:axId val="1263218899"/>
        <c:axId val="1115694727"/>
      </c:barChart>
      <c:catAx>
        <c:axId val="1263218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694727"/>
      </c:catAx>
      <c:valAx>
        <c:axId val="1115694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218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(N. America)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Cases'!$A$59:$A$97</c:f>
            </c:strRef>
          </c:cat>
          <c:val>
            <c:numRef>
              <c:f>'Worldwide Active Cases'!$B$59:$B$97</c:f>
              <c:numCache/>
            </c:numRef>
          </c:val>
        </c:ser>
        <c:overlap val="100"/>
        <c:axId val="715288825"/>
        <c:axId val="1825542279"/>
      </c:barChart>
      <c:catAx>
        <c:axId val="715288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542279"/>
      </c:catAx>
      <c:valAx>
        <c:axId val="182554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288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Cases (Asia)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'Worldwide Active Cases'!$A$100:$A$147</c:f>
            </c:strRef>
          </c:cat>
          <c:val>
            <c:numRef>
              <c:f>'Worldwide Active Cases'!$B$100:$B$147</c:f>
              <c:numCache/>
            </c:numRef>
          </c:val>
        </c:ser>
        <c:overlap val="100"/>
        <c:axId val="727320967"/>
        <c:axId val="1142864252"/>
      </c:barChart>
      <c:catAx>
        <c:axId val="727320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864252"/>
      </c:catAx>
      <c:valAx>
        <c:axId val="1142864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ACTIVE CASES: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320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250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268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286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303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321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9525</xdr:colOff>
      <xdr:row>233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9525</xdr:colOff>
      <xdr:row>250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9525</xdr:colOff>
      <xdr:row>268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9525</xdr:colOff>
      <xdr:row>286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9525</xdr:colOff>
      <xdr:row>303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</xdr:col>
      <xdr:colOff>9525</xdr:colOff>
      <xdr:row>321</xdr:row>
      <xdr:rowOff>66675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339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2200275</xdr:colOff>
      <xdr:row>6</xdr:row>
      <xdr:rowOff>180975</xdr:rowOff>
    </xdr:from>
    <xdr:ext cx="7753350" cy="50863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1238250</xdr:colOff>
      <xdr:row>6</xdr:row>
      <xdr:rowOff>180975</xdr:rowOff>
    </xdr:from>
    <xdr:ext cx="7753350" cy="50863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1162050</xdr:colOff>
      <xdr:row>6</xdr:row>
      <xdr:rowOff>180975</xdr:rowOff>
    </xdr:from>
    <xdr:ext cx="7753350" cy="50863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1123950</xdr:colOff>
      <xdr:row>6</xdr:row>
      <xdr:rowOff>180975</xdr:rowOff>
    </xdr:from>
    <xdr:ext cx="7753350" cy="50863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952500</xdr:colOff>
      <xdr:row>6</xdr:row>
      <xdr:rowOff>180975</xdr:rowOff>
    </xdr:from>
    <xdr:ext cx="7753350" cy="50863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7743825</xdr:colOff>
      <xdr:row>6</xdr:row>
      <xdr:rowOff>180975</xdr:rowOff>
    </xdr:from>
    <xdr:ext cx="7753350" cy="50863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18.0"/>
    <col customWidth="1" min="2" max="2" width="16.57"/>
    <col customWidth="1" min="3" max="3" width="15.71"/>
    <col customWidth="1" min="4" max="4" width="23.57"/>
    <col customWidth="1" min="5" max="5" width="15.29"/>
    <col customWidth="1" min="6" max="6" width="27.0"/>
    <col customWidth="1" min="10" max="10" width="25.71"/>
    <col customWidth="1" min="11" max="11" width="15.71"/>
    <col customWidth="1" min="12" max="12" width="22.57"/>
    <col customWidth="1" min="13" max="13" width="37.86"/>
  </cols>
  <sheetData>
    <row r="1">
      <c r="A1" s="1" t="s">
        <v>0</v>
      </c>
      <c r="G1" s="2"/>
      <c r="H1" s="3" t="s">
        <v>1</v>
      </c>
      <c r="J1" s="4"/>
    </row>
    <row r="2">
      <c r="A2" s="5"/>
      <c r="G2" s="6"/>
      <c r="H2" s="3" t="s">
        <v>2</v>
      </c>
      <c r="J2" s="7" t="s">
        <v>3</v>
      </c>
      <c r="K2" s="8"/>
      <c r="L2" s="9"/>
    </row>
    <row r="3">
      <c r="A3" s="10" t="s">
        <v>4</v>
      </c>
      <c r="B3" s="11"/>
      <c r="C3" s="11"/>
      <c r="D3" s="11"/>
      <c r="E3" s="12"/>
      <c r="G3" s="13"/>
      <c r="H3" s="3" t="s">
        <v>5</v>
      </c>
      <c r="J3" s="14" t="s">
        <v>6</v>
      </c>
      <c r="K3" s="15"/>
    </row>
    <row r="4">
      <c r="A4" s="3" t="s">
        <v>7</v>
      </c>
      <c r="C4" s="3" t="s">
        <v>8</v>
      </c>
      <c r="G4" s="16"/>
      <c r="H4" s="3" t="s">
        <v>9</v>
      </c>
      <c r="J4" s="17" t="s">
        <v>10</v>
      </c>
    </row>
    <row r="5">
      <c r="A5" s="5"/>
      <c r="B5" s="18"/>
      <c r="C5" s="18"/>
      <c r="D5" s="18"/>
      <c r="E5" s="18"/>
      <c r="F5" s="18"/>
      <c r="G5" s="19"/>
      <c r="H5" s="3" t="s">
        <v>11</v>
      </c>
      <c r="J5" s="20" t="s">
        <v>12</v>
      </c>
      <c r="K5" s="21"/>
    </row>
    <row r="6">
      <c r="A6" s="22" t="s">
        <v>13</v>
      </c>
      <c r="B6" s="23" t="s">
        <v>14</v>
      </c>
      <c r="C6" s="22" t="s">
        <v>15</v>
      </c>
      <c r="D6" s="23" t="s">
        <v>16</v>
      </c>
      <c r="E6" s="22" t="s">
        <v>17</v>
      </c>
      <c r="F6" s="23" t="s">
        <v>18</v>
      </c>
      <c r="G6" s="22" t="s">
        <v>19</v>
      </c>
      <c r="H6" s="23" t="s">
        <v>20</v>
      </c>
      <c r="I6" s="22" t="s">
        <v>21</v>
      </c>
      <c r="J6" s="23" t="s">
        <v>22</v>
      </c>
      <c r="M6" s="5"/>
    </row>
    <row r="7">
      <c r="A7" s="24" t="s">
        <v>23</v>
      </c>
      <c r="B7" s="25">
        <f t="shared" ref="B7:C7" si="1">SUM(B9:B233)</f>
        <v>22779890</v>
      </c>
      <c r="C7" s="26">
        <f t="shared" si="1"/>
        <v>25638329</v>
      </c>
      <c r="D7" s="27">
        <f>B7-C7</f>
        <v>-2858439</v>
      </c>
      <c r="E7" s="28">
        <f>D7/C7</f>
        <v>-0.1114908464</v>
      </c>
      <c r="F7" s="25">
        <f t="shared" ref="F7:H7" si="2">SUM(F9:F233)</f>
        <v>110253820</v>
      </c>
      <c r="G7" s="26">
        <f t="shared" si="2"/>
        <v>85038656</v>
      </c>
      <c r="H7" s="25">
        <f t="shared" si="2"/>
        <v>2435274</v>
      </c>
      <c r="I7" s="29">
        <f>G7+H7</f>
        <v>87473930</v>
      </c>
      <c r="J7" s="30">
        <f>I7/F7</f>
        <v>0.7933868414</v>
      </c>
      <c r="K7" s="3"/>
      <c r="L7" s="3"/>
      <c r="M7" s="31"/>
    </row>
    <row r="8">
      <c r="A8" s="32" t="s">
        <v>24</v>
      </c>
      <c r="B8" s="33"/>
      <c r="C8" s="33"/>
      <c r="D8" s="34"/>
      <c r="E8" s="35"/>
      <c r="F8" s="31"/>
      <c r="J8" s="36"/>
      <c r="K8" s="3"/>
      <c r="M8" s="31"/>
    </row>
    <row r="9">
      <c r="A9" s="24" t="s">
        <v>25</v>
      </c>
      <c r="B9" s="25">
        <v>3162079.0</v>
      </c>
      <c r="C9" s="26">
        <v>3044371.0</v>
      </c>
      <c r="D9" s="27">
        <f t="shared" ref="D9:D57" si="3">B9-C9</f>
        <v>117708</v>
      </c>
      <c r="E9" s="28">
        <f t="shared" ref="E9:E57" si="4">D9/C9</f>
        <v>0.03866414442</v>
      </c>
      <c r="F9" s="25">
        <v>3489129.0</v>
      </c>
      <c r="G9" s="26">
        <v>244238.0</v>
      </c>
      <c r="H9" s="25">
        <v>82812.0</v>
      </c>
      <c r="I9" s="29">
        <f t="shared" ref="I9:I57" si="5">G9+H9</f>
        <v>327050</v>
      </c>
      <c r="J9" s="30">
        <f t="shared" ref="J9:J57" si="6">I9/F9</f>
        <v>0.09373399493</v>
      </c>
      <c r="K9" s="31"/>
      <c r="L9" s="3"/>
      <c r="M9" s="31"/>
    </row>
    <row r="10">
      <c r="A10" s="24" t="s">
        <v>26</v>
      </c>
      <c r="B10" s="25">
        <v>1721053.0</v>
      </c>
      <c r="C10" s="26">
        <v>1874648.0</v>
      </c>
      <c r="D10" s="27">
        <f t="shared" si="3"/>
        <v>-153595</v>
      </c>
      <c r="E10" s="28">
        <f t="shared" si="4"/>
        <v>-0.08193271483</v>
      </c>
      <c r="F10" s="25">
        <v>4071185.0</v>
      </c>
      <c r="G10" s="26">
        <v>2231199.0</v>
      </c>
      <c r="H10" s="25">
        <v>118933.0</v>
      </c>
      <c r="I10" s="29">
        <f t="shared" si="5"/>
        <v>2350132</v>
      </c>
      <c r="J10" s="30">
        <f t="shared" si="6"/>
        <v>0.5772599378</v>
      </c>
      <c r="K10" s="4"/>
      <c r="L10" s="4"/>
      <c r="M10" s="33"/>
    </row>
    <row r="11">
      <c r="A11" s="37" t="s">
        <v>27</v>
      </c>
      <c r="B11" s="38">
        <v>1019673.0</v>
      </c>
      <c r="C11" s="38">
        <v>995021.0</v>
      </c>
      <c r="D11" s="39">
        <f t="shared" si="3"/>
        <v>24652</v>
      </c>
      <c r="E11" s="40">
        <f t="shared" si="4"/>
        <v>0.0247753565</v>
      </c>
      <c r="F11" s="38">
        <v>1034795.0</v>
      </c>
      <c r="G11" s="41">
        <v>193.0</v>
      </c>
      <c r="H11" s="38">
        <v>14929.0</v>
      </c>
      <c r="I11" s="39">
        <f t="shared" si="5"/>
        <v>15122</v>
      </c>
      <c r="J11" s="40">
        <f t="shared" si="6"/>
        <v>0.01461352249</v>
      </c>
      <c r="K11" s="42" t="s">
        <v>28</v>
      </c>
      <c r="L11" s="14"/>
      <c r="M11" s="42"/>
    </row>
    <row r="12">
      <c r="A12" s="24" t="s">
        <v>29</v>
      </c>
      <c r="B12" s="25">
        <v>668525.0</v>
      </c>
      <c r="C12" s="26">
        <v>656835.0</v>
      </c>
      <c r="D12" s="27">
        <f t="shared" si="3"/>
        <v>11690</v>
      </c>
      <c r="E12" s="28">
        <f t="shared" si="4"/>
        <v>0.01779746816</v>
      </c>
      <c r="F12" s="25">
        <v>741205.0</v>
      </c>
      <c r="G12" s="26">
        <v>50930.0</v>
      </c>
      <c r="H12" s="25">
        <v>21750.0</v>
      </c>
      <c r="I12" s="29">
        <f t="shared" si="5"/>
        <v>72680</v>
      </c>
      <c r="J12" s="30">
        <f t="shared" si="6"/>
        <v>0.09805654306</v>
      </c>
      <c r="K12" s="3"/>
      <c r="L12" s="3"/>
      <c r="M12" s="31"/>
    </row>
    <row r="13">
      <c r="A13" s="24" t="s">
        <v>30</v>
      </c>
      <c r="B13" s="25">
        <v>649366.0</v>
      </c>
      <c r="C13" s="26">
        <v>2795468.0</v>
      </c>
      <c r="D13" s="27">
        <f t="shared" si="3"/>
        <v>-2146102</v>
      </c>
      <c r="E13" s="43">
        <f t="shared" si="4"/>
        <v>-0.7677075896</v>
      </c>
      <c r="F13" s="25">
        <v>3096343.0</v>
      </c>
      <c r="G13" s="44">
        <v>2380998.0</v>
      </c>
      <c r="H13" s="25">
        <v>65979.0</v>
      </c>
      <c r="I13" s="29">
        <f t="shared" si="5"/>
        <v>2446977</v>
      </c>
      <c r="J13" s="30">
        <f t="shared" si="6"/>
        <v>0.7902796945</v>
      </c>
      <c r="K13" s="17" t="s">
        <v>31</v>
      </c>
      <c r="L13" s="17"/>
      <c r="M13" s="45"/>
    </row>
    <row r="14">
      <c r="A14" s="37" t="s">
        <v>32</v>
      </c>
      <c r="B14" s="38">
        <v>604562.0</v>
      </c>
      <c r="C14" s="38">
        <v>579015.0</v>
      </c>
      <c r="D14" s="39">
        <f t="shared" si="3"/>
        <v>25547</v>
      </c>
      <c r="E14" s="40">
        <f t="shared" si="4"/>
        <v>0.04412148217</v>
      </c>
      <c r="F14" s="38">
        <v>622102.0</v>
      </c>
      <c r="G14" s="46">
        <v>4971.0</v>
      </c>
      <c r="H14" s="38">
        <v>12569.0</v>
      </c>
      <c r="I14" s="39">
        <f t="shared" si="5"/>
        <v>17540</v>
      </c>
      <c r="J14" s="40">
        <f t="shared" si="6"/>
        <v>0.02819473334</v>
      </c>
      <c r="K14" s="14" t="s">
        <v>33</v>
      </c>
      <c r="L14" s="14"/>
      <c r="M14" s="42"/>
    </row>
    <row r="15">
      <c r="A15" s="37" t="s">
        <v>34</v>
      </c>
      <c r="B15" s="38">
        <v>390674.0</v>
      </c>
      <c r="C15" s="38">
        <v>376165.0</v>
      </c>
      <c r="D15" s="39">
        <f t="shared" si="3"/>
        <v>14509</v>
      </c>
      <c r="E15" s="40">
        <f t="shared" si="4"/>
        <v>0.03857083992</v>
      </c>
      <c r="F15" s="38">
        <v>426487.0</v>
      </c>
      <c r="G15" s="46">
        <v>31536.0</v>
      </c>
      <c r="H15" s="38">
        <v>4277.0</v>
      </c>
      <c r="I15" s="47">
        <f t="shared" si="5"/>
        <v>35813</v>
      </c>
      <c r="J15" s="40">
        <f t="shared" si="6"/>
        <v>0.08397207887</v>
      </c>
      <c r="K15" s="14" t="s">
        <v>35</v>
      </c>
      <c r="L15" s="14"/>
      <c r="M15" s="42"/>
    </row>
    <row r="16">
      <c r="A16" s="48" t="s">
        <v>36</v>
      </c>
      <c r="B16" s="25">
        <v>388864.0</v>
      </c>
      <c r="C16" s="26">
        <v>413967.0</v>
      </c>
      <c r="D16" s="27">
        <f t="shared" si="3"/>
        <v>-25103</v>
      </c>
      <c r="E16" s="28">
        <f t="shared" si="4"/>
        <v>-0.06064009933</v>
      </c>
      <c r="F16" s="25">
        <v>2751657.0</v>
      </c>
      <c r="G16" s="26">
        <v>2268253.0</v>
      </c>
      <c r="H16" s="25">
        <v>94540.0</v>
      </c>
      <c r="I16" s="29">
        <f t="shared" si="5"/>
        <v>2362793</v>
      </c>
      <c r="J16" s="49">
        <f t="shared" si="6"/>
        <v>0.8586800608</v>
      </c>
      <c r="K16" s="50"/>
      <c r="L16" s="3"/>
      <c r="M16" s="31"/>
    </row>
    <row r="17">
      <c r="A17" s="24" t="s">
        <v>37</v>
      </c>
      <c r="B17" s="25">
        <v>388123.0</v>
      </c>
      <c r="C17" s="26">
        <v>418115.0</v>
      </c>
      <c r="D17" s="27">
        <f t="shared" si="3"/>
        <v>-29992</v>
      </c>
      <c r="E17" s="28">
        <f t="shared" si="4"/>
        <v>-0.07173146144</v>
      </c>
      <c r="F17" s="25">
        <v>4112151.0</v>
      </c>
      <c r="G17" s="26">
        <v>3642582.0</v>
      </c>
      <c r="H17" s="25">
        <v>81446.0</v>
      </c>
      <c r="I17" s="29">
        <f t="shared" si="5"/>
        <v>3724028</v>
      </c>
      <c r="J17" s="30">
        <f t="shared" si="6"/>
        <v>0.9056155769</v>
      </c>
      <c r="K17" s="3"/>
      <c r="L17" s="51"/>
      <c r="M17" s="31"/>
    </row>
    <row r="18">
      <c r="A18" s="24" t="s">
        <v>38</v>
      </c>
      <c r="B18" s="25">
        <v>209466.0</v>
      </c>
      <c r="C18" s="26">
        <v>204289.0</v>
      </c>
      <c r="D18" s="27">
        <f t="shared" si="3"/>
        <v>5177</v>
      </c>
      <c r="E18" s="28">
        <f t="shared" si="4"/>
        <v>0.02534155045</v>
      </c>
      <c r="F18" s="25">
        <v>1605372.0</v>
      </c>
      <c r="G18" s="26">
        <v>1354598.0</v>
      </c>
      <c r="H18" s="25">
        <v>41308.0</v>
      </c>
      <c r="I18" s="29">
        <f t="shared" si="5"/>
        <v>1395906</v>
      </c>
      <c r="J18" s="30">
        <f t="shared" si="6"/>
        <v>0.8695218305</v>
      </c>
      <c r="L18" s="3"/>
      <c r="M18" s="31"/>
    </row>
    <row r="19">
      <c r="A19" s="37" t="s">
        <v>39</v>
      </c>
      <c r="B19" s="38">
        <v>183769.0</v>
      </c>
      <c r="C19" s="38">
        <v>177824.0</v>
      </c>
      <c r="D19" s="39">
        <f t="shared" si="3"/>
        <v>5945</v>
      </c>
      <c r="E19" s="40">
        <f t="shared" si="4"/>
        <v>0.0334319327</v>
      </c>
      <c r="F19" s="38">
        <v>211113.0</v>
      </c>
      <c r="G19" s="46">
        <v>23364.0</v>
      </c>
      <c r="H19" s="38">
        <v>3980.0</v>
      </c>
      <c r="I19" s="39">
        <f t="shared" si="5"/>
        <v>27344</v>
      </c>
      <c r="J19" s="40">
        <f t="shared" si="6"/>
        <v>0.1295230516</v>
      </c>
      <c r="K19" s="14" t="s">
        <v>40</v>
      </c>
      <c r="L19" s="15"/>
      <c r="M19" s="15"/>
    </row>
    <row r="20">
      <c r="A20" s="24" t="s">
        <v>41</v>
      </c>
      <c r="B20" s="25">
        <v>134873.0</v>
      </c>
      <c r="C20" s="26">
        <v>165680.0</v>
      </c>
      <c r="D20" s="27">
        <f t="shared" si="3"/>
        <v>-30807</v>
      </c>
      <c r="E20" s="28">
        <f t="shared" si="4"/>
        <v>-0.1859427813</v>
      </c>
      <c r="F20" s="25">
        <v>2356234.0</v>
      </c>
      <c r="G20" s="26">
        <v>2154600.0</v>
      </c>
      <c r="H20" s="25">
        <v>66761.0</v>
      </c>
      <c r="I20" s="29">
        <f t="shared" si="5"/>
        <v>2221361</v>
      </c>
      <c r="J20" s="30">
        <f t="shared" si="6"/>
        <v>0.9427590808</v>
      </c>
      <c r="L20" s="3"/>
      <c r="M20" s="31"/>
    </row>
    <row r="21">
      <c r="A21" s="24" t="s">
        <v>42</v>
      </c>
      <c r="B21" s="25">
        <v>127325.0</v>
      </c>
      <c r="C21" s="26">
        <v>136745.0</v>
      </c>
      <c r="D21" s="27">
        <f t="shared" si="3"/>
        <v>-9420</v>
      </c>
      <c r="E21" s="28">
        <f t="shared" si="4"/>
        <v>-0.06888734506</v>
      </c>
      <c r="F21" s="25">
        <v>1280904.0</v>
      </c>
      <c r="G21" s="26">
        <v>1128890.0</v>
      </c>
      <c r="H21" s="25">
        <v>24689.0</v>
      </c>
      <c r="I21" s="29">
        <f t="shared" si="5"/>
        <v>1153579</v>
      </c>
      <c r="J21" s="30">
        <f t="shared" si="6"/>
        <v>0.9005975467</v>
      </c>
      <c r="L21" s="3"/>
      <c r="M21" s="31"/>
    </row>
    <row r="22">
      <c r="A22" s="24" t="s">
        <v>43</v>
      </c>
      <c r="B22" s="25">
        <v>106211.0</v>
      </c>
      <c r="C22" s="26">
        <v>96759.0</v>
      </c>
      <c r="D22" s="27">
        <f t="shared" si="3"/>
        <v>9452</v>
      </c>
      <c r="E22" s="28">
        <f t="shared" si="4"/>
        <v>0.09768600337</v>
      </c>
      <c r="F22" s="25">
        <v>1112322.0</v>
      </c>
      <c r="G22" s="26">
        <v>987515.0</v>
      </c>
      <c r="H22" s="25">
        <v>18596.0</v>
      </c>
      <c r="I22" s="29">
        <f t="shared" si="5"/>
        <v>1006111</v>
      </c>
      <c r="J22" s="30">
        <f t="shared" si="6"/>
        <v>0.9045141605</v>
      </c>
    </row>
    <row r="23">
      <c r="A23" s="24" t="s">
        <v>44</v>
      </c>
      <c r="B23" s="25">
        <v>92175.0</v>
      </c>
      <c r="C23" s="26">
        <v>127867.0</v>
      </c>
      <c r="D23" s="27">
        <f t="shared" si="3"/>
        <v>-35692</v>
      </c>
      <c r="E23" s="28">
        <f t="shared" si="4"/>
        <v>-0.2791337875</v>
      </c>
      <c r="F23" s="25">
        <v>790885.0</v>
      </c>
      <c r="G23" s="26">
        <v>683061.0</v>
      </c>
      <c r="H23" s="25">
        <v>15649.0</v>
      </c>
      <c r="I23" s="52">
        <f t="shared" si="5"/>
        <v>698710</v>
      </c>
      <c r="J23" s="49">
        <f t="shared" si="6"/>
        <v>0.8834533466</v>
      </c>
      <c r="K23" s="50"/>
      <c r="L23" s="3"/>
      <c r="M23" s="31"/>
    </row>
    <row r="24">
      <c r="A24" s="24" t="s">
        <v>45</v>
      </c>
      <c r="B24" s="25">
        <v>77250.0</v>
      </c>
      <c r="C24" s="26">
        <v>81644.0</v>
      </c>
      <c r="D24" s="27">
        <f t="shared" si="3"/>
        <v>-4394</v>
      </c>
      <c r="E24" s="28">
        <f t="shared" si="4"/>
        <v>-0.05381901916</v>
      </c>
      <c r="F24" s="25">
        <v>391170.0</v>
      </c>
      <c r="G24" s="53">
        <v>299989.0</v>
      </c>
      <c r="H24" s="54">
        <v>13931.0</v>
      </c>
      <c r="I24" s="52">
        <f t="shared" si="5"/>
        <v>313920</v>
      </c>
      <c r="J24" s="30">
        <f t="shared" si="6"/>
        <v>0.8025155303</v>
      </c>
    </row>
    <row r="25">
      <c r="A25" s="24" t="s">
        <v>46</v>
      </c>
      <c r="B25" s="25">
        <v>45417.0</v>
      </c>
      <c r="C25" s="26">
        <v>209229.0</v>
      </c>
      <c r="D25" s="27">
        <f t="shared" si="3"/>
        <v>-163812</v>
      </c>
      <c r="E25" s="43">
        <f t="shared" si="4"/>
        <v>-0.7829316204</v>
      </c>
      <c r="F25" s="25">
        <v>545535.0</v>
      </c>
      <c r="G25" s="44">
        <v>490280.0</v>
      </c>
      <c r="H25" s="25">
        <v>9838.0</v>
      </c>
      <c r="I25" s="29">
        <f t="shared" si="5"/>
        <v>500118</v>
      </c>
      <c r="J25" s="30">
        <f t="shared" si="6"/>
        <v>0.9167477797</v>
      </c>
      <c r="K25" s="17" t="s">
        <v>47</v>
      </c>
      <c r="L25" s="55"/>
      <c r="M25" s="55"/>
    </row>
    <row r="26">
      <c r="A26" s="24" t="s">
        <v>48</v>
      </c>
      <c r="B26" s="25">
        <v>34488.0</v>
      </c>
      <c r="C26" s="26">
        <v>34980.0</v>
      </c>
      <c r="D26" s="27">
        <f t="shared" si="3"/>
        <v>-492</v>
      </c>
      <c r="E26" s="28">
        <f t="shared" si="4"/>
        <v>-0.0140651801</v>
      </c>
      <c r="F26" s="25">
        <v>768785.0</v>
      </c>
      <c r="G26" s="26">
        <v>714709.0</v>
      </c>
      <c r="H26" s="25">
        <v>19588.0</v>
      </c>
      <c r="I26" s="29">
        <f t="shared" si="5"/>
        <v>734297</v>
      </c>
      <c r="J26" s="30">
        <f t="shared" si="6"/>
        <v>0.9551396034</v>
      </c>
      <c r="K26" s="31"/>
      <c r="L26" s="3"/>
      <c r="M26" s="31"/>
    </row>
    <row r="27">
      <c r="A27" s="24" t="s">
        <v>49</v>
      </c>
      <c r="B27" s="25">
        <v>34442.0</v>
      </c>
      <c r="C27" s="26">
        <v>33107.0</v>
      </c>
      <c r="D27" s="27">
        <f t="shared" si="3"/>
        <v>1335</v>
      </c>
      <c r="E27" s="28">
        <f t="shared" si="4"/>
        <v>0.04032379859</v>
      </c>
      <c r="F27" s="25">
        <v>95726.0</v>
      </c>
      <c r="G27" s="53">
        <v>59684.0</v>
      </c>
      <c r="H27" s="54">
        <v>1600.0</v>
      </c>
      <c r="I27" s="52">
        <f t="shared" si="5"/>
        <v>61284</v>
      </c>
      <c r="J27" s="30">
        <f t="shared" si="6"/>
        <v>0.6402022439</v>
      </c>
    </row>
    <row r="28">
      <c r="A28" s="24" t="s">
        <v>50</v>
      </c>
      <c r="B28" s="25">
        <v>24069.0</v>
      </c>
      <c r="C28" s="26">
        <v>22065.0</v>
      </c>
      <c r="D28" s="27">
        <f t="shared" si="3"/>
        <v>2004</v>
      </c>
      <c r="E28" s="28">
        <f t="shared" si="4"/>
        <v>0.09082256968</v>
      </c>
      <c r="F28" s="25">
        <v>232096.0</v>
      </c>
      <c r="G28" s="53">
        <v>198324.0</v>
      </c>
      <c r="H28" s="54">
        <v>9703.0</v>
      </c>
      <c r="I28" s="52">
        <f t="shared" si="5"/>
        <v>208027</v>
      </c>
      <c r="J28" s="30">
        <f t="shared" si="6"/>
        <v>0.8962972218</v>
      </c>
      <c r="K28" s="4"/>
      <c r="L28" s="9"/>
      <c r="M28" s="9"/>
    </row>
    <row r="29">
      <c r="A29" s="24" t="s">
        <v>51</v>
      </c>
      <c r="B29" s="25">
        <v>21396.0</v>
      </c>
      <c r="C29" s="26">
        <v>11866.0</v>
      </c>
      <c r="D29" s="27">
        <f t="shared" si="3"/>
        <v>9530</v>
      </c>
      <c r="E29" s="56">
        <f t="shared" si="4"/>
        <v>0.8031350076</v>
      </c>
      <c r="F29" s="25">
        <v>282864.0</v>
      </c>
      <c r="G29" s="53">
        <v>255300.0</v>
      </c>
      <c r="H29" s="54">
        <v>6168.0</v>
      </c>
      <c r="I29" s="52">
        <f t="shared" si="5"/>
        <v>261468</v>
      </c>
      <c r="J29" s="30">
        <f t="shared" si="6"/>
        <v>0.9243594095</v>
      </c>
      <c r="K29" s="57" t="s">
        <v>52</v>
      </c>
      <c r="L29" s="19"/>
      <c r="M29" s="19"/>
    </row>
    <row r="30">
      <c r="A30" s="24" t="s">
        <v>53</v>
      </c>
      <c r="B30" s="25">
        <v>14363.0</v>
      </c>
      <c r="C30" s="26">
        <v>13346.0</v>
      </c>
      <c r="D30" s="27">
        <f t="shared" si="3"/>
        <v>1017</v>
      </c>
      <c r="E30" s="28">
        <f t="shared" si="4"/>
        <v>0.07620260752</v>
      </c>
      <c r="F30" s="25">
        <v>437874.0</v>
      </c>
      <c r="G30" s="26">
        <v>415221.0</v>
      </c>
      <c r="H30" s="25">
        <v>8290.0</v>
      </c>
      <c r="I30" s="29">
        <f t="shared" si="5"/>
        <v>423511</v>
      </c>
      <c r="J30" s="30">
        <f t="shared" si="6"/>
        <v>0.9671983265</v>
      </c>
    </row>
    <row r="31">
      <c r="A31" s="24" t="s">
        <v>54</v>
      </c>
      <c r="B31" s="25">
        <v>12558.0</v>
      </c>
      <c r="C31" s="26">
        <v>19940.0</v>
      </c>
      <c r="D31" s="27">
        <f t="shared" si="3"/>
        <v>-7382</v>
      </c>
      <c r="E31" s="43">
        <f t="shared" si="4"/>
        <v>-0.3702106319</v>
      </c>
      <c r="F31" s="25">
        <v>126781.0</v>
      </c>
      <c r="G31" s="53">
        <v>109274.0</v>
      </c>
      <c r="H31" s="54">
        <v>4949.0</v>
      </c>
      <c r="I31" s="52">
        <f t="shared" si="5"/>
        <v>114223</v>
      </c>
      <c r="J31" s="30">
        <f t="shared" si="6"/>
        <v>0.9009473028</v>
      </c>
      <c r="K31" s="58" t="s">
        <v>55</v>
      </c>
      <c r="L31" s="58"/>
      <c r="M31" s="59"/>
    </row>
    <row r="32">
      <c r="A32" s="24" t="s">
        <v>56</v>
      </c>
      <c r="B32" s="25">
        <v>12539.0</v>
      </c>
      <c r="C32" s="26">
        <v>11271.0</v>
      </c>
      <c r="D32" s="27">
        <f t="shared" si="3"/>
        <v>1268</v>
      </c>
      <c r="E32" s="28">
        <f t="shared" si="4"/>
        <v>0.112501109</v>
      </c>
      <c r="F32" s="25">
        <v>174659.0</v>
      </c>
      <c r="G32" s="53">
        <v>155926.0</v>
      </c>
      <c r="H32" s="54">
        <v>6194.0</v>
      </c>
      <c r="I32" s="52">
        <f t="shared" si="5"/>
        <v>162120</v>
      </c>
      <c r="J32" s="30">
        <f t="shared" si="6"/>
        <v>0.9282086809</v>
      </c>
      <c r="K32" s="4"/>
      <c r="L32" s="9"/>
      <c r="M32" s="4"/>
    </row>
    <row r="33">
      <c r="A33" s="24" t="s">
        <v>57</v>
      </c>
      <c r="B33" s="25">
        <v>12037.0</v>
      </c>
      <c r="C33" s="26">
        <v>42690.0</v>
      </c>
      <c r="D33" s="27">
        <f t="shared" si="3"/>
        <v>-30653</v>
      </c>
      <c r="E33" s="43">
        <f t="shared" si="4"/>
        <v>-0.718037011</v>
      </c>
      <c r="F33" s="25">
        <v>191821.0</v>
      </c>
      <c r="G33" s="53">
        <v>176671.0</v>
      </c>
      <c r="H33" s="54">
        <v>3113.0</v>
      </c>
      <c r="I33" s="52">
        <f t="shared" si="5"/>
        <v>179784</v>
      </c>
      <c r="J33" s="30">
        <f t="shared" si="6"/>
        <v>0.9372487892</v>
      </c>
      <c r="K33" s="58" t="s">
        <v>55</v>
      </c>
      <c r="L33" s="16"/>
      <c r="M33" s="16"/>
    </row>
    <row r="34">
      <c r="A34" s="24" t="s">
        <v>58</v>
      </c>
      <c r="B34" s="25">
        <v>11641.0</v>
      </c>
      <c r="C34" s="26">
        <v>14444.0</v>
      </c>
      <c r="D34" s="27">
        <f t="shared" si="3"/>
        <v>-2803</v>
      </c>
      <c r="E34" s="28">
        <f t="shared" si="4"/>
        <v>-0.1940598172</v>
      </c>
      <c r="F34" s="25">
        <v>181606.0</v>
      </c>
      <c r="G34" s="53">
        <v>166220.0</v>
      </c>
      <c r="H34" s="54">
        <v>3745.0</v>
      </c>
      <c r="I34" s="52">
        <f t="shared" si="5"/>
        <v>169965</v>
      </c>
      <c r="J34" s="30">
        <f t="shared" si="6"/>
        <v>0.9358996949</v>
      </c>
    </row>
    <row r="35">
      <c r="A35" s="24" t="s">
        <v>59</v>
      </c>
      <c r="B35" s="25">
        <v>10927.0</v>
      </c>
      <c r="C35" s="26">
        <v>10708.0</v>
      </c>
      <c r="D35" s="27">
        <f t="shared" si="3"/>
        <v>219</v>
      </c>
      <c r="E35" s="28">
        <f t="shared" si="4"/>
        <v>0.02045199851</v>
      </c>
      <c r="F35" s="25">
        <v>78643.0</v>
      </c>
      <c r="G35" s="26">
        <v>66208.0</v>
      </c>
      <c r="H35" s="25">
        <v>1508.0</v>
      </c>
      <c r="I35" s="29">
        <f t="shared" si="5"/>
        <v>67716</v>
      </c>
      <c r="J35" s="30">
        <f t="shared" si="6"/>
        <v>0.8610556566</v>
      </c>
    </row>
    <row r="36">
      <c r="A36" s="24" t="s">
        <v>60</v>
      </c>
      <c r="B36" s="25">
        <v>10872.0</v>
      </c>
      <c r="C36" s="26">
        <v>16704.0</v>
      </c>
      <c r="D36" s="27">
        <f t="shared" si="3"/>
        <v>-5832</v>
      </c>
      <c r="E36" s="43">
        <f t="shared" si="4"/>
        <v>-0.349137931</v>
      </c>
      <c r="F36" s="25">
        <v>51595.0</v>
      </c>
      <c r="G36" s="60">
        <v>40000.0</v>
      </c>
      <c r="H36" s="54">
        <v>723.0</v>
      </c>
      <c r="I36" s="52">
        <f t="shared" si="5"/>
        <v>40723</v>
      </c>
      <c r="J36" s="30">
        <f t="shared" si="6"/>
        <v>0.7892819072</v>
      </c>
      <c r="K36" s="17" t="s">
        <v>61</v>
      </c>
      <c r="L36" s="55"/>
      <c r="M36" s="55"/>
    </row>
    <row r="37">
      <c r="A37" s="24" t="s">
        <v>62</v>
      </c>
      <c r="B37" s="25">
        <v>10736.0</v>
      </c>
      <c r="C37" s="26">
        <v>9742.0</v>
      </c>
      <c r="D37" s="27">
        <f t="shared" si="3"/>
        <v>994</v>
      </c>
      <c r="E37" s="28">
        <f t="shared" si="4"/>
        <v>0.1020324369</v>
      </c>
      <c r="F37" s="25">
        <v>54300.0</v>
      </c>
      <c r="G37" s="53">
        <v>43054.0</v>
      </c>
      <c r="H37" s="54">
        <v>510.0</v>
      </c>
      <c r="I37" s="52">
        <f t="shared" si="5"/>
        <v>43564</v>
      </c>
      <c r="J37" s="30">
        <f t="shared" si="6"/>
        <v>0.8022836096</v>
      </c>
      <c r="K37" s="9"/>
      <c r="L37" s="9"/>
      <c r="M37" s="9"/>
    </row>
    <row r="38">
      <c r="A38" s="24" t="s">
        <v>63</v>
      </c>
      <c r="B38" s="25">
        <v>9779.0</v>
      </c>
      <c r="C38" s="26">
        <v>7646.0</v>
      </c>
      <c r="D38" s="27">
        <f t="shared" si="3"/>
        <v>2133</v>
      </c>
      <c r="E38" s="28">
        <f t="shared" si="4"/>
        <v>0.2789693958</v>
      </c>
      <c r="F38" s="25">
        <v>172815.0</v>
      </c>
      <c r="G38" s="53">
        <v>159339.0</v>
      </c>
      <c r="H38" s="54">
        <v>3697.0</v>
      </c>
      <c r="I38" s="52">
        <f t="shared" si="5"/>
        <v>163036</v>
      </c>
      <c r="J38" s="30">
        <f t="shared" si="6"/>
        <v>0.9434134768</v>
      </c>
      <c r="K38" s="9"/>
      <c r="L38" s="4"/>
      <c r="M38" s="33"/>
    </row>
    <row r="39">
      <c r="A39" s="24" t="s">
        <v>64</v>
      </c>
      <c r="B39" s="25">
        <v>8829.0</v>
      </c>
      <c r="C39" s="26">
        <v>10195.0</v>
      </c>
      <c r="D39" s="27">
        <f t="shared" si="3"/>
        <v>-1366</v>
      </c>
      <c r="E39" s="28">
        <f t="shared" si="4"/>
        <v>-0.1339872487</v>
      </c>
      <c r="F39" s="25">
        <v>272273.0</v>
      </c>
      <c r="G39" s="26">
        <v>261568.0</v>
      </c>
      <c r="H39" s="25">
        <v>1876.0</v>
      </c>
      <c r="I39" s="29">
        <f t="shared" si="5"/>
        <v>263444</v>
      </c>
      <c r="J39" s="49">
        <f t="shared" si="6"/>
        <v>0.9675729874</v>
      </c>
      <c r="K39" s="61"/>
      <c r="L39" s="4"/>
      <c r="M39" s="33"/>
    </row>
    <row r="40">
      <c r="A40" s="24" t="s">
        <v>65</v>
      </c>
      <c r="B40" s="25">
        <v>8453.0</v>
      </c>
      <c r="C40" s="26">
        <v>7959.0</v>
      </c>
      <c r="D40" s="27">
        <f t="shared" si="3"/>
        <v>494</v>
      </c>
      <c r="E40" s="28">
        <f t="shared" si="4"/>
        <v>0.06206809901</v>
      </c>
      <c r="F40" s="25">
        <v>70174.0</v>
      </c>
      <c r="G40" s="53">
        <v>60805.0</v>
      </c>
      <c r="H40" s="54">
        <v>916.0</v>
      </c>
      <c r="I40" s="52">
        <f t="shared" si="5"/>
        <v>61721</v>
      </c>
      <c r="J40" s="30">
        <f t="shared" si="6"/>
        <v>0.8795422806</v>
      </c>
      <c r="K40" s="9"/>
      <c r="L40" s="9"/>
      <c r="M40" s="9"/>
    </row>
    <row r="41">
      <c r="A41" s="24" t="s">
        <v>66</v>
      </c>
      <c r="B41" s="25">
        <v>6991.0</v>
      </c>
      <c r="C41" s="26">
        <v>6721.0</v>
      </c>
      <c r="D41" s="27">
        <f t="shared" si="3"/>
        <v>270</v>
      </c>
      <c r="E41" s="28">
        <f t="shared" si="4"/>
        <v>0.04017259336</v>
      </c>
      <c r="F41" s="25">
        <v>64095.0</v>
      </c>
      <c r="G41" s="53">
        <v>55560.0</v>
      </c>
      <c r="H41" s="54">
        <v>1544.0</v>
      </c>
      <c r="I41" s="52">
        <f t="shared" si="5"/>
        <v>57104</v>
      </c>
      <c r="J41" s="30">
        <f t="shared" si="6"/>
        <v>0.8909275294</v>
      </c>
      <c r="K41" s="62"/>
    </row>
    <row r="42">
      <c r="A42" s="24" t="s">
        <v>67</v>
      </c>
      <c r="B42" s="25">
        <v>6324.0</v>
      </c>
      <c r="C42" s="26">
        <v>6546.0</v>
      </c>
      <c r="D42" s="27">
        <f t="shared" si="3"/>
        <v>-222</v>
      </c>
      <c r="E42" s="28">
        <f t="shared" si="4"/>
        <v>-0.03391384051</v>
      </c>
      <c r="F42" s="25">
        <v>97803.0</v>
      </c>
      <c r="G42" s="53">
        <v>88469.0</v>
      </c>
      <c r="H42" s="54">
        <v>3010.0</v>
      </c>
      <c r="I42" s="52">
        <f t="shared" si="5"/>
        <v>91479</v>
      </c>
      <c r="J42" s="30">
        <f t="shared" si="6"/>
        <v>0.9353394068</v>
      </c>
      <c r="K42" s="4"/>
      <c r="L42" s="9"/>
      <c r="M42" s="9"/>
    </row>
    <row r="43">
      <c r="A43" s="24" t="s">
        <v>68</v>
      </c>
      <c r="B43" s="25">
        <v>5535.0</v>
      </c>
      <c r="C43" s="26">
        <v>6256.0</v>
      </c>
      <c r="D43" s="27">
        <f t="shared" si="3"/>
        <v>-721</v>
      </c>
      <c r="E43" s="28">
        <f t="shared" si="4"/>
        <v>-0.1152493606</v>
      </c>
      <c r="F43" s="25">
        <v>205597.0</v>
      </c>
      <c r="G43" s="26">
        <v>197746.0</v>
      </c>
      <c r="H43" s="25">
        <v>2316.0</v>
      </c>
      <c r="I43" s="29">
        <f t="shared" si="5"/>
        <v>200062</v>
      </c>
      <c r="J43" s="30">
        <f t="shared" si="6"/>
        <v>0.9730784009</v>
      </c>
      <c r="K43" s="4"/>
      <c r="L43" s="9"/>
      <c r="M43" s="9"/>
    </row>
    <row r="44">
      <c r="A44" s="24" t="s">
        <v>69</v>
      </c>
      <c r="B44" s="25">
        <v>2963.0</v>
      </c>
      <c r="C44" s="26">
        <v>7751.0</v>
      </c>
      <c r="D44" s="27">
        <f t="shared" si="3"/>
        <v>-4788</v>
      </c>
      <c r="E44" s="43">
        <f t="shared" si="4"/>
        <v>-0.6177267449</v>
      </c>
      <c r="F44" s="25">
        <v>67353.0</v>
      </c>
      <c r="G44" s="44">
        <v>63783.0</v>
      </c>
      <c r="H44" s="63">
        <v>607.0</v>
      </c>
      <c r="I44" s="29">
        <f t="shared" si="5"/>
        <v>64390</v>
      </c>
      <c r="J44" s="30">
        <f t="shared" si="6"/>
        <v>0.9560078987</v>
      </c>
      <c r="K44" s="17" t="s">
        <v>70</v>
      </c>
      <c r="L44" s="55"/>
      <c r="M44" s="17"/>
    </row>
    <row r="45">
      <c r="A45" s="24" t="s">
        <v>71</v>
      </c>
      <c r="B45" s="25">
        <v>2643.0</v>
      </c>
      <c r="C45" s="26">
        <v>2569.0</v>
      </c>
      <c r="D45" s="27">
        <f t="shared" si="3"/>
        <v>74</v>
      </c>
      <c r="E45" s="28">
        <f t="shared" si="4"/>
        <v>0.02880498248</v>
      </c>
      <c r="F45" s="25">
        <v>53062.0</v>
      </c>
      <c r="G45" s="26">
        <v>49807.0</v>
      </c>
      <c r="H45" s="63">
        <v>612.0</v>
      </c>
      <c r="I45" s="29">
        <f t="shared" si="5"/>
        <v>50419</v>
      </c>
      <c r="J45" s="30">
        <f t="shared" si="6"/>
        <v>0.9501903434</v>
      </c>
      <c r="K45" s="4"/>
      <c r="L45" s="9"/>
      <c r="M45" s="9"/>
    </row>
    <row r="46">
      <c r="A46" s="24" t="s">
        <v>72</v>
      </c>
      <c r="B46" s="25">
        <v>2425.0</v>
      </c>
      <c r="C46" s="26">
        <v>2406.0</v>
      </c>
      <c r="D46" s="27">
        <f t="shared" si="3"/>
        <v>19</v>
      </c>
      <c r="E46" s="28">
        <f t="shared" si="4"/>
        <v>0.007896924356</v>
      </c>
      <c r="F46" s="25">
        <v>20246.0</v>
      </c>
      <c r="G46" s="53">
        <v>17523.0</v>
      </c>
      <c r="H46" s="54">
        <v>298.0</v>
      </c>
      <c r="I46" s="52">
        <f t="shared" si="5"/>
        <v>17821</v>
      </c>
      <c r="J46" s="30">
        <f t="shared" si="6"/>
        <v>0.880223254</v>
      </c>
    </row>
    <row r="47">
      <c r="A47" s="24" t="s">
        <v>73</v>
      </c>
      <c r="B47" s="25">
        <v>2219.0</v>
      </c>
      <c r="C47" s="26">
        <v>2596.0</v>
      </c>
      <c r="D47" s="27">
        <f t="shared" si="3"/>
        <v>-377</v>
      </c>
      <c r="E47" s="28">
        <f t="shared" si="4"/>
        <v>-0.1452234206</v>
      </c>
      <c r="F47" s="25">
        <v>238501.0</v>
      </c>
      <c r="G47" s="53">
        <v>230907.0</v>
      </c>
      <c r="H47" s="54">
        <v>5375.0</v>
      </c>
      <c r="I47" s="52">
        <f t="shared" si="5"/>
        <v>236282</v>
      </c>
      <c r="J47" s="30">
        <f t="shared" si="6"/>
        <v>0.9906960558</v>
      </c>
    </row>
    <row r="48">
      <c r="A48" s="24" t="s">
        <v>74</v>
      </c>
      <c r="B48" s="25">
        <v>426.0</v>
      </c>
      <c r="C48" s="26">
        <v>532.0</v>
      </c>
      <c r="D48" s="27">
        <f t="shared" si="3"/>
        <v>-106</v>
      </c>
      <c r="E48" s="28">
        <f t="shared" si="4"/>
        <v>-0.1992481203</v>
      </c>
      <c r="F48" s="25">
        <v>10555.0</v>
      </c>
      <c r="G48" s="53">
        <v>10022.0</v>
      </c>
      <c r="H48" s="54">
        <v>107.0</v>
      </c>
      <c r="I48" s="52">
        <f t="shared" si="5"/>
        <v>10129</v>
      </c>
      <c r="J48" s="30">
        <f t="shared" si="6"/>
        <v>0.9596399811</v>
      </c>
    </row>
    <row r="49">
      <c r="A49" s="24" t="s">
        <v>75</v>
      </c>
      <c r="B49" s="63">
        <v>271.0</v>
      </c>
      <c r="C49" s="24">
        <v>230.0</v>
      </c>
      <c r="D49" s="27">
        <f t="shared" si="3"/>
        <v>41</v>
      </c>
      <c r="E49" s="28">
        <f t="shared" si="4"/>
        <v>0.1782608696</v>
      </c>
      <c r="F49" s="25">
        <v>3352.0</v>
      </c>
      <c r="G49" s="53">
        <v>3009.0</v>
      </c>
      <c r="H49" s="54">
        <v>72.0</v>
      </c>
      <c r="I49" s="52">
        <f t="shared" si="5"/>
        <v>3081</v>
      </c>
      <c r="J49" s="30">
        <f t="shared" si="6"/>
        <v>0.9191527446</v>
      </c>
      <c r="K49" s="4"/>
      <c r="L49" s="9"/>
      <c r="M49" s="9"/>
    </row>
    <row r="50">
      <c r="A50" s="24" t="s">
        <v>76</v>
      </c>
      <c r="B50" s="63">
        <v>204.0</v>
      </c>
      <c r="C50" s="24">
        <v>265.0</v>
      </c>
      <c r="D50" s="27">
        <f t="shared" si="3"/>
        <v>-61</v>
      </c>
      <c r="E50" s="28">
        <f t="shared" si="4"/>
        <v>-0.2301886792</v>
      </c>
      <c r="F50" s="25">
        <v>1787.0</v>
      </c>
      <c r="G50" s="53">
        <v>1562.0</v>
      </c>
      <c r="H50" s="54">
        <v>21.0</v>
      </c>
      <c r="I50" s="52">
        <f t="shared" si="5"/>
        <v>1583</v>
      </c>
      <c r="J50" s="30">
        <f t="shared" si="6"/>
        <v>0.8858421936</v>
      </c>
    </row>
    <row r="51">
      <c r="A51" s="24" t="s">
        <v>77</v>
      </c>
      <c r="B51" s="25">
        <v>169.0</v>
      </c>
      <c r="C51" s="26">
        <v>399.0</v>
      </c>
      <c r="D51" s="27">
        <f t="shared" si="3"/>
        <v>-230</v>
      </c>
      <c r="E51" s="43">
        <f t="shared" si="4"/>
        <v>-0.5764411028</v>
      </c>
      <c r="F51" s="25">
        <v>4009.0</v>
      </c>
      <c r="G51" s="53">
        <v>3755.0</v>
      </c>
      <c r="H51" s="54">
        <v>85.0</v>
      </c>
      <c r="I51" s="52">
        <f t="shared" si="5"/>
        <v>3840</v>
      </c>
      <c r="J51" s="30">
        <f t="shared" si="6"/>
        <v>0.9578448491</v>
      </c>
      <c r="K51" s="58" t="s">
        <v>55</v>
      </c>
      <c r="L51" s="16"/>
      <c r="M51" s="16"/>
    </row>
    <row r="52">
      <c r="A52" s="24" t="s">
        <v>78</v>
      </c>
      <c r="B52" s="25">
        <v>57.0</v>
      </c>
      <c r="C52" s="26">
        <v>117.0</v>
      </c>
      <c r="D52" s="27">
        <f t="shared" si="3"/>
        <v>-60</v>
      </c>
      <c r="E52" s="43">
        <f t="shared" si="4"/>
        <v>-0.5128205128</v>
      </c>
      <c r="F52" s="25">
        <v>4226.0</v>
      </c>
      <c r="G52" s="53">
        <v>4082.0</v>
      </c>
      <c r="H52" s="54">
        <v>87.0</v>
      </c>
      <c r="I52" s="52">
        <f t="shared" si="5"/>
        <v>4169</v>
      </c>
      <c r="J52" s="30">
        <f t="shared" si="6"/>
        <v>0.9865120681</v>
      </c>
      <c r="K52" s="58" t="s">
        <v>79</v>
      </c>
      <c r="L52" s="16"/>
      <c r="M52" s="16"/>
    </row>
    <row r="53">
      <c r="A53" s="24" t="s">
        <v>80</v>
      </c>
      <c r="B53" s="25">
        <v>29.0</v>
      </c>
      <c r="C53" s="26">
        <v>28.0</v>
      </c>
      <c r="D53" s="27">
        <f t="shared" si="3"/>
        <v>1</v>
      </c>
      <c r="E53" s="28">
        <f t="shared" si="4"/>
        <v>0.03571428571</v>
      </c>
      <c r="F53" s="25">
        <v>6044.0</v>
      </c>
      <c r="G53" s="53">
        <v>5986.0</v>
      </c>
      <c r="H53" s="54">
        <v>29.0</v>
      </c>
      <c r="I53" s="52">
        <f t="shared" si="5"/>
        <v>6015</v>
      </c>
      <c r="J53" s="30">
        <f t="shared" si="6"/>
        <v>0.9952018531</v>
      </c>
      <c r="K53" s="4"/>
      <c r="L53" s="9"/>
      <c r="M53" s="9"/>
    </row>
    <row r="54">
      <c r="A54" s="24" t="s">
        <v>81</v>
      </c>
      <c r="B54" s="63">
        <v>17.0</v>
      </c>
      <c r="C54" s="24">
        <v>24.0</v>
      </c>
      <c r="D54" s="27">
        <f t="shared" si="3"/>
        <v>-7</v>
      </c>
      <c r="E54" s="28">
        <f t="shared" si="4"/>
        <v>-0.2916666667</v>
      </c>
      <c r="F54" s="25">
        <v>2540.0</v>
      </c>
      <c r="G54" s="53">
        <v>2470.0</v>
      </c>
      <c r="H54" s="54">
        <v>53.0</v>
      </c>
      <c r="I54" s="52">
        <f t="shared" si="5"/>
        <v>2523</v>
      </c>
      <c r="J54" s="30">
        <f t="shared" si="6"/>
        <v>0.9933070866</v>
      </c>
      <c r="K54" s="4"/>
      <c r="L54" s="9"/>
      <c r="M54" s="9"/>
    </row>
    <row r="55">
      <c r="A55" s="37" t="s">
        <v>82</v>
      </c>
      <c r="B55" s="41">
        <v>12.0</v>
      </c>
      <c r="C55" s="41">
        <v>12.0</v>
      </c>
      <c r="D55" s="39">
        <f t="shared" si="3"/>
        <v>0</v>
      </c>
      <c r="E55" s="40">
        <f t="shared" si="4"/>
        <v>0</v>
      </c>
      <c r="F55" s="41">
        <v>27.0</v>
      </c>
      <c r="G55" s="64">
        <v>15.0</v>
      </c>
      <c r="H55" s="64">
        <v>0.0</v>
      </c>
      <c r="I55" s="47">
        <f t="shared" si="5"/>
        <v>15</v>
      </c>
      <c r="J55" s="40">
        <f t="shared" si="6"/>
        <v>0.5555555556</v>
      </c>
      <c r="K55" s="14" t="s">
        <v>83</v>
      </c>
      <c r="L55" s="15"/>
      <c r="M55" s="15"/>
    </row>
    <row r="56">
      <c r="A56" s="24" t="s">
        <v>84</v>
      </c>
      <c r="B56" s="63">
        <v>4.0</v>
      </c>
      <c r="C56" s="24">
        <v>5.0</v>
      </c>
      <c r="D56" s="27">
        <f t="shared" si="3"/>
        <v>-1</v>
      </c>
      <c r="E56" s="28">
        <f t="shared" si="4"/>
        <v>-0.2</v>
      </c>
      <c r="F56" s="63">
        <v>437.0</v>
      </c>
      <c r="G56" s="53">
        <v>408.0</v>
      </c>
      <c r="H56" s="54">
        <v>25.0</v>
      </c>
      <c r="I56" s="52">
        <f t="shared" si="5"/>
        <v>433</v>
      </c>
      <c r="J56" s="30">
        <f t="shared" si="6"/>
        <v>0.9908466819</v>
      </c>
      <c r="K56" s="4"/>
      <c r="L56" s="4"/>
      <c r="M56" s="9"/>
    </row>
    <row r="57">
      <c r="A57" s="24" t="s">
        <v>85</v>
      </c>
      <c r="B57" s="63">
        <v>3.0</v>
      </c>
      <c r="C57" s="24">
        <v>4.0</v>
      </c>
      <c r="D57" s="27">
        <f t="shared" si="3"/>
        <v>-1</v>
      </c>
      <c r="E57" s="28">
        <f t="shared" si="4"/>
        <v>-0.25</v>
      </c>
      <c r="F57" s="63">
        <v>658.0</v>
      </c>
      <c r="G57" s="53">
        <v>654.0</v>
      </c>
      <c r="H57" s="54">
        <v>1.0</v>
      </c>
      <c r="I57" s="52">
        <f t="shared" si="5"/>
        <v>655</v>
      </c>
      <c r="J57" s="30">
        <f t="shared" si="6"/>
        <v>0.9954407295</v>
      </c>
      <c r="K57" s="4"/>
      <c r="L57" s="4"/>
      <c r="M57" s="9"/>
    </row>
    <row r="58">
      <c r="A58" s="5" t="s">
        <v>86</v>
      </c>
      <c r="C58" s="31"/>
      <c r="D58" s="65"/>
      <c r="E58" s="36"/>
      <c r="G58" s="66"/>
      <c r="H58" s="66"/>
      <c r="J58" s="36"/>
      <c r="K58" s="9"/>
      <c r="L58" s="9"/>
      <c r="M58" s="9"/>
    </row>
    <row r="59">
      <c r="A59" s="24" t="s">
        <v>87</v>
      </c>
      <c r="B59" s="25">
        <v>9403886.0</v>
      </c>
      <c r="C59" s="26">
        <v>9680957.0</v>
      </c>
      <c r="D59" s="27">
        <f t="shared" ref="D59:D97" si="7">B59-C59</f>
        <v>-277071</v>
      </c>
      <c r="E59" s="28">
        <f t="shared" ref="E59:E95" si="8">D59/C59</f>
        <v>-0.02862020769</v>
      </c>
      <c r="F59" s="25">
        <v>2.8386112E7</v>
      </c>
      <c r="G59" s="53">
        <v>1.8482067E7</v>
      </c>
      <c r="H59" s="54">
        <v>500159.0</v>
      </c>
      <c r="I59" s="52">
        <f t="shared" ref="I59:I97" si="9">G59+H59</f>
        <v>18982226</v>
      </c>
      <c r="J59" s="30">
        <f t="shared" ref="J59:J97" si="10">I59/F59</f>
        <v>0.6687152506</v>
      </c>
    </row>
    <row r="60">
      <c r="A60" s="24" t="s">
        <v>88</v>
      </c>
      <c r="B60" s="25">
        <v>264597.0</v>
      </c>
      <c r="C60" s="26">
        <v>267120.0</v>
      </c>
      <c r="D60" s="27">
        <f t="shared" si="7"/>
        <v>-2523</v>
      </c>
      <c r="E60" s="28">
        <f t="shared" si="8"/>
        <v>-0.009445193172</v>
      </c>
      <c r="F60" s="25">
        <v>2004575.0</v>
      </c>
      <c r="G60" s="53">
        <v>1563992.0</v>
      </c>
      <c r="H60" s="54">
        <v>175986.0</v>
      </c>
      <c r="I60" s="52">
        <f t="shared" si="9"/>
        <v>1739978</v>
      </c>
      <c r="J60" s="30">
        <f t="shared" si="10"/>
        <v>0.8680034421</v>
      </c>
    </row>
    <row r="61">
      <c r="A61" s="24" t="s">
        <v>89</v>
      </c>
      <c r="B61" s="25">
        <v>94343.0</v>
      </c>
      <c r="C61" s="26">
        <v>90849.0</v>
      </c>
      <c r="D61" s="27">
        <f t="shared" si="7"/>
        <v>3494</v>
      </c>
      <c r="E61" s="28">
        <f t="shared" si="8"/>
        <v>0.03845942168</v>
      </c>
      <c r="F61" s="25">
        <v>161727.0</v>
      </c>
      <c r="G61" s="53">
        <v>63471.0</v>
      </c>
      <c r="H61" s="54">
        <v>3913.0</v>
      </c>
      <c r="I61" s="52">
        <f t="shared" si="9"/>
        <v>67384</v>
      </c>
      <c r="J61" s="30">
        <f t="shared" si="10"/>
        <v>0.4166527543</v>
      </c>
    </row>
    <row r="62">
      <c r="A62" s="24" t="s">
        <v>90</v>
      </c>
      <c r="B62" s="25">
        <v>48577.0</v>
      </c>
      <c r="C62" s="26">
        <v>51831.0</v>
      </c>
      <c r="D62" s="27">
        <f t="shared" si="7"/>
        <v>-3254</v>
      </c>
      <c r="E62" s="28">
        <f t="shared" si="8"/>
        <v>-0.0627809612</v>
      </c>
      <c r="F62" s="25">
        <v>231737.0</v>
      </c>
      <c r="G62" s="53">
        <v>180170.0</v>
      </c>
      <c r="H62" s="54">
        <v>2990.0</v>
      </c>
      <c r="I62" s="52">
        <f t="shared" si="9"/>
        <v>183160</v>
      </c>
      <c r="J62" s="30">
        <f t="shared" si="10"/>
        <v>0.7903787483</v>
      </c>
    </row>
    <row r="63">
      <c r="A63" s="24" t="s">
        <v>91</v>
      </c>
      <c r="B63" s="25">
        <v>33972.0</v>
      </c>
      <c r="C63" s="26">
        <v>39179.0</v>
      </c>
      <c r="D63" s="27">
        <f t="shared" si="7"/>
        <v>-5207</v>
      </c>
      <c r="E63" s="28">
        <f t="shared" si="8"/>
        <v>-0.1329028306</v>
      </c>
      <c r="F63" s="25">
        <v>831577.0</v>
      </c>
      <c r="G63" s="53">
        <v>776208.0</v>
      </c>
      <c r="H63" s="54">
        <v>21397.0</v>
      </c>
      <c r="I63" s="52">
        <f t="shared" si="9"/>
        <v>797605</v>
      </c>
      <c r="J63" s="30">
        <f t="shared" si="10"/>
        <v>0.9591474993</v>
      </c>
    </row>
    <row r="64">
      <c r="A64" s="24" t="s">
        <v>92</v>
      </c>
      <c r="B64" s="25">
        <v>32278.0</v>
      </c>
      <c r="C64" s="26">
        <v>36334.0</v>
      </c>
      <c r="D64" s="27">
        <f t="shared" si="7"/>
        <v>-4056</v>
      </c>
      <c r="E64" s="28">
        <f t="shared" si="8"/>
        <v>-0.1116309792</v>
      </c>
      <c r="F64" s="25">
        <v>200454.0</v>
      </c>
      <c r="G64" s="53">
        <v>165439.0</v>
      </c>
      <c r="H64" s="54">
        <v>2737.0</v>
      </c>
      <c r="I64" s="52">
        <f t="shared" si="9"/>
        <v>168176</v>
      </c>
      <c r="J64" s="30">
        <f t="shared" si="10"/>
        <v>0.8389755256</v>
      </c>
    </row>
    <row r="65">
      <c r="A65" s="24" t="s">
        <v>93</v>
      </c>
      <c r="B65" s="25">
        <v>12799.0</v>
      </c>
      <c r="C65" s="26">
        <v>25295.0</v>
      </c>
      <c r="D65" s="27">
        <f t="shared" si="7"/>
        <v>-12496</v>
      </c>
      <c r="E65" s="43">
        <f t="shared" si="8"/>
        <v>-0.494010674</v>
      </c>
      <c r="F65" s="25">
        <v>333251.0</v>
      </c>
      <c r="G65" s="53">
        <v>314797.0</v>
      </c>
      <c r="H65" s="54">
        <v>5655.0</v>
      </c>
      <c r="I65" s="52">
        <f t="shared" si="9"/>
        <v>320452</v>
      </c>
      <c r="J65" s="30">
        <f t="shared" si="10"/>
        <v>0.9615935136</v>
      </c>
      <c r="K65" s="58" t="s">
        <v>55</v>
      </c>
      <c r="L65" s="16"/>
      <c r="M65" s="16"/>
    </row>
    <row r="66">
      <c r="A66" s="37" t="s">
        <v>94</v>
      </c>
      <c r="B66" s="38">
        <v>7128.0</v>
      </c>
      <c r="C66" s="38">
        <v>6953.0</v>
      </c>
      <c r="D66" s="39">
        <f t="shared" si="7"/>
        <v>175</v>
      </c>
      <c r="E66" s="40">
        <f t="shared" si="8"/>
        <v>0.0251689918</v>
      </c>
      <c r="F66" s="38">
        <v>9528.0</v>
      </c>
      <c r="G66" s="64">
        <v>2242.0</v>
      </c>
      <c r="H66" s="67">
        <v>158.0</v>
      </c>
      <c r="I66" s="47">
        <f t="shared" si="9"/>
        <v>2400</v>
      </c>
      <c r="J66" s="40">
        <f t="shared" si="10"/>
        <v>0.2518891688</v>
      </c>
      <c r="K66" s="14" t="s">
        <v>95</v>
      </c>
      <c r="L66" s="15"/>
      <c r="M66" s="14"/>
    </row>
    <row r="67">
      <c r="A67" s="24" t="s">
        <v>96</v>
      </c>
      <c r="B67" s="25">
        <v>6900.0</v>
      </c>
      <c r="C67" s="26">
        <v>4980.0</v>
      </c>
      <c r="D67" s="27">
        <f t="shared" si="7"/>
        <v>1920</v>
      </c>
      <c r="E67" s="28">
        <f t="shared" si="8"/>
        <v>0.3855421687</v>
      </c>
      <c r="F67" s="25">
        <v>20016.0</v>
      </c>
      <c r="G67" s="53">
        <v>12735.0</v>
      </c>
      <c r="H67" s="54">
        <v>381.0</v>
      </c>
      <c r="I67" s="52">
        <f t="shared" si="9"/>
        <v>13116</v>
      </c>
      <c r="J67" s="30">
        <f t="shared" si="10"/>
        <v>0.6552757794</v>
      </c>
    </row>
    <row r="68">
      <c r="A68" s="24" t="s">
        <v>97</v>
      </c>
      <c r="B68" s="25">
        <v>6796.0</v>
      </c>
      <c r="C68" s="26">
        <v>7494.0</v>
      </c>
      <c r="D68" s="27">
        <f t="shared" si="7"/>
        <v>-698</v>
      </c>
      <c r="E68" s="28">
        <f t="shared" si="8"/>
        <v>-0.09314117961</v>
      </c>
      <c r="F68" s="25">
        <v>168880.0</v>
      </c>
      <c r="G68" s="53">
        <v>155920.0</v>
      </c>
      <c r="H68" s="54">
        <v>6164.0</v>
      </c>
      <c r="I68" s="52">
        <f t="shared" si="9"/>
        <v>162084</v>
      </c>
      <c r="J68" s="30">
        <f t="shared" si="10"/>
        <v>0.9597584083</v>
      </c>
    </row>
    <row r="69">
      <c r="A69" s="37" t="s">
        <v>98</v>
      </c>
      <c r="B69" s="46">
        <v>6410.0</v>
      </c>
      <c r="C69" s="38">
        <v>6410.0</v>
      </c>
      <c r="D69" s="39">
        <f t="shared" si="7"/>
        <v>0</v>
      </c>
      <c r="E69" s="40">
        <f t="shared" si="8"/>
        <v>0</v>
      </c>
      <c r="F69" s="46">
        <v>6553.0</v>
      </c>
      <c r="G69" s="64">
        <v>98.0</v>
      </c>
      <c r="H69" s="64">
        <v>45.0</v>
      </c>
      <c r="I69" s="47">
        <f t="shared" si="9"/>
        <v>143</v>
      </c>
      <c r="J69" s="40">
        <f t="shared" si="10"/>
        <v>0.02182206623</v>
      </c>
      <c r="K69" s="14" t="s">
        <v>99</v>
      </c>
      <c r="L69" s="15"/>
      <c r="M69" s="14"/>
    </row>
    <row r="70">
      <c r="A70" s="24" t="s">
        <v>100</v>
      </c>
      <c r="B70" s="25">
        <v>5164.0</v>
      </c>
      <c r="C70" s="26">
        <v>5127.0</v>
      </c>
      <c r="D70" s="27">
        <f t="shared" si="7"/>
        <v>37</v>
      </c>
      <c r="E70" s="28">
        <f t="shared" si="8"/>
        <v>0.007216695924</v>
      </c>
      <c r="F70" s="25">
        <v>40765.0</v>
      </c>
      <c r="G70" s="53">
        <v>35324.0</v>
      </c>
      <c r="H70" s="54">
        <v>277.0</v>
      </c>
      <c r="I70" s="52">
        <f t="shared" si="9"/>
        <v>35601</v>
      </c>
      <c r="J70" s="30">
        <f t="shared" si="10"/>
        <v>0.8733227033</v>
      </c>
      <c r="K70" s="4"/>
      <c r="L70" s="9"/>
      <c r="M70" s="9"/>
    </row>
    <row r="71">
      <c r="A71" s="24" t="s">
        <v>101</v>
      </c>
      <c r="B71" s="25">
        <v>3568.0</v>
      </c>
      <c r="C71" s="26">
        <v>3953.0</v>
      </c>
      <c r="D71" s="27">
        <f t="shared" si="7"/>
        <v>-385</v>
      </c>
      <c r="E71" s="28">
        <f t="shared" si="8"/>
        <v>-0.09739438401</v>
      </c>
      <c r="F71" s="25">
        <v>58023.0</v>
      </c>
      <c r="G71" s="53">
        <v>52688.0</v>
      </c>
      <c r="H71" s="54">
        <v>1767.0</v>
      </c>
      <c r="I71" s="52">
        <f t="shared" si="9"/>
        <v>54455</v>
      </c>
      <c r="J71" s="30">
        <f t="shared" si="10"/>
        <v>0.9385071437</v>
      </c>
    </row>
    <row r="72">
      <c r="A72" s="24" t="s">
        <v>102</v>
      </c>
      <c r="B72" s="25">
        <v>2596.0</v>
      </c>
      <c r="C72" s="26">
        <v>2546.0</v>
      </c>
      <c r="D72" s="27">
        <f t="shared" si="7"/>
        <v>50</v>
      </c>
      <c r="E72" s="28">
        <f t="shared" si="8"/>
        <v>0.01963864886</v>
      </c>
      <c r="F72" s="25">
        <v>12206.0</v>
      </c>
      <c r="G72" s="53">
        <v>9363.0</v>
      </c>
      <c r="H72" s="54">
        <v>247.0</v>
      </c>
      <c r="I72" s="52">
        <f t="shared" si="9"/>
        <v>9610</v>
      </c>
      <c r="J72" s="30">
        <f t="shared" si="10"/>
        <v>0.7873177126</v>
      </c>
    </row>
    <row r="73">
      <c r="A73" s="37" t="s">
        <v>103</v>
      </c>
      <c r="B73" s="38">
        <v>2001.0</v>
      </c>
      <c r="C73" s="38">
        <v>1951.0</v>
      </c>
      <c r="D73" s="39">
        <f t="shared" si="7"/>
        <v>50</v>
      </c>
      <c r="E73" s="40">
        <f t="shared" si="8"/>
        <v>0.02562788314</v>
      </c>
      <c r="F73" s="38">
        <v>6398.0</v>
      </c>
      <c r="G73" s="64">
        <v>4225.0</v>
      </c>
      <c r="H73" s="67">
        <v>172.0</v>
      </c>
      <c r="I73" s="47">
        <f t="shared" si="9"/>
        <v>4397</v>
      </c>
      <c r="J73" s="40">
        <f t="shared" si="10"/>
        <v>0.6872460144</v>
      </c>
      <c r="K73" s="14" t="s">
        <v>104</v>
      </c>
      <c r="L73" s="15"/>
      <c r="M73" s="14"/>
    </row>
    <row r="74">
      <c r="A74" s="24" t="s">
        <v>105</v>
      </c>
      <c r="B74" s="25">
        <v>1133.0</v>
      </c>
      <c r="C74" s="26">
        <v>1276.0</v>
      </c>
      <c r="D74" s="27">
        <f t="shared" si="7"/>
        <v>-143</v>
      </c>
      <c r="E74" s="28">
        <f t="shared" si="8"/>
        <v>-0.1120689655</v>
      </c>
      <c r="F74" s="25">
        <v>8383.0</v>
      </c>
      <c r="G74" s="53">
        <v>7071.0</v>
      </c>
      <c r="H74" s="54">
        <v>179.0</v>
      </c>
      <c r="I74" s="52">
        <f t="shared" si="9"/>
        <v>7250</v>
      </c>
      <c r="J74" s="30">
        <f t="shared" si="10"/>
        <v>0.8648455207</v>
      </c>
    </row>
    <row r="75">
      <c r="A75" s="24" t="s">
        <v>106</v>
      </c>
      <c r="B75" s="63">
        <v>839.0</v>
      </c>
      <c r="C75" s="24">
        <v>880.0</v>
      </c>
      <c r="D75" s="27">
        <f t="shared" si="7"/>
        <v>-41</v>
      </c>
      <c r="E75" s="28">
        <f t="shared" si="8"/>
        <v>-0.04659090909</v>
      </c>
      <c r="F75" s="25">
        <v>1457.0</v>
      </c>
      <c r="G75" s="53">
        <v>612.0</v>
      </c>
      <c r="H75" s="54">
        <v>6.0</v>
      </c>
      <c r="I75" s="52">
        <f t="shared" si="9"/>
        <v>618</v>
      </c>
      <c r="J75" s="30">
        <f t="shared" si="10"/>
        <v>0.4241592313</v>
      </c>
      <c r="K75" s="4"/>
      <c r="L75" s="9"/>
      <c r="M75" s="9"/>
    </row>
    <row r="76">
      <c r="A76" s="24" t="s">
        <v>107</v>
      </c>
      <c r="B76" s="63">
        <v>731.0</v>
      </c>
      <c r="C76" s="24">
        <v>324.0</v>
      </c>
      <c r="D76" s="27">
        <f t="shared" si="7"/>
        <v>407</v>
      </c>
      <c r="E76" s="56">
        <f t="shared" si="8"/>
        <v>1.25617284</v>
      </c>
      <c r="F76" s="25">
        <v>2457.0</v>
      </c>
      <c r="G76" s="53">
        <v>1698.0</v>
      </c>
      <c r="H76" s="54">
        <v>28.0</v>
      </c>
      <c r="I76" s="52">
        <f t="shared" si="9"/>
        <v>1726</v>
      </c>
      <c r="J76" s="30">
        <f t="shared" si="10"/>
        <v>0.7024827025</v>
      </c>
      <c r="K76" s="57" t="s">
        <v>52</v>
      </c>
      <c r="L76" s="19"/>
      <c r="M76" s="19"/>
    </row>
    <row r="77">
      <c r="A77" s="37" t="s">
        <v>108</v>
      </c>
      <c r="B77" s="68">
        <v>346.0</v>
      </c>
      <c r="C77" s="41">
        <v>172.0</v>
      </c>
      <c r="D77" s="39">
        <f t="shared" si="7"/>
        <v>174</v>
      </c>
      <c r="E77" s="69">
        <f t="shared" si="8"/>
        <v>1.011627907</v>
      </c>
      <c r="F77" s="44">
        <v>1408.0</v>
      </c>
      <c r="G77" s="64">
        <v>1050.0</v>
      </c>
      <c r="H77" s="60">
        <v>12.0</v>
      </c>
      <c r="I77" s="47">
        <f t="shared" si="9"/>
        <v>1062</v>
      </c>
      <c r="J77" s="40">
        <f t="shared" si="10"/>
        <v>0.7542613636</v>
      </c>
      <c r="K77" s="14" t="s">
        <v>109</v>
      </c>
      <c r="L77" s="15"/>
      <c r="M77" s="17" t="s">
        <v>110</v>
      </c>
      <c r="N77" s="3">
        <v>1.0</v>
      </c>
    </row>
    <row r="78">
      <c r="A78" s="24" t="s">
        <v>111</v>
      </c>
      <c r="B78" s="63">
        <v>310.0</v>
      </c>
      <c r="C78" s="24">
        <v>367.0</v>
      </c>
      <c r="D78" s="27">
        <f t="shared" si="7"/>
        <v>-57</v>
      </c>
      <c r="E78" s="28">
        <f t="shared" si="8"/>
        <v>-0.1553133515</v>
      </c>
      <c r="F78" s="25">
        <v>1874.0</v>
      </c>
      <c r="G78" s="53">
        <v>1551.0</v>
      </c>
      <c r="H78" s="54">
        <v>13.0</v>
      </c>
      <c r="I78" s="52">
        <f t="shared" si="9"/>
        <v>1564</v>
      </c>
      <c r="J78" s="30">
        <f t="shared" si="10"/>
        <v>0.8345784418</v>
      </c>
      <c r="K78" s="9"/>
      <c r="L78" s="9"/>
      <c r="M78" s="9"/>
    </row>
    <row r="79">
      <c r="A79" s="24" t="s">
        <v>112</v>
      </c>
      <c r="B79" s="25">
        <v>277.0</v>
      </c>
      <c r="C79" s="26">
        <v>1091.0</v>
      </c>
      <c r="D79" s="27">
        <f t="shared" si="7"/>
        <v>-814</v>
      </c>
      <c r="E79" s="43">
        <f t="shared" si="8"/>
        <v>-0.7461044913</v>
      </c>
      <c r="F79" s="25">
        <v>2576.0</v>
      </c>
      <c r="G79" s="53">
        <v>2275.0</v>
      </c>
      <c r="H79" s="54">
        <v>24.0</v>
      </c>
      <c r="I79" s="52">
        <f t="shared" si="9"/>
        <v>2299</v>
      </c>
      <c r="J79" s="30">
        <f t="shared" si="10"/>
        <v>0.8924689441</v>
      </c>
      <c r="K79" s="58" t="s">
        <v>55</v>
      </c>
      <c r="L79" s="16"/>
      <c r="M79" s="16"/>
    </row>
    <row r="80">
      <c r="A80" s="24" t="s">
        <v>113</v>
      </c>
      <c r="B80" s="63">
        <v>270.0</v>
      </c>
      <c r="C80" s="24">
        <v>151.0</v>
      </c>
      <c r="D80" s="27">
        <f t="shared" si="7"/>
        <v>119</v>
      </c>
      <c r="E80" s="56">
        <f t="shared" si="8"/>
        <v>0.7880794702</v>
      </c>
      <c r="F80" s="63">
        <v>486.0</v>
      </c>
      <c r="G80" s="53">
        <v>206.0</v>
      </c>
      <c r="H80" s="54">
        <v>10.0</v>
      </c>
      <c r="I80" s="52">
        <f t="shared" si="9"/>
        <v>216</v>
      </c>
      <c r="J80" s="30">
        <f t="shared" si="10"/>
        <v>0.4444444444</v>
      </c>
      <c r="K80" s="57" t="s">
        <v>114</v>
      </c>
      <c r="L80" s="19"/>
      <c r="M80" s="19"/>
    </row>
    <row r="81">
      <c r="A81" s="24" t="s">
        <v>115</v>
      </c>
      <c r="B81" s="25">
        <v>261.0</v>
      </c>
      <c r="C81" s="26">
        <v>318.0</v>
      </c>
      <c r="D81" s="27">
        <f t="shared" si="7"/>
        <v>-57</v>
      </c>
      <c r="E81" s="28">
        <f t="shared" si="8"/>
        <v>-0.179245283</v>
      </c>
      <c r="F81" s="25">
        <v>7461.0</v>
      </c>
      <c r="G81" s="53">
        <v>7131.0</v>
      </c>
      <c r="H81" s="54">
        <v>69.0</v>
      </c>
      <c r="I81" s="52">
        <f t="shared" si="9"/>
        <v>7200</v>
      </c>
      <c r="J81" s="30">
        <f t="shared" si="10"/>
        <v>0.9650180941</v>
      </c>
      <c r="K81" s="4"/>
      <c r="L81" s="9"/>
      <c r="M81" s="9"/>
    </row>
    <row r="82">
      <c r="A82" s="37" t="s">
        <v>116</v>
      </c>
      <c r="B82" s="68">
        <v>207.0</v>
      </c>
      <c r="C82" s="41">
        <v>112.0</v>
      </c>
      <c r="D82" s="39">
        <f t="shared" si="7"/>
        <v>95</v>
      </c>
      <c r="E82" s="56">
        <f t="shared" si="8"/>
        <v>0.8482142857</v>
      </c>
      <c r="F82" s="68">
        <v>455.0</v>
      </c>
      <c r="G82" s="64">
        <v>247.0</v>
      </c>
      <c r="H82" s="60">
        <v>1.0</v>
      </c>
      <c r="I82" s="47">
        <f t="shared" si="9"/>
        <v>248</v>
      </c>
      <c r="J82" s="40">
        <f t="shared" si="10"/>
        <v>0.5450549451</v>
      </c>
      <c r="K82" s="14" t="s">
        <v>109</v>
      </c>
      <c r="L82" s="15"/>
      <c r="M82" s="17" t="s">
        <v>110</v>
      </c>
      <c r="N82" s="3">
        <v>1.0</v>
      </c>
    </row>
    <row r="83">
      <c r="A83" s="24" t="s">
        <v>117</v>
      </c>
      <c r="B83" s="25">
        <v>193.0</v>
      </c>
      <c r="C83" s="26">
        <v>237.0</v>
      </c>
      <c r="D83" s="27">
        <f t="shared" si="7"/>
        <v>-44</v>
      </c>
      <c r="E83" s="28">
        <f t="shared" si="8"/>
        <v>-0.1856540084</v>
      </c>
      <c r="F83" s="25">
        <v>12188.0</v>
      </c>
      <c r="G83" s="53">
        <v>11682.0</v>
      </c>
      <c r="H83" s="54">
        <v>313.0</v>
      </c>
      <c r="I83" s="52">
        <f t="shared" si="9"/>
        <v>11995</v>
      </c>
      <c r="J83" s="30">
        <f t="shared" si="10"/>
        <v>0.9841647522</v>
      </c>
      <c r="K83" s="4"/>
      <c r="L83" s="9"/>
      <c r="M83" s="9"/>
    </row>
    <row r="84">
      <c r="A84" s="24" t="s">
        <v>118</v>
      </c>
      <c r="B84" s="25">
        <v>156.0</v>
      </c>
      <c r="C84" s="26">
        <v>179.0</v>
      </c>
      <c r="D84" s="27">
        <f t="shared" si="7"/>
        <v>-23</v>
      </c>
      <c r="E84" s="28">
        <f t="shared" si="8"/>
        <v>-0.1284916201</v>
      </c>
      <c r="F84" s="25">
        <v>7656.0</v>
      </c>
      <c r="G84" s="53">
        <v>7362.0</v>
      </c>
      <c r="H84" s="54">
        <v>138.0</v>
      </c>
      <c r="I84" s="52">
        <f t="shared" si="9"/>
        <v>7500</v>
      </c>
      <c r="J84" s="30">
        <f t="shared" si="10"/>
        <v>0.9796238245</v>
      </c>
    </row>
    <row r="85">
      <c r="A85" s="37" t="s">
        <v>119</v>
      </c>
      <c r="B85" s="41">
        <v>113.0</v>
      </c>
      <c r="C85" s="41">
        <v>113.0</v>
      </c>
      <c r="D85" s="39">
        <f t="shared" si="7"/>
        <v>0</v>
      </c>
      <c r="E85" s="40">
        <f t="shared" si="8"/>
        <v>0</v>
      </c>
      <c r="F85" s="41">
        <v>360.0</v>
      </c>
      <c r="G85" s="64">
        <v>244.0</v>
      </c>
      <c r="H85" s="64">
        <v>3.0</v>
      </c>
      <c r="I85" s="47">
        <f t="shared" si="9"/>
        <v>247</v>
      </c>
      <c r="J85" s="40">
        <f t="shared" si="10"/>
        <v>0.6861111111</v>
      </c>
      <c r="K85" s="14" t="s">
        <v>120</v>
      </c>
      <c r="L85" s="15"/>
      <c r="M85" s="14"/>
    </row>
    <row r="86">
      <c r="A86" s="24" t="s">
        <v>121</v>
      </c>
      <c r="B86" s="25">
        <v>62.0</v>
      </c>
      <c r="C86" s="26">
        <v>53.0</v>
      </c>
      <c r="D86" s="27">
        <f t="shared" si="7"/>
        <v>9</v>
      </c>
      <c r="E86" s="28">
        <f t="shared" si="8"/>
        <v>0.1698113208</v>
      </c>
      <c r="F86" s="25">
        <v>4655.0</v>
      </c>
      <c r="G86" s="53">
        <v>4571.0</v>
      </c>
      <c r="H86" s="54">
        <v>22.0</v>
      </c>
      <c r="I86" s="52">
        <f t="shared" si="9"/>
        <v>4593</v>
      </c>
      <c r="J86" s="30">
        <f t="shared" si="10"/>
        <v>0.9866809882</v>
      </c>
      <c r="K86" s="4"/>
      <c r="L86" s="9"/>
      <c r="M86" s="9"/>
    </row>
    <row r="87">
      <c r="A87" s="24" t="s">
        <v>122</v>
      </c>
      <c r="B87" s="63">
        <v>59.0</v>
      </c>
      <c r="C87" s="24">
        <v>108.0</v>
      </c>
      <c r="D87" s="27">
        <f t="shared" si="7"/>
        <v>-49</v>
      </c>
      <c r="E87" s="43">
        <f t="shared" si="8"/>
        <v>-0.4537037037</v>
      </c>
      <c r="F87" s="25">
        <v>2013.0</v>
      </c>
      <c r="G87" s="53">
        <v>1927.0</v>
      </c>
      <c r="H87" s="54">
        <v>27.0</v>
      </c>
      <c r="I87" s="52">
        <f t="shared" si="9"/>
        <v>1954</v>
      </c>
      <c r="J87" s="30">
        <f t="shared" si="10"/>
        <v>0.9706905117</v>
      </c>
      <c r="K87" s="58" t="s">
        <v>55</v>
      </c>
      <c r="L87" s="16"/>
      <c r="M87" s="16"/>
    </row>
    <row r="88">
      <c r="A88" s="24" t="s">
        <v>123</v>
      </c>
      <c r="B88" s="63">
        <v>29.0</v>
      </c>
      <c r="C88" s="24">
        <v>29.0</v>
      </c>
      <c r="D88" s="27">
        <f t="shared" si="7"/>
        <v>0</v>
      </c>
      <c r="E88" s="28">
        <f t="shared" si="8"/>
        <v>0</v>
      </c>
      <c r="F88" s="63">
        <v>419.0</v>
      </c>
      <c r="G88" s="53">
        <v>388.0</v>
      </c>
      <c r="H88" s="54">
        <v>2.0</v>
      </c>
      <c r="I88" s="52">
        <f t="shared" si="9"/>
        <v>390</v>
      </c>
      <c r="J88" s="30">
        <f t="shared" si="10"/>
        <v>0.9307875895</v>
      </c>
    </row>
    <row r="89">
      <c r="A89" s="37" t="s">
        <v>124</v>
      </c>
      <c r="B89" s="41">
        <v>18.0</v>
      </c>
      <c r="C89" s="41">
        <v>18.0</v>
      </c>
      <c r="D89" s="39">
        <f t="shared" si="7"/>
        <v>0</v>
      </c>
      <c r="E89" s="40">
        <f t="shared" si="8"/>
        <v>0</v>
      </c>
      <c r="F89" s="41">
        <v>114.0</v>
      </c>
      <c r="G89" s="64">
        <v>95.0</v>
      </c>
      <c r="H89" s="64">
        <v>1.0</v>
      </c>
      <c r="I89" s="47">
        <f t="shared" si="9"/>
        <v>96</v>
      </c>
      <c r="J89" s="40">
        <f t="shared" si="10"/>
        <v>0.8421052632</v>
      </c>
      <c r="K89" s="14" t="s">
        <v>125</v>
      </c>
      <c r="L89" s="15"/>
      <c r="M89" s="15"/>
    </row>
    <row r="90">
      <c r="A90" s="24" t="s">
        <v>126</v>
      </c>
      <c r="B90" s="63">
        <v>13.0</v>
      </c>
      <c r="C90" s="24">
        <v>11.0</v>
      </c>
      <c r="D90" s="27">
        <f t="shared" si="7"/>
        <v>2</v>
      </c>
      <c r="E90" s="28">
        <f t="shared" si="8"/>
        <v>0.1818181818</v>
      </c>
      <c r="F90" s="63">
        <v>134.0</v>
      </c>
      <c r="G90" s="53">
        <v>121.0</v>
      </c>
      <c r="H90" s="54">
        <v>0.0</v>
      </c>
      <c r="I90" s="52">
        <f t="shared" si="9"/>
        <v>121</v>
      </c>
      <c r="J90" s="30">
        <f t="shared" si="10"/>
        <v>0.9029850746</v>
      </c>
      <c r="K90" s="4"/>
      <c r="L90" s="9"/>
      <c r="M90" s="4"/>
    </row>
    <row r="91">
      <c r="A91" s="37" t="s">
        <v>127</v>
      </c>
      <c r="B91" s="41">
        <v>8.0</v>
      </c>
      <c r="C91" s="41">
        <v>8.0</v>
      </c>
      <c r="D91" s="39">
        <f t="shared" si="7"/>
        <v>0</v>
      </c>
      <c r="E91" s="40">
        <f t="shared" si="8"/>
        <v>0</v>
      </c>
      <c r="F91" s="41">
        <v>24.0</v>
      </c>
      <c r="G91" s="64">
        <v>16.0</v>
      </c>
      <c r="H91" s="64">
        <v>0.0</v>
      </c>
      <c r="I91" s="47">
        <f t="shared" si="9"/>
        <v>16</v>
      </c>
      <c r="J91" s="40">
        <f t="shared" si="10"/>
        <v>0.6666666667</v>
      </c>
      <c r="K91" s="14" t="s">
        <v>128</v>
      </c>
      <c r="L91" s="15"/>
      <c r="M91" s="14"/>
    </row>
    <row r="92">
      <c r="A92" s="24" t="s">
        <v>129</v>
      </c>
      <c r="B92" s="63">
        <v>6.0</v>
      </c>
      <c r="C92" s="24">
        <v>4.0</v>
      </c>
      <c r="D92" s="27">
        <f t="shared" si="7"/>
        <v>2</v>
      </c>
      <c r="E92" s="28">
        <f t="shared" si="8"/>
        <v>0.5</v>
      </c>
      <c r="F92" s="63">
        <v>20.0</v>
      </c>
      <c r="G92" s="53">
        <v>13.0</v>
      </c>
      <c r="H92" s="54">
        <v>1.0</v>
      </c>
      <c r="I92" s="52">
        <f t="shared" si="9"/>
        <v>14</v>
      </c>
      <c r="J92" s="30">
        <f t="shared" si="10"/>
        <v>0.7</v>
      </c>
      <c r="K92" s="4"/>
      <c r="L92" s="4"/>
      <c r="M92" s="9"/>
    </row>
    <row r="93">
      <c r="A93" s="24" t="s">
        <v>130</v>
      </c>
      <c r="B93" s="63">
        <v>4.0</v>
      </c>
      <c r="C93" s="24">
        <v>9.0</v>
      </c>
      <c r="D93" s="27">
        <f t="shared" si="7"/>
        <v>-5</v>
      </c>
      <c r="E93" s="43">
        <f t="shared" si="8"/>
        <v>-0.5555555556</v>
      </c>
      <c r="F93" s="63">
        <v>695.0</v>
      </c>
      <c r="G93" s="53">
        <v>679.0</v>
      </c>
      <c r="H93" s="54">
        <v>12.0</v>
      </c>
      <c r="I93" s="52">
        <f t="shared" si="9"/>
        <v>691</v>
      </c>
      <c r="J93" s="30">
        <f t="shared" si="10"/>
        <v>0.9942446043</v>
      </c>
      <c r="K93" s="58" t="s">
        <v>55</v>
      </c>
      <c r="L93" s="16"/>
      <c r="M93" s="16"/>
    </row>
    <row r="94">
      <c r="A94" s="24" t="s">
        <v>131</v>
      </c>
      <c r="B94" s="63">
        <v>2.0</v>
      </c>
      <c r="C94" s="24">
        <v>2.0</v>
      </c>
      <c r="D94" s="27">
        <f t="shared" si="7"/>
        <v>0</v>
      </c>
      <c r="E94" s="28">
        <f t="shared" si="8"/>
        <v>0</v>
      </c>
      <c r="F94" s="63">
        <v>41.0</v>
      </c>
      <c r="G94" s="53">
        <v>39.0</v>
      </c>
      <c r="H94" s="54">
        <v>0.0</v>
      </c>
      <c r="I94" s="52">
        <f t="shared" si="9"/>
        <v>39</v>
      </c>
      <c r="J94" s="30">
        <f t="shared" si="10"/>
        <v>0.9512195122</v>
      </c>
      <c r="K94" s="4"/>
      <c r="L94" s="9"/>
      <c r="M94" s="9"/>
    </row>
    <row r="95">
      <c r="A95" s="24" t="s">
        <v>132</v>
      </c>
      <c r="B95" s="63">
        <v>1.0</v>
      </c>
      <c r="C95" s="24">
        <v>1.0</v>
      </c>
      <c r="D95" s="27">
        <f t="shared" si="7"/>
        <v>0</v>
      </c>
      <c r="E95" s="28">
        <f t="shared" si="8"/>
        <v>0</v>
      </c>
      <c r="F95" s="63">
        <v>148.0</v>
      </c>
      <c r="G95" s="53">
        <v>146.0</v>
      </c>
      <c r="H95" s="54">
        <v>1.0</v>
      </c>
      <c r="I95" s="52">
        <f t="shared" si="9"/>
        <v>147</v>
      </c>
      <c r="J95" s="30">
        <f t="shared" si="10"/>
        <v>0.9932432432</v>
      </c>
      <c r="K95" s="4"/>
      <c r="L95" s="9"/>
      <c r="M95" s="9"/>
    </row>
    <row r="96">
      <c r="A96" s="70" t="s">
        <v>133</v>
      </c>
      <c r="B96" s="70">
        <v>0.0</v>
      </c>
      <c r="C96" s="70">
        <v>0.0</v>
      </c>
      <c r="D96" s="71">
        <f t="shared" si="7"/>
        <v>0</v>
      </c>
      <c r="E96" s="72">
        <v>0.0</v>
      </c>
      <c r="F96" s="70">
        <v>30.0</v>
      </c>
      <c r="G96" s="73">
        <v>30.0</v>
      </c>
      <c r="H96" s="73">
        <v>0.0</v>
      </c>
      <c r="I96" s="74">
        <f t="shared" si="9"/>
        <v>30</v>
      </c>
      <c r="J96" s="75">
        <f t="shared" si="10"/>
        <v>1</v>
      </c>
      <c r="K96" s="76" t="s">
        <v>134</v>
      </c>
      <c r="L96" s="76"/>
      <c r="M96" s="6"/>
    </row>
    <row r="97">
      <c r="A97" s="70" t="s">
        <v>135</v>
      </c>
      <c r="B97" s="70">
        <v>0.0</v>
      </c>
      <c r="C97" s="70">
        <v>2.0</v>
      </c>
      <c r="D97" s="71">
        <f t="shared" si="7"/>
        <v>-2</v>
      </c>
      <c r="E97" s="75">
        <f>D97/C97</f>
        <v>-1</v>
      </c>
      <c r="F97" s="70">
        <v>18.0</v>
      </c>
      <c r="G97" s="73">
        <v>18.0</v>
      </c>
      <c r="H97" s="73">
        <v>0.0</v>
      </c>
      <c r="I97" s="74">
        <f t="shared" si="9"/>
        <v>18</v>
      </c>
      <c r="J97" s="75">
        <f t="shared" si="10"/>
        <v>1</v>
      </c>
      <c r="K97" s="76" t="s">
        <v>136</v>
      </c>
      <c r="L97" s="6"/>
      <c r="M97" s="6"/>
    </row>
    <row r="98">
      <c r="A98" s="5" t="s">
        <v>137</v>
      </c>
      <c r="D98" s="77"/>
      <c r="E98" s="36"/>
      <c r="G98" s="66"/>
      <c r="H98" s="66"/>
      <c r="J98" s="36"/>
      <c r="K98" s="9"/>
      <c r="L98" s="9"/>
      <c r="M98" s="9"/>
    </row>
    <row r="99">
      <c r="A99" s="24" t="s">
        <v>138</v>
      </c>
      <c r="B99" s="25">
        <v>165280.0</v>
      </c>
      <c r="C99" s="26">
        <v>156253.0</v>
      </c>
      <c r="D99" s="27">
        <f t="shared" ref="D99:D147" si="11">B99-C99</f>
        <v>9027</v>
      </c>
      <c r="E99" s="28">
        <f t="shared" ref="E99:E146" si="12">D99/C99</f>
        <v>0.05777169078</v>
      </c>
      <c r="F99" s="25">
        <v>1542076.0</v>
      </c>
      <c r="G99" s="53">
        <v>1317612.0</v>
      </c>
      <c r="H99" s="54">
        <v>59184.0</v>
      </c>
      <c r="I99" s="52">
        <f t="shared" ref="I99:I147" si="13">G99+H99</f>
        <v>1376796</v>
      </c>
      <c r="J99" s="30">
        <f t="shared" ref="J99:J147" si="14">I99/F99</f>
        <v>0.8928198091</v>
      </c>
    </row>
    <row r="100">
      <c r="A100" s="24" t="s">
        <v>139</v>
      </c>
      <c r="B100" s="25">
        <v>162182.0</v>
      </c>
      <c r="C100" s="26">
        <v>169351.0</v>
      </c>
      <c r="D100" s="27">
        <f t="shared" si="11"/>
        <v>-7169</v>
      </c>
      <c r="E100" s="28">
        <f t="shared" si="12"/>
        <v>-0.04233219763</v>
      </c>
      <c r="F100" s="25">
        <v>1243646.0</v>
      </c>
      <c r="G100" s="53">
        <v>1047676.0</v>
      </c>
      <c r="H100" s="54">
        <v>33788.0</v>
      </c>
      <c r="I100" s="52">
        <f t="shared" si="13"/>
        <v>1081464</v>
      </c>
      <c r="J100" s="30">
        <f t="shared" si="14"/>
        <v>0.8695915076</v>
      </c>
    </row>
    <row r="101">
      <c r="A101" s="24" t="s">
        <v>140</v>
      </c>
      <c r="B101" s="25">
        <v>138338.0</v>
      </c>
      <c r="C101" s="26">
        <v>143416.0</v>
      </c>
      <c r="D101" s="27">
        <f t="shared" si="11"/>
        <v>-5078</v>
      </c>
      <c r="E101" s="28">
        <f t="shared" si="12"/>
        <v>-0.03540748592</v>
      </c>
      <c r="F101" s="25">
        <v>1.0942948E7</v>
      </c>
      <c r="G101" s="53">
        <v>1.0648633E7</v>
      </c>
      <c r="H101" s="54">
        <v>155977.0</v>
      </c>
      <c r="I101" s="52">
        <f t="shared" si="13"/>
        <v>10804610</v>
      </c>
      <c r="J101" s="30">
        <f t="shared" si="14"/>
        <v>0.9873582512</v>
      </c>
      <c r="K101" s="9"/>
      <c r="L101" s="9"/>
      <c r="M101" s="9"/>
    </row>
    <row r="102">
      <c r="A102" s="24" t="s">
        <v>141</v>
      </c>
      <c r="B102" s="25">
        <v>90789.0</v>
      </c>
      <c r="C102" s="26">
        <v>105770.0</v>
      </c>
      <c r="D102" s="27">
        <f t="shared" si="11"/>
        <v>-14981</v>
      </c>
      <c r="E102" s="28">
        <f t="shared" si="12"/>
        <v>-0.1416375154</v>
      </c>
      <c r="F102" s="25">
        <v>343601.0</v>
      </c>
      <c r="G102" s="53">
        <v>248720.0</v>
      </c>
      <c r="H102" s="54">
        <v>4092.0</v>
      </c>
      <c r="I102" s="52">
        <f t="shared" si="13"/>
        <v>252812</v>
      </c>
      <c r="J102" s="30">
        <f t="shared" si="14"/>
        <v>0.7357720146</v>
      </c>
    </row>
    <row r="103">
      <c r="A103" s="24" t="s">
        <v>142</v>
      </c>
      <c r="B103" s="25">
        <v>84758.0</v>
      </c>
      <c r="C103" s="26">
        <v>83815.0</v>
      </c>
      <c r="D103" s="27">
        <f t="shared" si="11"/>
        <v>943</v>
      </c>
      <c r="E103" s="28">
        <f t="shared" si="12"/>
        <v>0.0112509694</v>
      </c>
      <c r="F103" s="25">
        <v>2602034.0</v>
      </c>
      <c r="G103" s="53">
        <v>2489624.0</v>
      </c>
      <c r="H103" s="54">
        <v>27652.0</v>
      </c>
      <c r="I103" s="52">
        <f t="shared" si="13"/>
        <v>2517276</v>
      </c>
      <c r="J103" s="30">
        <f t="shared" si="14"/>
        <v>0.9674262519</v>
      </c>
    </row>
    <row r="104">
      <c r="A104" s="24" t="s">
        <v>143</v>
      </c>
      <c r="B104" s="25">
        <v>53048.0</v>
      </c>
      <c r="C104" s="26">
        <v>70444.0</v>
      </c>
      <c r="D104" s="27">
        <f t="shared" si="11"/>
        <v>-17396</v>
      </c>
      <c r="E104" s="28">
        <f t="shared" si="12"/>
        <v>-0.2469479303</v>
      </c>
      <c r="F104" s="25">
        <v>737644.0</v>
      </c>
      <c r="G104" s="53">
        <v>679133.0</v>
      </c>
      <c r="H104" s="54">
        <v>5463.0</v>
      </c>
      <c r="I104" s="52">
        <f t="shared" si="13"/>
        <v>684596</v>
      </c>
      <c r="J104" s="30">
        <f t="shared" si="14"/>
        <v>0.9280845503</v>
      </c>
    </row>
    <row r="105">
      <c r="A105" s="24" t="s">
        <v>144</v>
      </c>
      <c r="B105" s="25">
        <v>44309.0</v>
      </c>
      <c r="C105" s="26">
        <v>45963.0</v>
      </c>
      <c r="D105" s="27">
        <f t="shared" si="11"/>
        <v>-1654</v>
      </c>
      <c r="E105" s="28">
        <f t="shared" si="12"/>
        <v>-0.03598546657</v>
      </c>
      <c r="F105" s="25">
        <v>541877.0</v>
      </c>
      <c r="G105" s="53">
        <v>489254.0</v>
      </c>
      <c r="H105" s="54">
        <v>8314.0</v>
      </c>
      <c r="I105" s="52">
        <f t="shared" si="13"/>
        <v>497568</v>
      </c>
      <c r="J105" s="30">
        <f t="shared" si="14"/>
        <v>0.9182305209</v>
      </c>
    </row>
    <row r="106">
      <c r="A106" s="24" t="s">
        <v>145</v>
      </c>
      <c r="B106" s="25">
        <v>41396.0</v>
      </c>
      <c r="C106" s="26">
        <v>50841.0</v>
      </c>
      <c r="D106" s="27">
        <f t="shared" si="11"/>
        <v>-9445</v>
      </c>
      <c r="E106" s="28">
        <f t="shared" si="12"/>
        <v>-0.1857752601</v>
      </c>
      <c r="F106" s="25">
        <v>272163.0</v>
      </c>
      <c r="G106" s="53">
        <v>229762.0</v>
      </c>
      <c r="H106" s="54">
        <v>1005.0</v>
      </c>
      <c r="I106" s="52">
        <f t="shared" si="13"/>
        <v>230767</v>
      </c>
      <c r="J106" s="30">
        <f t="shared" si="14"/>
        <v>0.8478999717</v>
      </c>
    </row>
    <row r="107">
      <c r="A107" s="37" t="s">
        <v>146</v>
      </c>
      <c r="B107" s="38">
        <v>30425.0</v>
      </c>
      <c r="C107" s="38">
        <v>29688.0</v>
      </c>
      <c r="D107" s="39">
        <f t="shared" si="11"/>
        <v>737</v>
      </c>
      <c r="E107" s="40">
        <f t="shared" si="12"/>
        <v>0.02482484506</v>
      </c>
      <c r="F107" s="38">
        <v>32707.0</v>
      </c>
      <c r="G107" s="64">
        <v>2057.0</v>
      </c>
      <c r="H107" s="67">
        <v>225.0</v>
      </c>
      <c r="I107" s="47">
        <f t="shared" si="13"/>
        <v>2282</v>
      </c>
      <c r="J107" s="40">
        <f t="shared" si="14"/>
        <v>0.06977099703</v>
      </c>
      <c r="K107" s="14" t="s">
        <v>147</v>
      </c>
      <c r="L107" s="15"/>
      <c r="M107" s="15"/>
    </row>
    <row r="108">
      <c r="A108" s="24" t="s">
        <v>148</v>
      </c>
      <c r="B108" s="25">
        <v>29814.0</v>
      </c>
      <c r="C108" s="26">
        <v>30188.0</v>
      </c>
      <c r="D108" s="27">
        <f t="shared" si="11"/>
        <v>-374</v>
      </c>
      <c r="E108" s="28">
        <f t="shared" si="12"/>
        <v>-0.01238902875</v>
      </c>
      <c r="F108" s="25">
        <v>553424.0</v>
      </c>
      <c r="G108" s="53">
        <v>512033.0</v>
      </c>
      <c r="H108" s="54">
        <v>11577.0</v>
      </c>
      <c r="I108" s="52">
        <f t="shared" si="13"/>
        <v>523610</v>
      </c>
      <c r="J108" s="30">
        <f t="shared" si="14"/>
        <v>0.9461281043</v>
      </c>
    </row>
    <row r="109">
      <c r="A109" s="24" t="s">
        <v>149</v>
      </c>
      <c r="B109" s="25">
        <v>29317.0</v>
      </c>
      <c r="C109" s="26">
        <v>17105.0</v>
      </c>
      <c r="D109" s="27">
        <f t="shared" si="11"/>
        <v>12212</v>
      </c>
      <c r="E109" s="56">
        <f t="shared" si="12"/>
        <v>0.7139432914</v>
      </c>
      <c r="F109" s="25">
        <v>653557.0</v>
      </c>
      <c r="G109" s="53">
        <v>611036.0</v>
      </c>
      <c r="H109" s="54">
        <v>13204.0</v>
      </c>
      <c r="I109" s="52">
        <f t="shared" si="13"/>
        <v>624240</v>
      </c>
      <c r="J109" s="30">
        <f t="shared" si="14"/>
        <v>0.9551423977</v>
      </c>
      <c r="K109" s="57" t="s">
        <v>52</v>
      </c>
      <c r="L109" s="19"/>
      <c r="M109" s="19"/>
    </row>
    <row r="110">
      <c r="A110" s="24" t="s">
        <v>150</v>
      </c>
      <c r="B110" s="25">
        <v>25008.0</v>
      </c>
      <c r="C110" s="26">
        <v>30512.0</v>
      </c>
      <c r="D110" s="27">
        <f t="shared" si="11"/>
        <v>-5504</v>
      </c>
      <c r="E110" s="28">
        <f t="shared" si="12"/>
        <v>-0.180388044</v>
      </c>
      <c r="F110" s="25">
        <v>565989.0</v>
      </c>
      <c r="G110" s="53">
        <v>528545.0</v>
      </c>
      <c r="H110" s="54">
        <v>12436.0</v>
      </c>
      <c r="I110" s="52">
        <f t="shared" si="13"/>
        <v>540981</v>
      </c>
      <c r="J110" s="30">
        <f t="shared" si="14"/>
        <v>0.9558153957</v>
      </c>
    </row>
    <row r="111">
      <c r="A111" s="24" t="s">
        <v>151</v>
      </c>
      <c r="B111" s="25">
        <v>20705.0</v>
      </c>
      <c r="C111" s="26">
        <v>31477.0</v>
      </c>
      <c r="D111" s="27">
        <f t="shared" si="11"/>
        <v>-10772</v>
      </c>
      <c r="E111" s="43">
        <f t="shared" si="12"/>
        <v>-0.3422181275</v>
      </c>
      <c r="F111" s="25">
        <v>419015.0</v>
      </c>
      <c r="G111" s="53">
        <v>391208.0</v>
      </c>
      <c r="H111" s="54">
        <v>7102.0</v>
      </c>
      <c r="I111" s="52">
        <f t="shared" si="13"/>
        <v>398310</v>
      </c>
      <c r="J111" s="30">
        <f t="shared" si="14"/>
        <v>0.9505864945</v>
      </c>
      <c r="K111" s="58" t="s">
        <v>152</v>
      </c>
      <c r="L111" s="16"/>
      <c r="M111" s="16"/>
    </row>
    <row r="112">
      <c r="A112" s="24" t="s">
        <v>153</v>
      </c>
      <c r="B112" s="25">
        <v>19798.0</v>
      </c>
      <c r="C112" s="26">
        <v>11779.0</v>
      </c>
      <c r="D112" s="27">
        <f t="shared" si="11"/>
        <v>8019</v>
      </c>
      <c r="E112" s="28">
        <f t="shared" si="12"/>
        <v>0.6807878428</v>
      </c>
      <c r="F112" s="25">
        <v>355106.0</v>
      </c>
      <c r="G112" s="53">
        <v>330805.0</v>
      </c>
      <c r="H112" s="54">
        <v>4503.0</v>
      </c>
      <c r="I112" s="52">
        <f t="shared" si="13"/>
        <v>335308</v>
      </c>
      <c r="J112" s="30">
        <f t="shared" si="14"/>
        <v>0.9442476331</v>
      </c>
    </row>
    <row r="113">
      <c r="A113" s="37" t="s">
        <v>154</v>
      </c>
      <c r="B113" s="38">
        <v>13970.0</v>
      </c>
      <c r="C113" s="38">
        <v>16269.0</v>
      </c>
      <c r="D113" s="39">
        <f t="shared" si="11"/>
        <v>-2299</v>
      </c>
      <c r="E113" s="40">
        <f t="shared" si="12"/>
        <v>-0.1413116971</v>
      </c>
      <c r="F113" s="38">
        <v>204055.0</v>
      </c>
      <c r="G113" s="67">
        <v>187545.0</v>
      </c>
      <c r="H113" s="64">
        <v>2540.0</v>
      </c>
      <c r="I113" s="47">
        <f t="shared" si="13"/>
        <v>190085</v>
      </c>
      <c r="J113" s="40">
        <f t="shared" si="14"/>
        <v>0.9315380657</v>
      </c>
      <c r="K113" s="14" t="s">
        <v>155</v>
      </c>
      <c r="L113" s="15"/>
      <c r="M113" s="14"/>
    </row>
    <row r="114">
      <c r="A114" s="24" t="s">
        <v>156</v>
      </c>
      <c r="B114" s="25">
        <v>13593.0</v>
      </c>
      <c r="C114" s="26">
        <v>18596.0</v>
      </c>
      <c r="D114" s="27">
        <f t="shared" si="11"/>
        <v>-5003</v>
      </c>
      <c r="E114" s="28">
        <f t="shared" si="12"/>
        <v>-0.2690363519</v>
      </c>
      <c r="F114" s="25">
        <v>358583.0</v>
      </c>
      <c r="G114" s="53">
        <v>343935.0</v>
      </c>
      <c r="H114" s="54">
        <v>1055.0</v>
      </c>
      <c r="I114" s="52">
        <f t="shared" si="13"/>
        <v>344990</v>
      </c>
      <c r="J114" s="30">
        <f t="shared" si="14"/>
        <v>0.9620924584</v>
      </c>
    </row>
    <row r="115">
      <c r="A115" s="24" t="s">
        <v>157</v>
      </c>
      <c r="B115" s="25">
        <v>10873.0</v>
      </c>
      <c r="C115" s="26">
        <v>9310.0</v>
      </c>
      <c r="D115" s="27">
        <f t="shared" si="11"/>
        <v>1563</v>
      </c>
      <c r="E115" s="28">
        <f t="shared" si="12"/>
        <v>0.1678839957</v>
      </c>
      <c r="F115" s="25">
        <v>179488.0</v>
      </c>
      <c r="G115" s="53">
        <v>167601.0</v>
      </c>
      <c r="H115" s="54">
        <v>1014.0</v>
      </c>
      <c r="I115" s="52">
        <f t="shared" si="13"/>
        <v>168615</v>
      </c>
      <c r="J115" s="30">
        <f t="shared" si="14"/>
        <v>0.9394221341</v>
      </c>
    </row>
    <row r="116">
      <c r="A116" s="24" t="s">
        <v>158</v>
      </c>
      <c r="B116" s="25">
        <v>9569.0</v>
      </c>
      <c r="C116" s="26">
        <v>7558.0</v>
      </c>
      <c r="D116" s="27">
        <f t="shared" si="11"/>
        <v>2011</v>
      </c>
      <c r="E116" s="28">
        <f t="shared" si="12"/>
        <v>0.2660756814</v>
      </c>
      <c r="F116" s="25">
        <v>158591.0</v>
      </c>
      <c r="G116" s="53">
        <v>148766.0</v>
      </c>
      <c r="H116" s="54">
        <v>256.0</v>
      </c>
      <c r="I116" s="52">
        <f t="shared" si="13"/>
        <v>149022</v>
      </c>
      <c r="J116" s="30">
        <f t="shared" si="14"/>
        <v>0.939662402</v>
      </c>
    </row>
    <row r="117">
      <c r="A117" s="24" t="s">
        <v>159</v>
      </c>
      <c r="B117" s="25">
        <v>9563.0</v>
      </c>
      <c r="C117" s="26">
        <v>8396.0</v>
      </c>
      <c r="D117" s="27">
        <f t="shared" si="11"/>
        <v>1167</v>
      </c>
      <c r="E117" s="28">
        <f t="shared" si="12"/>
        <v>0.1389947594</v>
      </c>
      <c r="F117" s="25">
        <v>169487.0</v>
      </c>
      <c r="G117" s="53">
        <v>157982.0</v>
      </c>
      <c r="H117" s="54">
        <v>1942.0</v>
      </c>
      <c r="I117" s="52">
        <f t="shared" si="13"/>
        <v>159924</v>
      </c>
      <c r="J117" s="30">
        <f t="shared" si="14"/>
        <v>0.9435767935</v>
      </c>
    </row>
    <row r="118">
      <c r="A118" s="24" t="s">
        <v>160</v>
      </c>
      <c r="B118" s="25">
        <v>8048.0</v>
      </c>
      <c r="C118" s="26">
        <v>8218.0</v>
      </c>
      <c r="D118" s="27">
        <f t="shared" si="11"/>
        <v>-170</v>
      </c>
      <c r="E118" s="28">
        <f t="shared" si="12"/>
        <v>-0.02068629837</v>
      </c>
      <c r="F118" s="25">
        <v>84946.0</v>
      </c>
      <c r="G118" s="53">
        <v>75360.0</v>
      </c>
      <c r="H118" s="54">
        <v>1538.0</v>
      </c>
      <c r="I118" s="52">
        <f t="shared" si="13"/>
        <v>76898</v>
      </c>
      <c r="J118" s="30">
        <f t="shared" si="14"/>
        <v>0.9052574577</v>
      </c>
    </row>
    <row r="119">
      <c r="A119" s="24" t="s">
        <v>161</v>
      </c>
      <c r="B119" s="25">
        <v>7554.0</v>
      </c>
      <c r="C119" s="26">
        <v>9831.0</v>
      </c>
      <c r="D119" s="27">
        <f t="shared" si="11"/>
        <v>-2277</v>
      </c>
      <c r="E119" s="28">
        <f t="shared" si="12"/>
        <v>-0.2316142814</v>
      </c>
      <c r="F119" s="25">
        <v>141690.0</v>
      </c>
      <c r="G119" s="53">
        <v>130944.0</v>
      </c>
      <c r="H119" s="54">
        <v>3192.0</v>
      </c>
      <c r="I119" s="52">
        <f t="shared" si="13"/>
        <v>134136</v>
      </c>
      <c r="J119" s="30">
        <f t="shared" si="14"/>
        <v>0.9466864281</v>
      </c>
    </row>
    <row r="120">
      <c r="A120" s="24" t="s">
        <v>162</v>
      </c>
      <c r="B120" s="25">
        <v>7539.0</v>
      </c>
      <c r="C120" s="26">
        <v>6131.0</v>
      </c>
      <c r="D120" s="27">
        <f t="shared" si="11"/>
        <v>1408</v>
      </c>
      <c r="E120" s="28">
        <f t="shared" si="12"/>
        <v>0.2296525852</v>
      </c>
      <c r="F120" s="25">
        <v>114361.0</v>
      </c>
      <c r="G120" s="53">
        <v>106412.0</v>
      </c>
      <c r="H120" s="54">
        <v>410.0</v>
      </c>
      <c r="I120" s="52">
        <f t="shared" si="13"/>
        <v>106822</v>
      </c>
      <c r="J120" s="30">
        <f t="shared" si="14"/>
        <v>0.9340771767</v>
      </c>
      <c r="K120" s="9"/>
      <c r="L120" s="9"/>
      <c r="M120" s="9"/>
    </row>
    <row r="121">
      <c r="A121" s="24" t="s">
        <v>163</v>
      </c>
      <c r="B121" s="25">
        <v>6905.0</v>
      </c>
      <c r="C121" s="26">
        <v>6585.0</v>
      </c>
      <c r="D121" s="27">
        <f t="shared" si="11"/>
        <v>320</v>
      </c>
      <c r="E121" s="28">
        <f t="shared" si="12"/>
        <v>0.04859529233</v>
      </c>
      <c r="F121" s="25">
        <v>138206.0</v>
      </c>
      <c r="G121" s="53">
        <v>129752.0</v>
      </c>
      <c r="H121" s="54">
        <v>1549.0</v>
      </c>
      <c r="I121" s="52">
        <f t="shared" si="13"/>
        <v>131301</v>
      </c>
      <c r="J121" s="30">
        <f t="shared" si="14"/>
        <v>0.9500383486</v>
      </c>
    </row>
    <row r="122">
      <c r="A122" s="24" t="s">
        <v>164</v>
      </c>
      <c r="B122" s="25">
        <v>5968.0</v>
      </c>
      <c r="C122" s="26">
        <v>5788.0</v>
      </c>
      <c r="D122" s="27">
        <f t="shared" si="11"/>
        <v>180</v>
      </c>
      <c r="E122" s="28">
        <f t="shared" si="12"/>
        <v>0.03109882516</v>
      </c>
      <c r="F122" s="25">
        <v>77553.0</v>
      </c>
      <c r="G122" s="53">
        <v>71176.0</v>
      </c>
      <c r="H122" s="54">
        <v>409.0</v>
      </c>
      <c r="I122" s="52">
        <f t="shared" si="13"/>
        <v>71585</v>
      </c>
      <c r="J122" s="30">
        <f t="shared" si="14"/>
        <v>0.9230461749</v>
      </c>
    </row>
    <row r="123">
      <c r="A123" s="24" t="s">
        <v>165</v>
      </c>
      <c r="B123" s="25">
        <v>5141.0</v>
      </c>
      <c r="C123" s="26">
        <v>5362.0</v>
      </c>
      <c r="D123" s="27">
        <f t="shared" si="11"/>
        <v>-221</v>
      </c>
      <c r="E123" s="28">
        <f t="shared" si="12"/>
        <v>-0.04121596419</v>
      </c>
      <c r="F123" s="25">
        <v>14951.0</v>
      </c>
      <c r="G123" s="53">
        <v>8826.0</v>
      </c>
      <c r="H123" s="54">
        <v>984.0</v>
      </c>
      <c r="I123" s="52">
        <f t="shared" si="13"/>
        <v>9810</v>
      </c>
      <c r="J123" s="30">
        <f t="shared" si="14"/>
        <v>0.6561434018</v>
      </c>
      <c r="K123" s="9"/>
      <c r="L123" s="9"/>
      <c r="M123" s="9"/>
    </row>
    <row r="124">
      <c r="A124" s="24" t="s">
        <v>166</v>
      </c>
      <c r="B124" s="25">
        <v>4966.0</v>
      </c>
      <c r="C124" s="26">
        <v>4961.0</v>
      </c>
      <c r="D124" s="27">
        <f t="shared" si="11"/>
        <v>5</v>
      </c>
      <c r="E124" s="28">
        <f t="shared" si="12"/>
        <v>0.001007861318</v>
      </c>
      <c r="F124" s="25">
        <v>169597.0</v>
      </c>
      <c r="G124" s="53">
        <v>161476.0</v>
      </c>
      <c r="H124" s="54">
        <v>3155.0</v>
      </c>
      <c r="I124" s="52">
        <f t="shared" si="13"/>
        <v>164631</v>
      </c>
      <c r="J124" s="30">
        <f t="shared" si="14"/>
        <v>0.9707188217</v>
      </c>
      <c r="K124" s="9"/>
      <c r="L124" s="9"/>
      <c r="M124" s="9"/>
    </row>
    <row r="125">
      <c r="A125" s="24" t="s">
        <v>167</v>
      </c>
      <c r="B125" s="25">
        <v>4501.0</v>
      </c>
      <c r="C125" s="26">
        <v>4868.0</v>
      </c>
      <c r="D125" s="27">
        <f t="shared" si="11"/>
        <v>-367</v>
      </c>
      <c r="E125" s="28">
        <f t="shared" si="12"/>
        <v>-0.07539030403</v>
      </c>
      <c r="F125" s="25">
        <v>55557.0</v>
      </c>
      <c r="G125" s="53">
        <v>48626.0</v>
      </c>
      <c r="H125" s="54">
        <v>2430.0</v>
      </c>
      <c r="I125" s="52">
        <f t="shared" si="13"/>
        <v>51056</v>
      </c>
      <c r="J125" s="30">
        <f t="shared" si="14"/>
        <v>0.9189841064</v>
      </c>
      <c r="K125" s="9"/>
      <c r="L125" s="9"/>
      <c r="M125" s="9"/>
    </row>
    <row r="126">
      <c r="A126" s="24" t="s">
        <v>168</v>
      </c>
      <c r="B126" s="25">
        <v>3831.0</v>
      </c>
      <c r="C126" s="26">
        <v>4905.0</v>
      </c>
      <c r="D126" s="27">
        <f t="shared" si="11"/>
        <v>-1074</v>
      </c>
      <c r="E126" s="28">
        <f t="shared" si="12"/>
        <v>-0.2189602446</v>
      </c>
      <c r="F126" s="25">
        <v>266948.0</v>
      </c>
      <c r="G126" s="53">
        <v>259727.0</v>
      </c>
      <c r="H126" s="54">
        <v>3390.0</v>
      </c>
      <c r="I126" s="52">
        <f t="shared" si="13"/>
        <v>263117</v>
      </c>
      <c r="J126" s="30">
        <f t="shared" si="14"/>
        <v>0.9856488904</v>
      </c>
      <c r="K126" s="4"/>
      <c r="L126" s="9"/>
      <c r="M126" s="9"/>
    </row>
    <row r="127">
      <c r="A127" s="24" t="s">
        <v>169</v>
      </c>
      <c r="B127" s="25">
        <v>2611.0</v>
      </c>
      <c r="C127" s="26">
        <v>2515.0</v>
      </c>
      <c r="D127" s="27">
        <f t="shared" si="11"/>
        <v>96</v>
      </c>
      <c r="E127" s="28">
        <f t="shared" si="12"/>
        <v>0.03817097416</v>
      </c>
      <c r="F127" s="25">
        <v>373702.0</v>
      </c>
      <c r="G127" s="53">
        <v>364646.0</v>
      </c>
      <c r="H127" s="54">
        <v>6445.0</v>
      </c>
      <c r="I127" s="52">
        <f t="shared" si="13"/>
        <v>371091</v>
      </c>
      <c r="J127" s="30">
        <f t="shared" si="14"/>
        <v>0.9930131495</v>
      </c>
      <c r="K127" s="9"/>
      <c r="L127" s="9"/>
      <c r="M127" s="9"/>
    </row>
    <row r="128">
      <c r="A128" s="24" t="s">
        <v>170</v>
      </c>
      <c r="B128" s="25">
        <v>2391.0</v>
      </c>
      <c r="C128" s="26">
        <v>2223.0</v>
      </c>
      <c r="D128" s="27">
        <f t="shared" si="11"/>
        <v>168</v>
      </c>
      <c r="E128" s="28">
        <f t="shared" si="12"/>
        <v>0.07557354926</v>
      </c>
      <c r="F128" s="25">
        <v>18082.0</v>
      </c>
      <c r="G128" s="53">
        <v>15633.0</v>
      </c>
      <c r="H128" s="54">
        <v>58.0</v>
      </c>
      <c r="I128" s="52">
        <f t="shared" si="13"/>
        <v>15691</v>
      </c>
      <c r="J128" s="30">
        <f t="shared" si="14"/>
        <v>0.8677690521</v>
      </c>
    </row>
    <row r="129">
      <c r="A129" s="24" t="s">
        <v>171</v>
      </c>
      <c r="B129" s="25">
        <v>2188.0</v>
      </c>
      <c r="C129" s="26">
        <v>2521.0</v>
      </c>
      <c r="D129" s="27">
        <f t="shared" si="11"/>
        <v>-333</v>
      </c>
      <c r="E129" s="28">
        <f t="shared" si="12"/>
        <v>-0.1320904403</v>
      </c>
      <c r="F129" s="25">
        <v>232491.0</v>
      </c>
      <c r="G129" s="53">
        <v>227116.0</v>
      </c>
      <c r="H129" s="54">
        <v>3187.0</v>
      </c>
      <c r="I129" s="52">
        <f t="shared" si="13"/>
        <v>230303</v>
      </c>
      <c r="J129" s="30">
        <f t="shared" si="14"/>
        <v>0.990588883</v>
      </c>
      <c r="K129" s="4"/>
      <c r="L129" s="9"/>
      <c r="M129" s="9"/>
    </row>
    <row r="130">
      <c r="A130" s="24" t="s">
        <v>172</v>
      </c>
      <c r="B130" s="25">
        <v>1721.0</v>
      </c>
      <c r="C130" s="26">
        <v>1894.0</v>
      </c>
      <c r="D130" s="27">
        <f t="shared" si="11"/>
        <v>-173</v>
      </c>
      <c r="E130" s="28">
        <f t="shared" si="12"/>
        <v>-0.09134107709</v>
      </c>
      <c r="F130" s="25">
        <v>85619.0</v>
      </c>
      <c r="G130" s="53">
        <v>82452.0</v>
      </c>
      <c r="H130" s="54">
        <v>1446.0</v>
      </c>
      <c r="I130" s="52">
        <f t="shared" si="13"/>
        <v>83898</v>
      </c>
      <c r="J130" s="30">
        <f t="shared" si="14"/>
        <v>0.9798993214</v>
      </c>
    </row>
    <row r="131">
      <c r="A131" s="24" t="s">
        <v>173</v>
      </c>
      <c r="B131" s="25">
        <v>1621.0</v>
      </c>
      <c r="C131" s="26">
        <v>1737.0</v>
      </c>
      <c r="D131" s="27">
        <f t="shared" si="11"/>
        <v>-116</v>
      </c>
      <c r="E131" s="28">
        <f t="shared" si="12"/>
        <v>-0.06678180771</v>
      </c>
      <c r="F131" s="25">
        <v>273070.0</v>
      </c>
      <c r="G131" s="53">
        <v>269394.0</v>
      </c>
      <c r="H131" s="54">
        <v>2055.0</v>
      </c>
      <c r="I131" s="52">
        <f t="shared" si="13"/>
        <v>271449</v>
      </c>
      <c r="J131" s="30">
        <f t="shared" si="14"/>
        <v>0.9940637932</v>
      </c>
      <c r="K131" s="9"/>
      <c r="L131" s="9"/>
      <c r="M131" s="9"/>
    </row>
    <row r="132">
      <c r="A132" s="24" t="s">
        <v>174</v>
      </c>
      <c r="B132" s="25">
        <v>1182.0</v>
      </c>
      <c r="C132" s="26">
        <v>4909.0</v>
      </c>
      <c r="D132" s="27">
        <f t="shared" si="11"/>
        <v>-3727</v>
      </c>
      <c r="E132" s="43">
        <f t="shared" si="12"/>
        <v>-0.7592177633</v>
      </c>
      <c r="F132" s="25">
        <v>24961.0</v>
      </c>
      <c r="G132" s="53">
        <v>23697.0</v>
      </c>
      <c r="H132" s="54">
        <v>82.0</v>
      </c>
      <c r="I132" s="52">
        <f t="shared" si="13"/>
        <v>23779</v>
      </c>
      <c r="J132" s="30">
        <f t="shared" si="14"/>
        <v>0.952646128</v>
      </c>
      <c r="K132" s="58" t="s">
        <v>152</v>
      </c>
      <c r="L132" s="16"/>
      <c r="M132" s="16"/>
    </row>
    <row r="133">
      <c r="A133" s="24" t="s">
        <v>175</v>
      </c>
      <c r="B133" s="25">
        <v>882.0</v>
      </c>
      <c r="C133" s="26">
        <v>968.0</v>
      </c>
      <c r="D133" s="27">
        <f t="shared" si="11"/>
        <v>-86</v>
      </c>
      <c r="E133" s="28">
        <f t="shared" si="12"/>
        <v>-0.08884297521</v>
      </c>
      <c r="F133" s="25">
        <v>79497.0</v>
      </c>
      <c r="G133" s="53">
        <v>77993.0</v>
      </c>
      <c r="H133" s="54">
        <v>622.0</v>
      </c>
      <c r="I133" s="52">
        <f t="shared" si="13"/>
        <v>78615</v>
      </c>
      <c r="J133" s="30">
        <f t="shared" si="14"/>
        <v>0.9889052417</v>
      </c>
      <c r="K133" s="4"/>
      <c r="L133" s="9"/>
      <c r="M133" s="9"/>
    </row>
    <row r="134">
      <c r="A134" s="24" t="s">
        <v>176</v>
      </c>
      <c r="B134" s="63">
        <v>720.0</v>
      </c>
      <c r="C134" s="24">
        <v>561.0</v>
      </c>
      <c r="D134" s="27">
        <f t="shared" si="11"/>
        <v>159</v>
      </c>
      <c r="E134" s="28">
        <f t="shared" si="12"/>
        <v>0.2834224599</v>
      </c>
      <c r="F134" s="25">
        <v>2329.0</v>
      </c>
      <c r="G134" s="53">
        <v>1574.0</v>
      </c>
      <c r="H134" s="54">
        <v>35.0</v>
      </c>
      <c r="I134" s="52">
        <f t="shared" si="13"/>
        <v>1609</v>
      </c>
      <c r="J134" s="30">
        <f t="shared" si="14"/>
        <v>0.690854444</v>
      </c>
      <c r="K134" s="4"/>
      <c r="L134" s="9"/>
      <c r="M134" s="9"/>
    </row>
    <row r="135">
      <c r="A135" s="24" t="s">
        <v>177</v>
      </c>
      <c r="B135" s="63">
        <v>665.0</v>
      </c>
      <c r="C135" s="24">
        <v>626.0</v>
      </c>
      <c r="D135" s="27">
        <f t="shared" si="11"/>
        <v>39</v>
      </c>
      <c r="E135" s="28">
        <f t="shared" si="12"/>
        <v>0.06230031949</v>
      </c>
      <c r="F135" s="25">
        <v>2444.0</v>
      </c>
      <c r="G135" s="53">
        <v>1777.0</v>
      </c>
      <c r="H135" s="54">
        <v>2.0</v>
      </c>
      <c r="I135" s="52">
        <f t="shared" si="13"/>
        <v>1779</v>
      </c>
      <c r="J135" s="30">
        <f t="shared" si="14"/>
        <v>0.7279050736</v>
      </c>
      <c r="K135" s="4"/>
      <c r="L135" s="9"/>
      <c r="M135" s="9"/>
    </row>
    <row r="136">
      <c r="A136" s="24" t="s">
        <v>178</v>
      </c>
      <c r="B136" s="25">
        <v>557.0</v>
      </c>
      <c r="C136" s="26">
        <v>969.0</v>
      </c>
      <c r="D136" s="27">
        <f t="shared" si="11"/>
        <v>-412</v>
      </c>
      <c r="E136" s="43">
        <f t="shared" si="12"/>
        <v>-0.4251805986</v>
      </c>
      <c r="F136" s="25">
        <v>89795.0</v>
      </c>
      <c r="G136" s="53">
        <v>84602.0</v>
      </c>
      <c r="H136" s="54">
        <v>4636.0</v>
      </c>
      <c r="I136" s="52">
        <f t="shared" si="13"/>
        <v>89238</v>
      </c>
      <c r="J136" s="30">
        <f t="shared" si="14"/>
        <v>0.993796982</v>
      </c>
      <c r="K136" s="58" t="s">
        <v>152</v>
      </c>
      <c r="L136" s="16"/>
      <c r="M136" s="58">
        <v>3.0</v>
      </c>
    </row>
    <row r="137">
      <c r="A137" s="24" t="s">
        <v>179</v>
      </c>
      <c r="B137" s="25">
        <v>349.0</v>
      </c>
      <c r="C137" s="26">
        <v>530.0</v>
      </c>
      <c r="D137" s="27">
        <f t="shared" si="11"/>
        <v>-181</v>
      </c>
      <c r="E137" s="43">
        <f t="shared" si="12"/>
        <v>-0.341509434</v>
      </c>
      <c r="F137" s="25">
        <v>10813.0</v>
      </c>
      <c r="G137" s="53">
        <v>10269.0</v>
      </c>
      <c r="H137" s="54">
        <v>195.0</v>
      </c>
      <c r="I137" s="52">
        <f t="shared" si="13"/>
        <v>10464</v>
      </c>
      <c r="J137" s="30">
        <f t="shared" si="14"/>
        <v>0.9677240359</v>
      </c>
      <c r="K137" s="58" t="s">
        <v>55</v>
      </c>
      <c r="L137" s="16"/>
      <c r="M137" s="16"/>
    </row>
    <row r="138">
      <c r="A138" s="24" t="s">
        <v>180</v>
      </c>
      <c r="B138" s="25">
        <v>116.0</v>
      </c>
      <c r="C138" s="26">
        <v>212.0</v>
      </c>
      <c r="D138" s="27">
        <f t="shared" si="11"/>
        <v>-96</v>
      </c>
      <c r="E138" s="43">
        <f t="shared" si="12"/>
        <v>-0.4528301887</v>
      </c>
      <c r="F138" s="25">
        <v>59821.0</v>
      </c>
      <c r="G138" s="53">
        <v>59676.0</v>
      </c>
      <c r="H138" s="54">
        <v>29.0</v>
      </c>
      <c r="I138" s="52">
        <f t="shared" si="13"/>
        <v>59705</v>
      </c>
      <c r="J138" s="30">
        <f t="shared" si="14"/>
        <v>0.9980608816</v>
      </c>
      <c r="K138" s="58" t="s">
        <v>55</v>
      </c>
      <c r="L138" s="16"/>
      <c r="M138" s="16"/>
    </row>
    <row r="139">
      <c r="A139" s="24" t="s">
        <v>181</v>
      </c>
      <c r="B139" s="63">
        <v>99.0</v>
      </c>
      <c r="C139" s="24">
        <v>88.0</v>
      </c>
      <c r="D139" s="27">
        <f t="shared" si="11"/>
        <v>11</v>
      </c>
      <c r="E139" s="28">
        <f t="shared" si="12"/>
        <v>0.125</v>
      </c>
      <c r="F139" s="25">
        <v>2148.0</v>
      </c>
      <c r="G139" s="53">
        <v>1431.0</v>
      </c>
      <c r="H139" s="54">
        <v>618.0</v>
      </c>
      <c r="I139" s="52">
        <f t="shared" si="13"/>
        <v>2049</v>
      </c>
      <c r="J139" s="30">
        <f t="shared" si="14"/>
        <v>0.9539106145</v>
      </c>
      <c r="K139" s="4"/>
      <c r="L139" s="9"/>
      <c r="M139" s="9"/>
    </row>
    <row r="140">
      <c r="A140" s="24" t="s">
        <v>182</v>
      </c>
      <c r="B140" s="63">
        <v>50.0</v>
      </c>
      <c r="C140" s="24">
        <v>73.0</v>
      </c>
      <c r="D140" s="27">
        <f t="shared" si="11"/>
        <v>-23</v>
      </c>
      <c r="E140" s="43">
        <f t="shared" si="12"/>
        <v>-0.3150684932</v>
      </c>
      <c r="F140" s="63">
        <v>938.0</v>
      </c>
      <c r="G140" s="53">
        <v>879.0</v>
      </c>
      <c r="H140" s="54">
        <v>9.0</v>
      </c>
      <c r="I140" s="52">
        <f t="shared" si="13"/>
        <v>888</v>
      </c>
      <c r="J140" s="30">
        <f t="shared" si="14"/>
        <v>0.9466950959</v>
      </c>
      <c r="K140" s="58" t="s">
        <v>55</v>
      </c>
      <c r="L140" s="16"/>
      <c r="M140" s="16"/>
    </row>
    <row r="141">
      <c r="A141" s="24" t="s">
        <v>183</v>
      </c>
      <c r="B141" s="63">
        <v>40.0</v>
      </c>
      <c r="C141" s="24">
        <v>25.0</v>
      </c>
      <c r="D141" s="27">
        <f t="shared" si="11"/>
        <v>15</v>
      </c>
      <c r="E141" s="28">
        <f t="shared" si="12"/>
        <v>0.6</v>
      </c>
      <c r="F141" s="63">
        <v>102.0</v>
      </c>
      <c r="G141" s="53">
        <v>62.0</v>
      </c>
      <c r="H141" s="54">
        <v>0.0</v>
      </c>
      <c r="I141" s="52">
        <f t="shared" si="13"/>
        <v>62</v>
      </c>
      <c r="J141" s="30">
        <f t="shared" si="14"/>
        <v>0.6078431373</v>
      </c>
      <c r="K141" s="4"/>
      <c r="L141" s="4"/>
      <c r="M141" s="9"/>
    </row>
    <row r="142">
      <c r="A142" s="24" t="s">
        <v>184</v>
      </c>
      <c r="B142" s="63">
        <v>9.0</v>
      </c>
      <c r="C142" s="24">
        <v>6.0</v>
      </c>
      <c r="D142" s="27">
        <f t="shared" si="11"/>
        <v>3</v>
      </c>
      <c r="E142" s="28">
        <f t="shared" si="12"/>
        <v>0.5</v>
      </c>
      <c r="F142" s="63">
        <v>866.0</v>
      </c>
      <c r="G142" s="53">
        <v>856.0</v>
      </c>
      <c r="H142" s="54">
        <v>1.0</v>
      </c>
      <c r="I142" s="52">
        <f t="shared" si="13"/>
        <v>857</v>
      </c>
      <c r="J142" s="30">
        <f t="shared" si="14"/>
        <v>0.9896073903</v>
      </c>
      <c r="K142" s="4"/>
      <c r="L142" s="9"/>
      <c r="M142" s="9"/>
    </row>
    <row r="143">
      <c r="A143" s="24" t="s">
        <v>185</v>
      </c>
      <c r="B143" s="63">
        <v>9.0</v>
      </c>
      <c r="C143" s="24">
        <v>21.0</v>
      </c>
      <c r="D143" s="27">
        <f t="shared" si="11"/>
        <v>-12</v>
      </c>
      <c r="E143" s="43">
        <f t="shared" si="12"/>
        <v>-0.5714285714</v>
      </c>
      <c r="F143" s="63">
        <v>479.0</v>
      </c>
      <c r="G143" s="53">
        <v>470.0</v>
      </c>
      <c r="H143" s="54">
        <v>0.0</v>
      </c>
      <c r="I143" s="52">
        <f t="shared" si="13"/>
        <v>470</v>
      </c>
      <c r="J143" s="30">
        <f t="shared" si="14"/>
        <v>0.9812108559</v>
      </c>
      <c r="K143" s="58" t="s">
        <v>55</v>
      </c>
      <c r="L143" s="16"/>
      <c r="M143" s="16"/>
    </row>
    <row r="144">
      <c r="A144" s="24" t="s">
        <v>186</v>
      </c>
      <c r="B144" s="63">
        <v>4.0</v>
      </c>
      <c r="C144" s="24">
        <v>4.0</v>
      </c>
      <c r="D144" s="27">
        <f t="shared" si="11"/>
        <v>0</v>
      </c>
      <c r="E144" s="28">
        <f t="shared" si="12"/>
        <v>0</v>
      </c>
      <c r="F144" s="63">
        <v>185.0</v>
      </c>
      <c r="G144" s="53">
        <v>178.0</v>
      </c>
      <c r="H144" s="54">
        <v>3.0</v>
      </c>
      <c r="I144" s="52">
        <f t="shared" si="13"/>
        <v>181</v>
      </c>
      <c r="J144" s="30">
        <f t="shared" si="14"/>
        <v>0.9783783784</v>
      </c>
      <c r="K144" s="4"/>
      <c r="L144" s="9"/>
      <c r="M144" s="4"/>
    </row>
    <row r="145">
      <c r="A145" s="37" t="s">
        <v>187</v>
      </c>
      <c r="B145" s="41">
        <v>4.0</v>
      </c>
      <c r="C145" s="41">
        <v>4.0</v>
      </c>
      <c r="D145" s="39">
        <f t="shared" si="11"/>
        <v>0</v>
      </c>
      <c r="E145" s="40">
        <f t="shared" si="12"/>
        <v>0</v>
      </c>
      <c r="F145" s="41">
        <v>45.0</v>
      </c>
      <c r="G145" s="64">
        <v>41.0</v>
      </c>
      <c r="H145" s="64">
        <v>0.0</v>
      </c>
      <c r="I145" s="47">
        <f t="shared" si="13"/>
        <v>41</v>
      </c>
      <c r="J145" s="40">
        <f t="shared" si="14"/>
        <v>0.9111111111</v>
      </c>
      <c r="K145" s="14" t="s">
        <v>188</v>
      </c>
      <c r="L145" s="15"/>
      <c r="M145" s="14"/>
    </row>
    <row r="146">
      <c r="A146" s="24" t="s">
        <v>189</v>
      </c>
      <c r="B146" s="63">
        <v>2.0</v>
      </c>
      <c r="C146" s="24">
        <v>2.0</v>
      </c>
      <c r="D146" s="27">
        <f t="shared" si="11"/>
        <v>0</v>
      </c>
      <c r="E146" s="28">
        <f t="shared" si="12"/>
        <v>0</v>
      </c>
      <c r="F146" s="63">
        <v>48.0</v>
      </c>
      <c r="G146" s="53">
        <v>46.0</v>
      </c>
      <c r="H146" s="54">
        <v>0.0</v>
      </c>
      <c r="I146" s="52">
        <f t="shared" si="13"/>
        <v>46</v>
      </c>
      <c r="J146" s="30">
        <f t="shared" si="14"/>
        <v>0.9583333333</v>
      </c>
      <c r="K146" s="4"/>
      <c r="L146" s="4"/>
      <c r="M146" s="4">
        <v>1.0</v>
      </c>
    </row>
    <row r="147">
      <c r="A147" s="70" t="s">
        <v>190</v>
      </c>
      <c r="B147" s="78">
        <v>0.0</v>
      </c>
      <c r="C147" s="78">
        <v>0.0</v>
      </c>
      <c r="D147" s="71">
        <f t="shared" si="11"/>
        <v>0</v>
      </c>
      <c r="E147" s="72">
        <v>0.0</v>
      </c>
      <c r="F147" s="78">
        <v>13308.0</v>
      </c>
      <c r="G147" s="73">
        <v>13218.0</v>
      </c>
      <c r="H147" s="73">
        <v>90.0</v>
      </c>
      <c r="I147" s="74">
        <f t="shared" si="13"/>
        <v>13308</v>
      </c>
      <c r="J147" s="75">
        <f t="shared" si="14"/>
        <v>1</v>
      </c>
      <c r="K147" s="76" t="s">
        <v>191</v>
      </c>
      <c r="L147" s="6"/>
      <c r="M147" s="6"/>
    </row>
    <row r="148">
      <c r="A148" s="5" t="s">
        <v>192</v>
      </c>
      <c r="D148" s="77"/>
      <c r="E148" s="36"/>
      <c r="G148" s="66"/>
      <c r="H148" s="66"/>
      <c r="J148" s="36"/>
    </row>
    <row r="149">
      <c r="A149" s="24" t="s">
        <v>193</v>
      </c>
      <c r="B149" s="25">
        <v>797807.0</v>
      </c>
      <c r="C149" s="26">
        <v>844984.0</v>
      </c>
      <c r="D149" s="27">
        <f t="shared" ref="D149:D162" si="15">B149-C149</f>
        <v>-47177</v>
      </c>
      <c r="E149" s="28">
        <f t="shared" ref="E149:E162" si="16">D149/C149</f>
        <v>-0.0558318264</v>
      </c>
      <c r="F149" s="25">
        <v>9921981.0</v>
      </c>
      <c r="G149" s="53">
        <v>8883191.0</v>
      </c>
      <c r="H149" s="54">
        <v>240983.0</v>
      </c>
      <c r="I149" s="52">
        <f t="shared" ref="I149:I162" si="17">G149+H149</f>
        <v>9124174</v>
      </c>
      <c r="J149" s="30">
        <f t="shared" ref="J149:J162" si="18">I149/F149</f>
        <v>0.9195919645</v>
      </c>
    </row>
    <row r="150">
      <c r="A150" s="24" t="s">
        <v>194</v>
      </c>
      <c r="B150" s="25">
        <v>144337.0</v>
      </c>
      <c r="C150" s="26">
        <v>151408.0</v>
      </c>
      <c r="D150" s="27">
        <f t="shared" si="15"/>
        <v>-7071</v>
      </c>
      <c r="E150" s="28">
        <f t="shared" si="16"/>
        <v>-0.04670162739</v>
      </c>
      <c r="F150" s="25">
        <v>2033060.0</v>
      </c>
      <c r="G150" s="53">
        <v>1838291.0</v>
      </c>
      <c r="H150" s="54">
        <v>50432.0</v>
      </c>
      <c r="I150" s="52">
        <f t="shared" si="17"/>
        <v>1888723</v>
      </c>
      <c r="J150" s="30">
        <f t="shared" si="18"/>
        <v>0.9290050466</v>
      </c>
    </row>
    <row r="151">
      <c r="A151" s="24" t="s">
        <v>195</v>
      </c>
      <c r="B151" s="25">
        <v>49544.0</v>
      </c>
      <c r="C151" s="26">
        <v>62105.0</v>
      </c>
      <c r="D151" s="27">
        <f t="shared" si="15"/>
        <v>-12561</v>
      </c>
      <c r="E151" s="28">
        <f t="shared" si="16"/>
        <v>-0.2022542468</v>
      </c>
      <c r="F151" s="25">
        <v>2202598.0</v>
      </c>
      <c r="G151" s="53">
        <v>2095105.0</v>
      </c>
      <c r="H151" s="54">
        <v>57949.0</v>
      </c>
      <c r="I151" s="52">
        <f t="shared" si="17"/>
        <v>2153054</v>
      </c>
      <c r="J151" s="30">
        <f t="shared" si="18"/>
        <v>0.9775065627</v>
      </c>
    </row>
    <row r="152">
      <c r="A152" s="24" t="s">
        <v>196</v>
      </c>
      <c r="B152" s="25">
        <v>46277.0</v>
      </c>
      <c r="C152" s="26">
        <v>48830.0</v>
      </c>
      <c r="D152" s="27">
        <f t="shared" si="15"/>
        <v>-2553</v>
      </c>
      <c r="E152" s="28">
        <f t="shared" si="16"/>
        <v>-0.05228343232</v>
      </c>
      <c r="F152" s="25">
        <v>237706.0</v>
      </c>
      <c r="G152" s="53">
        <v>180155.0</v>
      </c>
      <c r="H152" s="54">
        <v>11274.0</v>
      </c>
      <c r="I152" s="52">
        <f t="shared" si="17"/>
        <v>191429</v>
      </c>
      <c r="J152" s="30">
        <f t="shared" si="18"/>
        <v>0.8053183344</v>
      </c>
    </row>
    <row r="153">
      <c r="A153" s="24" t="s">
        <v>197</v>
      </c>
      <c r="B153" s="25">
        <v>44717.0</v>
      </c>
      <c r="C153" s="26">
        <v>42656.0</v>
      </c>
      <c r="D153" s="27">
        <f t="shared" si="15"/>
        <v>2061</v>
      </c>
      <c r="E153" s="28">
        <f t="shared" si="16"/>
        <v>0.04831676669</v>
      </c>
      <c r="F153" s="25">
        <v>1244729.0</v>
      </c>
      <c r="G153" s="53">
        <v>1155956.0</v>
      </c>
      <c r="H153" s="54">
        <v>44056.0</v>
      </c>
      <c r="I153" s="52">
        <f t="shared" si="17"/>
        <v>1200012</v>
      </c>
      <c r="J153" s="30">
        <f t="shared" si="18"/>
        <v>0.9640749111</v>
      </c>
    </row>
    <row r="154">
      <c r="A154" s="24" t="s">
        <v>198</v>
      </c>
      <c r="B154" s="25">
        <v>22304.0</v>
      </c>
      <c r="C154" s="26">
        <v>24299.0</v>
      </c>
      <c r="D154" s="27">
        <f t="shared" si="15"/>
        <v>-1995</v>
      </c>
      <c r="E154" s="28">
        <f t="shared" si="16"/>
        <v>-0.08210214412</v>
      </c>
      <c r="F154" s="25">
        <v>268073.0</v>
      </c>
      <c r="G154" s="53">
        <v>230377.0</v>
      </c>
      <c r="H154" s="54">
        <v>15392.0</v>
      </c>
      <c r="I154" s="52">
        <f t="shared" si="17"/>
        <v>245769</v>
      </c>
      <c r="J154" s="30">
        <f t="shared" si="18"/>
        <v>0.9167987824</v>
      </c>
    </row>
    <row r="155">
      <c r="A155" s="24" t="s">
        <v>199</v>
      </c>
      <c r="B155" s="25">
        <v>21349.0</v>
      </c>
      <c r="C155" s="26">
        <v>21797.0</v>
      </c>
      <c r="D155" s="27">
        <f t="shared" si="15"/>
        <v>-448</v>
      </c>
      <c r="E155" s="28">
        <f t="shared" si="16"/>
        <v>-0.02055328715</v>
      </c>
      <c r="F155" s="25">
        <v>784314.0</v>
      </c>
      <c r="G155" s="53">
        <v>743306.0</v>
      </c>
      <c r="H155" s="54">
        <v>19659.0</v>
      </c>
      <c r="I155" s="52">
        <f t="shared" si="17"/>
        <v>762965</v>
      </c>
      <c r="J155" s="30">
        <f t="shared" si="18"/>
        <v>0.9727800345</v>
      </c>
    </row>
    <row r="156">
      <c r="A156" s="24" t="s">
        <v>200</v>
      </c>
      <c r="B156" s="25">
        <v>20752.0</v>
      </c>
      <c r="C156" s="26">
        <v>20897.0</v>
      </c>
      <c r="D156" s="27">
        <f t="shared" si="15"/>
        <v>-145</v>
      </c>
      <c r="E156" s="28">
        <f t="shared" si="16"/>
        <v>-0.006938795042</v>
      </c>
      <c r="F156" s="25">
        <v>146216.0</v>
      </c>
      <c r="G156" s="53">
        <v>122493.0</v>
      </c>
      <c r="H156" s="54">
        <v>2971.0</v>
      </c>
      <c r="I156" s="52">
        <f t="shared" si="17"/>
        <v>125464</v>
      </c>
      <c r="J156" s="30">
        <f t="shared" si="18"/>
        <v>0.8580729879</v>
      </c>
    </row>
    <row r="157">
      <c r="A157" s="24" t="s">
        <v>201</v>
      </c>
      <c r="B157" s="25">
        <v>6711.0</v>
      </c>
      <c r="C157" s="26">
        <v>6858.0</v>
      </c>
      <c r="D157" s="27">
        <f t="shared" si="15"/>
        <v>-147</v>
      </c>
      <c r="E157" s="28">
        <f t="shared" si="16"/>
        <v>-0.02143482065</v>
      </c>
      <c r="F157" s="25">
        <v>133927.0</v>
      </c>
      <c r="G157" s="53">
        <v>125924.0</v>
      </c>
      <c r="H157" s="54">
        <v>1292.0</v>
      </c>
      <c r="I157" s="52">
        <f t="shared" si="17"/>
        <v>127216</v>
      </c>
      <c r="J157" s="30">
        <f t="shared" si="18"/>
        <v>0.949890612</v>
      </c>
    </row>
    <row r="158">
      <c r="A158" s="37" t="s">
        <v>202</v>
      </c>
      <c r="B158" s="38">
        <v>6381.0</v>
      </c>
      <c r="C158" s="38">
        <v>6222.0</v>
      </c>
      <c r="D158" s="39">
        <f t="shared" si="15"/>
        <v>159</v>
      </c>
      <c r="E158" s="40">
        <f t="shared" si="16"/>
        <v>0.02555448409</v>
      </c>
      <c r="F158" s="38">
        <v>16456.0</v>
      </c>
      <c r="G158" s="64">
        <v>9995.0</v>
      </c>
      <c r="H158" s="67">
        <v>80.0</v>
      </c>
      <c r="I158" s="47">
        <f t="shared" si="17"/>
        <v>10075</v>
      </c>
      <c r="J158" s="40">
        <f t="shared" si="18"/>
        <v>0.6122386971</v>
      </c>
      <c r="K158" s="14" t="s">
        <v>203</v>
      </c>
      <c r="L158" s="15"/>
      <c r="M158" s="14"/>
    </row>
    <row r="159">
      <c r="A159" s="24" t="s">
        <v>204</v>
      </c>
      <c r="B159" s="25">
        <v>5119.0</v>
      </c>
      <c r="C159" s="26">
        <v>5375.0</v>
      </c>
      <c r="D159" s="27">
        <f t="shared" si="15"/>
        <v>-256</v>
      </c>
      <c r="E159" s="28">
        <f t="shared" si="16"/>
        <v>-0.04762790698</v>
      </c>
      <c r="F159" s="25">
        <v>49725.0</v>
      </c>
      <c r="G159" s="53">
        <v>44060.0</v>
      </c>
      <c r="H159" s="54">
        <v>546.0</v>
      </c>
      <c r="I159" s="52">
        <f t="shared" si="17"/>
        <v>44606</v>
      </c>
      <c r="J159" s="30">
        <f t="shared" si="18"/>
        <v>0.8970537959</v>
      </c>
    </row>
    <row r="160">
      <c r="A160" s="24" t="s">
        <v>205</v>
      </c>
      <c r="B160" s="25">
        <v>588.0</v>
      </c>
      <c r="C160" s="26">
        <v>834.0</v>
      </c>
      <c r="D160" s="27">
        <f t="shared" si="15"/>
        <v>-246</v>
      </c>
      <c r="E160" s="28">
        <f t="shared" si="16"/>
        <v>-0.2949640288</v>
      </c>
      <c r="F160" s="25">
        <v>8262.0</v>
      </c>
      <c r="G160" s="53">
        <v>7486.0</v>
      </c>
      <c r="H160" s="54">
        <v>188.0</v>
      </c>
      <c r="I160" s="52">
        <f t="shared" si="17"/>
        <v>7674</v>
      </c>
      <c r="J160" s="30">
        <f t="shared" si="18"/>
        <v>0.9288307916</v>
      </c>
      <c r="K160" s="9"/>
      <c r="L160" s="9"/>
    </row>
    <row r="161">
      <c r="A161" s="24" t="s">
        <v>206</v>
      </c>
      <c r="B161" s="63">
        <v>389.0</v>
      </c>
      <c r="C161" s="24">
        <v>457.0</v>
      </c>
      <c r="D161" s="27">
        <f t="shared" si="15"/>
        <v>-68</v>
      </c>
      <c r="E161" s="28">
        <f t="shared" si="16"/>
        <v>-0.1487964989</v>
      </c>
      <c r="F161" s="25">
        <v>8820.0</v>
      </c>
      <c r="G161" s="53">
        <v>8264.0</v>
      </c>
      <c r="H161" s="54">
        <v>167.0</v>
      </c>
      <c r="I161" s="52">
        <f t="shared" si="17"/>
        <v>8431</v>
      </c>
      <c r="J161" s="30">
        <f t="shared" si="18"/>
        <v>0.9558956916</v>
      </c>
      <c r="K161" s="4"/>
      <c r="L161" s="4"/>
      <c r="M161" s="4"/>
    </row>
    <row r="162">
      <c r="A162" s="24" t="s">
        <v>207</v>
      </c>
      <c r="B162" s="63">
        <v>11.0</v>
      </c>
      <c r="C162" s="24">
        <v>15.0</v>
      </c>
      <c r="D162" s="27">
        <f t="shared" si="15"/>
        <v>-4</v>
      </c>
      <c r="E162" s="28">
        <f t="shared" si="16"/>
        <v>-0.2666666667</v>
      </c>
      <c r="F162" s="63">
        <v>54.0</v>
      </c>
      <c r="G162" s="53">
        <v>43.0</v>
      </c>
      <c r="H162" s="54">
        <v>0.0</v>
      </c>
      <c r="I162" s="52">
        <f t="shared" si="17"/>
        <v>43</v>
      </c>
      <c r="J162" s="30">
        <f t="shared" si="18"/>
        <v>0.7962962963</v>
      </c>
      <c r="K162" s="4"/>
      <c r="L162" s="4"/>
      <c r="M162" s="4"/>
    </row>
    <row r="163">
      <c r="A163" s="5" t="s">
        <v>208</v>
      </c>
      <c r="D163" s="77"/>
      <c r="E163" s="36"/>
      <c r="F163" s="31"/>
      <c r="G163" s="79"/>
      <c r="H163" s="79"/>
      <c r="I163" s="9"/>
      <c r="J163" s="80"/>
      <c r="K163" s="9"/>
      <c r="L163" s="9"/>
    </row>
    <row r="164">
      <c r="A164" s="24" t="s">
        <v>209</v>
      </c>
      <c r="B164" s="25">
        <v>48855.0</v>
      </c>
      <c r="C164" s="26">
        <v>65137.0</v>
      </c>
      <c r="D164" s="27">
        <f t="shared" ref="D164:D220" si="19">B164-C164</f>
        <v>-16282</v>
      </c>
      <c r="E164" s="28">
        <f t="shared" ref="E164:E220" si="20">D164/C164</f>
        <v>-0.2499654574</v>
      </c>
      <c r="F164" s="25">
        <v>1494119.0</v>
      </c>
      <c r="G164" s="53">
        <v>1396951.0</v>
      </c>
      <c r="H164" s="54">
        <v>48313.0</v>
      </c>
      <c r="I164" s="52">
        <f t="shared" ref="I164:I220" si="21">G164+H164</f>
        <v>1445264</v>
      </c>
      <c r="J164" s="30">
        <f t="shared" ref="J164:J220" si="22">I164/F164</f>
        <v>0.9673018013</v>
      </c>
      <c r="K164" s="4"/>
      <c r="L164" s="9"/>
      <c r="M164" s="9"/>
    </row>
    <row r="165">
      <c r="A165" s="24" t="s">
        <v>210</v>
      </c>
      <c r="B165" s="25">
        <v>32213.0</v>
      </c>
      <c r="C165" s="26">
        <v>34373.0</v>
      </c>
      <c r="D165" s="27">
        <f t="shared" si="19"/>
        <v>-2160</v>
      </c>
      <c r="E165" s="28">
        <f t="shared" si="20"/>
        <v>-0.06284001978</v>
      </c>
      <c r="F165" s="25">
        <v>224329.0</v>
      </c>
      <c r="G165" s="53">
        <v>184499.0</v>
      </c>
      <c r="H165" s="54">
        <v>7617.0</v>
      </c>
      <c r="I165" s="52">
        <f t="shared" si="21"/>
        <v>192116</v>
      </c>
      <c r="J165" s="30">
        <f t="shared" si="22"/>
        <v>0.8564028726</v>
      </c>
    </row>
    <row r="166">
      <c r="A166" s="24" t="s">
        <v>211</v>
      </c>
      <c r="B166" s="25">
        <v>31794.0</v>
      </c>
      <c r="C166" s="26">
        <v>31578.0</v>
      </c>
      <c r="D166" s="27">
        <f t="shared" si="19"/>
        <v>216</v>
      </c>
      <c r="E166" s="28">
        <f t="shared" si="20"/>
        <v>0.006840205206</v>
      </c>
      <c r="F166" s="25">
        <v>111069.0</v>
      </c>
      <c r="G166" s="53">
        <v>76330.0</v>
      </c>
      <c r="H166" s="54">
        <v>2945.0</v>
      </c>
      <c r="I166" s="52">
        <f t="shared" si="21"/>
        <v>79275</v>
      </c>
      <c r="J166" s="30">
        <f t="shared" si="22"/>
        <v>0.7137455095</v>
      </c>
    </row>
    <row r="167">
      <c r="A167" s="24" t="s">
        <v>212</v>
      </c>
      <c r="B167" s="25">
        <v>29288.0</v>
      </c>
      <c r="C167" s="26">
        <v>27931.0</v>
      </c>
      <c r="D167" s="27">
        <f t="shared" si="19"/>
        <v>1357</v>
      </c>
      <c r="E167" s="28">
        <f t="shared" si="20"/>
        <v>0.0485840106</v>
      </c>
      <c r="F167" s="25">
        <v>175059.0</v>
      </c>
      <c r="G167" s="53">
        <v>135670.0</v>
      </c>
      <c r="H167" s="54">
        <v>10101.0</v>
      </c>
      <c r="I167" s="52">
        <f t="shared" si="21"/>
        <v>145771</v>
      </c>
      <c r="J167" s="30">
        <f t="shared" si="22"/>
        <v>0.8326964052</v>
      </c>
    </row>
    <row r="168">
      <c r="A168" s="24" t="s">
        <v>213</v>
      </c>
      <c r="B168" s="25">
        <v>25187.0</v>
      </c>
      <c r="C168" s="26">
        <v>25116.0</v>
      </c>
      <c r="D168" s="27">
        <f t="shared" si="19"/>
        <v>71</v>
      </c>
      <c r="E168" s="28">
        <f t="shared" si="20"/>
        <v>0.002826883262</v>
      </c>
      <c r="F168" s="25">
        <v>40063.0</v>
      </c>
      <c r="G168" s="26">
        <v>14545.0</v>
      </c>
      <c r="H168" s="63">
        <v>331.0</v>
      </c>
      <c r="I168" s="29">
        <f t="shared" si="21"/>
        <v>14876</v>
      </c>
      <c r="J168" s="30">
        <f t="shared" si="22"/>
        <v>0.3713151786</v>
      </c>
    </row>
    <row r="169">
      <c r="A169" s="24" t="s">
        <v>214</v>
      </c>
      <c r="B169" s="25">
        <v>22036.0</v>
      </c>
      <c r="C169" s="26">
        <v>23998.0</v>
      </c>
      <c r="D169" s="27">
        <f t="shared" si="19"/>
        <v>-1962</v>
      </c>
      <c r="E169" s="28">
        <f t="shared" si="20"/>
        <v>-0.08175681307</v>
      </c>
      <c r="F169" s="25">
        <v>148296.0</v>
      </c>
      <c r="G169" s="53">
        <v>124483.0</v>
      </c>
      <c r="H169" s="54">
        <v>1777.0</v>
      </c>
      <c r="I169" s="52">
        <f t="shared" si="21"/>
        <v>126260</v>
      </c>
      <c r="J169" s="30">
        <f t="shared" si="22"/>
        <v>0.8514052975</v>
      </c>
    </row>
    <row r="170">
      <c r="A170" s="24" t="s">
        <v>215</v>
      </c>
      <c r="B170" s="25">
        <v>18987.0</v>
      </c>
      <c r="C170" s="26">
        <v>17491.0</v>
      </c>
      <c r="D170" s="27">
        <f t="shared" si="19"/>
        <v>1496</v>
      </c>
      <c r="E170" s="28">
        <f t="shared" si="20"/>
        <v>0.08552970099</v>
      </c>
      <c r="F170" s="25">
        <v>51800.0</v>
      </c>
      <c r="G170" s="26">
        <v>32262.0</v>
      </c>
      <c r="H170" s="63">
        <v>551.0</v>
      </c>
      <c r="I170" s="29">
        <f t="shared" si="21"/>
        <v>32813</v>
      </c>
      <c r="J170" s="30">
        <f t="shared" si="22"/>
        <v>0.6334555985</v>
      </c>
      <c r="K170" s="4"/>
      <c r="L170" s="9"/>
      <c r="M170" s="9"/>
    </row>
    <row r="171">
      <c r="A171" s="24" t="s">
        <v>216</v>
      </c>
      <c r="B171" s="25">
        <v>17122.0</v>
      </c>
      <c r="C171" s="26">
        <v>15404.0</v>
      </c>
      <c r="D171" s="27">
        <f t="shared" si="19"/>
        <v>1718</v>
      </c>
      <c r="E171" s="28">
        <f t="shared" si="20"/>
        <v>0.1115294729</v>
      </c>
      <c r="F171" s="25">
        <v>148490.0</v>
      </c>
      <c r="G171" s="53">
        <v>129145.0</v>
      </c>
      <c r="H171" s="54">
        <v>2223.0</v>
      </c>
      <c r="I171" s="52">
        <f t="shared" si="21"/>
        <v>131368</v>
      </c>
      <c r="J171" s="30">
        <f t="shared" si="22"/>
        <v>0.8846925719</v>
      </c>
    </row>
    <row r="172">
      <c r="A172" s="24" t="s">
        <v>217</v>
      </c>
      <c r="B172" s="25">
        <v>16140.0</v>
      </c>
      <c r="C172" s="26">
        <v>15717.0</v>
      </c>
      <c r="D172" s="27">
        <f t="shared" si="19"/>
        <v>423</v>
      </c>
      <c r="E172" s="28">
        <f t="shared" si="20"/>
        <v>0.02691353312</v>
      </c>
      <c r="F172" s="25">
        <v>103332.0</v>
      </c>
      <c r="G172" s="53">
        <v>85391.0</v>
      </c>
      <c r="H172" s="54">
        <v>1801.0</v>
      </c>
      <c r="I172" s="52">
        <f t="shared" si="21"/>
        <v>87192</v>
      </c>
      <c r="J172" s="30">
        <f t="shared" si="22"/>
        <v>0.8438044362</v>
      </c>
    </row>
    <row r="173">
      <c r="A173" s="24" t="s">
        <v>218</v>
      </c>
      <c r="B173" s="25">
        <v>13650.0</v>
      </c>
      <c r="C173" s="26">
        <v>14774.0</v>
      </c>
      <c r="D173" s="27">
        <f t="shared" si="19"/>
        <v>-1124</v>
      </c>
      <c r="E173" s="28">
        <f t="shared" si="20"/>
        <v>-0.0760795993</v>
      </c>
      <c r="F173" s="25">
        <v>29421.0</v>
      </c>
      <c r="G173" s="53">
        <v>14803.0</v>
      </c>
      <c r="H173" s="54">
        <v>968.0</v>
      </c>
      <c r="I173" s="52">
        <f t="shared" si="21"/>
        <v>15771</v>
      </c>
      <c r="J173" s="30">
        <f t="shared" si="22"/>
        <v>0.5360456817</v>
      </c>
      <c r="K173" s="4"/>
      <c r="L173" s="9"/>
      <c r="M173" s="9"/>
    </row>
    <row r="174">
      <c r="A174" s="24" t="s">
        <v>219</v>
      </c>
      <c r="B174" s="25">
        <v>13561.0</v>
      </c>
      <c r="C174" s="26">
        <v>16653.0</v>
      </c>
      <c r="D174" s="27">
        <f t="shared" si="19"/>
        <v>-3092</v>
      </c>
      <c r="E174" s="28">
        <f t="shared" si="20"/>
        <v>-0.1856722512</v>
      </c>
      <c r="F174" s="25">
        <v>128348.0</v>
      </c>
      <c r="G174" s="53">
        <v>112731.0</v>
      </c>
      <c r="H174" s="54">
        <v>2056.0</v>
      </c>
      <c r="I174" s="52">
        <f t="shared" si="21"/>
        <v>114787</v>
      </c>
      <c r="J174" s="30">
        <f t="shared" si="22"/>
        <v>0.8943419453</v>
      </c>
    </row>
    <row r="175">
      <c r="A175" s="37" t="s">
        <v>220</v>
      </c>
      <c r="B175" s="38">
        <v>10988.0</v>
      </c>
      <c r="C175" s="38">
        <v>8415.0</v>
      </c>
      <c r="D175" s="39">
        <f t="shared" si="19"/>
        <v>2573</v>
      </c>
      <c r="E175" s="40">
        <f t="shared" si="20"/>
        <v>0.3057635175</v>
      </c>
      <c r="F175" s="38">
        <v>14037.0</v>
      </c>
      <c r="G175" s="64">
        <v>2964.0</v>
      </c>
      <c r="H175" s="67">
        <v>85.0</v>
      </c>
      <c r="I175" s="47">
        <f t="shared" si="21"/>
        <v>3049</v>
      </c>
      <c r="J175" s="40">
        <f t="shared" si="22"/>
        <v>0.2172116549</v>
      </c>
      <c r="K175" s="14" t="s">
        <v>221</v>
      </c>
      <c r="L175" s="15"/>
      <c r="M175" s="14"/>
    </row>
    <row r="176">
      <c r="A176" s="24" t="s">
        <v>222</v>
      </c>
      <c r="B176" s="25">
        <v>9939.0</v>
      </c>
      <c r="C176" s="26">
        <v>11669.0</v>
      </c>
      <c r="D176" s="27">
        <f t="shared" si="19"/>
        <v>-1730</v>
      </c>
      <c r="E176" s="28">
        <f t="shared" si="20"/>
        <v>-0.1482560631</v>
      </c>
      <c r="F176" s="25">
        <v>479071.0</v>
      </c>
      <c r="G176" s="53">
        <v>460628.0</v>
      </c>
      <c r="H176" s="54">
        <v>8504.0</v>
      </c>
      <c r="I176" s="52">
        <f t="shared" si="21"/>
        <v>469132</v>
      </c>
      <c r="J176" s="30">
        <f t="shared" si="22"/>
        <v>0.9792535971</v>
      </c>
      <c r="K176" s="9"/>
      <c r="L176" s="9"/>
      <c r="M176" s="9"/>
    </row>
    <row r="177">
      <c r="A177" s="24" t="s">
        <v>223</v>
      </c>
      <c r="B177" s="25">
        <v>8347.0</v>
      </c>
      <c r="C177" s="26">
        <v>7936.0</v>
      </c>
      <c r="D177" s="27">
        <f t="shared" si="19"/>
        <v>411</v>
      </c>
      <c r="E177" s="28">
        <f t="shared" si="20"/>
        <v>0.05178931452</v>
      </c>
      <c r="F177" s="25">
        <v>24602.0</v>
      </c>
      <c r="G177" s="53">
        <v>15560.0</v>
      </c>
      <c r="H177" s="54">
        <v>695.0</v>
      </c>
      <c r="I177" s="52">
        <f t="shared" si="21"/>
        <v>16255</v>
      </c>
      <c r="J177" s="30">
        <f t="shared" si="22"/>
        <v>0.6607186408</v>
      </c>
    </row>
    <row r="178">
      <c r="A178" s="24" t="s">
        <v>224</v>
      </c>
      <c r="B178" s="25">
        <v>7866.0</v>
      </c>
      <c r="C178" s="26">
        <v>6938.0</v>
      </c>
      <c r="D178" s="27">
        <f t="shared" si="19"/>
        <v>928</v>
      </c>
      <c r="E178" s="28">
        <f t="shared" si="20"/>
        <v>0.1337561257</v>
      </c>
      <c r="F178" s="25">
        <v>77748.0</v>
      </c>
      <c r="G178" s="53">
        <v>69321.0</v>
      </c>
      <c r="H178" s="54">
        <v>561.0</v>
      </c>
      <c r="I178" s="52">
        <f t="shared" si="21"/>
        <v>69882</v>
      </c>
      <c r="J178" s="30">
        <f t="shared" si="22"/>
        <v>0.8988269795</v>
      </c>
      <c r="K178" s="4"/>
      <c r="L178" s="9"/>
      <c r="M178" s="9"/>
    </row>
    <row r="179">
      <c r="A179" s="24" t="s">
        <v>225</v>
      </c>
      <c r="B179" s="25">
        <v>7101.0</v>
      </c>
      <c r="C179" s="26">
        <v>6669.0</v>
      </c>
      <c r="D179" s="27">
        <f t="shared" si="19"/>
        <v>432</v>
      </c>
      <c r="E179" s="28">
        <f t="shared" si="20"/>
        <v>0.06477732794</v>
      </c>
      <c r="F179" s="25">
        <v>10350.0</v>
      </c>
      <c r="G179" s="53">
        <v>2995.0</v>
      </c>
      <c r="H179" s="54">
        <v>254.0</v>
      </c>
      <c r="I179" s="52">
        <f t="shared" si="21"/>
        <v>3249</v>
      </c>
      <c r="J179" s="30">
        <f t="shared" si="22"/>
        <v>0.3139130435</v>
      </c>
      <c r="K179" s="4"/>
      <c r="L179" s="9"/>
      <c r="M179" s="9"/>
    </row>
    <row r="180">
      <c r="A180" s="24" t="s">
        <v>226</v>
      </c>
      <c r="B180" s="25">
        <v>6654.0</v>
      </c>
      <c r="C180" s="26">
        <v>5410.0</v>
      </c>
      <c r="D180" s="27">
        <f t="shared" si="19"/>
        <v>1244</v>
      </c>
      <c r="E180" s="28">
        <f t="shared" si="20"/>
        <v>0.2299445471</v>
      </c>
      <c r="F180" s="25">
        <v>71677.0</v>
      </c>
      <c r="G180" s="53">
        <v>64040.0</v>
      </c>
      <c r="H180" s="54">
        <v>983.0</v>
      </c>
      <c r="I180" s="52">
        <f t="shared" si="21"/>
        <v>65023</v>
      </c>
      <c r="J180" s="30">
        <f t="shared" si="22"/>
        <v>0.9071668736</v>
      </c>
      <c r="K180" s="4"/>
      <c r="L180" s="9"/>
      <c r="M180" s="9"/>
    </row>
    <row r="181">
      <c r="A181" s="24" t="s">
        <v>227</v>
      </c>
      <c r="B181" s="25">
        <v>4907.0</v>
      </c>
      <c r="C181" s="26">
        <v>4479.0</v>
      </c>
      <c r="D181" s="27">
        <f t="shared" si="19"/>
        <v>428</v>
      </c>
      <c r="E181" s="28">
        <f t="shared" si="20"/>
        <v>0.09555704398</v>
      </c>
      <c r="F181" s="25">
        <v>31771.0</v>
      </c>
      <c r="G181" s="53">
        <v>26095.0</v>
      </c>
      <c r="H181" s="54">
        <v>769.0</v>
      </c>
      <c r="I181" s="52">
        <f t="shared" si="21"/>
        <v>26864</v>
      </c>
      <c r="J181" s="30">
        <f t="shared" si="22"/>
        <v>0.8455509742</v>
      </c>
      <c r="K181" s="9"/>
      <c r="L181" s="9"/>
      <c r="M181" s="9"/>
    </row>
    <row r="182">
      <c r="A182" s="24" t="s">
        <v>228</v>
      </c>
      <c r="B182" s="25">
        <v>3683.0</v>
      </c>
      <c r="C182" s="26">
        <v>3714.0</v>
      </c>
      <c r="D182" s="27">
        <f t="shared" si="19"/>
        <v>-31</v>
      </c>
      <c r="E182" s="28">
        <f t="shared" si="20"/>
        <v>-0.008346795907</v>
      </c>
      <c r="F182" s="25">
        <v>25802.0</v>
      </c>
      <c r="G182" s="53">
        <v>21893.0</v>
      </c>
      <c r="H182" s="54">
        <v>226.0</v>
      </c>
      <c r="I182" s="52">
        <f t="shared" si="21"/>
        <v>22119</v>
      </c>
      <c r="J182" s="30">
        <f t="shared" si="22"/>
        <v>0.8572591272</v>
      </c>
      <c r="K182" s="9"/>
      <c r="L182" s="9"/>
      <c r="M182" s="9"/>
    </row>
    <row r="183">
      <c r="A183" s="24" t="s">
        <v>229</v>
      </c>
      <c r="B183" s="25">
        <v>3599.0</v>
      </c>
      <c r="C183" s="26">
        <v>3830.0</v>
      </c>
      <c r="D183" s="27">
        <f t="shared" si="19"/>
        <v>-231</v>
      </c>
      <c r="E183" s="28">
        <f t="shared" si="20"/>
        <v>-0.06031331593</v>
      </c>
      <c r="F183" s="25">
        <v>27985.0</v>
      </c>
      <c r="G183" s="53">
        <v>22523.0</v>
      </c>
      <c r="H183" s="54">
        <v>1863.0</v>
      </c>
      <c r="I183" s="52">
        <f t="shared" si="21"/>
        <v>24386</v>
      </c>
      <c r="J183" s="30">
        <f t="shared" si="22"/>
        <v>0.8713953904</v>
      </c>
      <c r="K183" s="4"/>
      <c r="L183" s="9"/>
      <c r="M183" s="9"/>
    </row>
    <row r="184">
      <c r="A184" s="24" t="s">
        <v>230</v>
      </c>
      <c r="B184" s="25">
        <v>3589.0</v>
      </c>
      <c r="C184" s="26">
        <v>3821.0</v>
      </c>
      <c r="D184" s="27">
        <f t="shared" si="19"/>
        <v>-232</v>
      </c>
      <c r="E184" s="28">
        <f t="shared" si="20"/>
        <v>-0.06071708977</v>
      </c>
      <c r="F184" s="25">
        <v>16606.0</v>
      </c>
      <c r="G184" s="53">
        <v>12383.0</v>
      </c>
      <c r="H184" s="54">
        <v>634.0</v>
      </c>
      <c r="I184" s="52">
        <f t="shared" si="21"/>
        <v>13017</v>
      </c>
      <c r="J184" s="30">
        <f t="shared" si="22"/>
        <v>0.7838732988</v>
      </c>
      <c r="K184" s="4"/>
      <c r="L184" s="9"/>
      <c r="M184" s="9"/>
    </row>
    <row r="185">
      <c r="A185" s="24" t="s">
        <v>231</v>
      </c>
      <c r="B185" s="25">
        <v>2922.0</v>
      </c>
      <c r="C185" s="26">
        <v>4139.0</v>
      </c>
      <c r="D185" s="27">
        <f t="shared" si="19"/>
        <v>-1217</v>
      </c>
      <c r="E185" s="28">
        <f t="shared" si="20"/>
        <v>-0.294032375</v>
      </c>
      <c r="F185" s="25">
        <v>35315.0</v>
      </c>
      <c r="G185" s="53">
        <v>30979.0</v>
      </c>
      <c r="H185" s="54">
        <v>1414.0</v>
      </c>
      <c r="I185" s="52">
        <f t="shared" si="21"/>
        <v>32393</v>
      </c>
      <c r="J185" s="30">
        <f t="shared" si="22"/>
        <v>0.9172589551</v>
      </c>
      <c r="K185" s="4"/>
      <c r="L185" s="9"/>
      <c r="M185" s="9"/>
    </row>
    <row r="186">
      <c r="A186" s="24" t="s">
        <v>232</v>
      </c>
      <c r="B186" s="25">
        <v>2010.0</v>
      </c>
      <c r="C186" s="26">
        <v>1419.0</v>
      </c>
      <c r="D186" s="27">
        <f t="shared" si="19"/>
        <v>591</v>
      </c>
      <c r="E186" s="28">
        <f t="shared" si="20"/>
        <v>0.4164904863</v>
      </c>
      <c r="F186" s="25">
        <v>32098.0</v>
      </c>
      <c r="G186" s="53">
        <v>29609.0</v>
      </c>
      <c r="H186" s="54">
        <v>479.0</v>
      </c>
      <c r="I186" s="52">
        <f t="shared" si="21"/>
        <v>30088</v>
      </c>
      <c r="J186" s="30">
        <f t="shared" si="22"/>
        <v>0.937379276</v>
      </c>
      <c r="K186" s="4"/>
      <c r="L186" s="9"/>
      <c r="M186" s="9"/>
    </row>
    <row r="187">
      <c r="A187" s="24" t="s">
        <v>233</v>
      </c>
      <c r="B187" s="25">
        <v>1967.0</v>
      </c>
      <c r="C187" s="26">
        <v>1026.0</v>
      </c>
      <c r="D187" s="27">
        <f t="shared" si="19"/>
        <v>941</v>
      </c>
      <c r="E187" s="56">
        <f t="shared" si="20"/>
        <v>0.9171539961</v>
      </c>
      <c r="F187" s="25">
        <v>5922.0</v>
      </c>
      <c r="G187" s="53">
        <v>3876.0</v>
      </c>
      <c r="H187" s="54">
        <v>79.0</v>
      </c>
      <c r="I187" s="52">
        <f t="shared" si="21"/>
        <v>3955</v>
      </c>
      <c r="J187" s="30">
        <f t="shared" si="22"/>
        <v>0.6678486998</v>
      </c>
      <c r="K187" s="57" t="s">
        <v>234</v>
      </c>
      <c r="L187" s="19"/>
      <c r="M187" s="19"/>
    </row>
    <row r="188">
      <c r="A188" s="24" t="s">
        <v>235</v>
      </c>
      <c r="B188" s="25">
        <v>1879.0</v>
      </c>
      <c r="C188" s="26">
        <v>3597.0</v>
      </c>
      <c r="D188" s="27">
        <f t="shared" si="19"/>
        <v>-1718</v>
      </c>
      <c r="E188" s="43">
        <f t="shared" si="20"/>
        <v>-0.4776202391</v>
      </c>
      <c r="F188" s="25">
        <v>17594.0</v>
      </c>
      <c r="G188" s="53">
        <v>15475.0</v>
      </c>
      <c r="H188" s="54">
        <v>240.0</v>
      </c>
      <c r="I188" s="52">
        <f t="shared" si="21"/>
        <v>15715</v>
      </c>
      <c r="J188" s="30">
        <f t="shared" si="22"/>
        <v>0.893202228</v>
      </c>
      <c r="K188" s="58" t="s">
        <v>55</v>
      </c>
      <c r="L188" s="16"/>
      <c r="M188" s="16"/>
    </row>
    <row r="189">
      <c r="A189" s="24" t="s">
        <v>236</v>
      </c>
      <c r="B189" s="25">
        <v>1693.0</v>
      </c>
      <c r="C189" s="26">
        <v>1763.0</v>
      </c>
      <c r="D189" s="27">
        <f t="shared" si="19"/>
        <v>-70</v>
      </c>
      <c r="E189" s="28">
        <f t="shared" si="20"/>
        <v>-0.03970504821</v>
      </c>
      <c r="F189" s="25">
        <v>8241.0</v>
      </c>
      <c r="G189" s="53">
        <v>6206.0</v>
      </c>
      <c r="H189" s="54">
        <v>342.0</v>
      </c>
      <c r="I189" s="52">
        <f t="shared" si="21"/>
        <v>6548</v>
      </c>
      <c r="J189" s="30">
        <f t="shared" si="22"/>
        <v>0.7945637665</v>
      </c>
      <c r="K189" s="9"/>
      <c r="L189" s="9"/>
      <c r="M189" s="9"/>
    </row>
    <row r="190">
      <c r="A190" s="24" t="s">
        <v>237</v>
      </c>
      <c r="B190" s="25">
        <v>1606.0</v>
      </c>
      <c r="C190" s="26">
        <v>1149.0</v>
      </c>
      <c r="D190" s="27">
        <f t="shared" si="19"/>
        <v>457</v>
      </c>
      <c r="E190" s="28">
        <f t="shared" si="20"/>
        <v>0.3977371628</v>
      </c>
      <c r="F190" s="25">
        <v>36440.0</v>
      </c>
      <c r="G190" s="53">
        <v>34440.0</v>
      </c>
      <c r="H190" s="54">
        <v>394.0</v>
      </c>
      <c r="I190" s="52">
        <f t="shared" si="21"/>
        <v>34834</v>
      </c>
      <c r="J190" s="30">
        <f t="shared" si="22"/>
        <v>0.9559275521</v>
      </c>
      <c r="K190" s="4"/>
      <c r="L190" s="9"/>
      <c r="M190" s="9"/>
    </row>
    <row r="191">
      <c r="A191" s="24" t="s">
        <v>238</v>
      </c>
      <c r="B191" s="25">
        <v>1583.0</v>
      </c>
      <c r="C191" s="26">
        <v>1616.0</v>
      </c>
      <c r="D191" s="27">
        <f t="shared" si="19"/>
        <v>-33</v>
      </c>
      <c r="E191" s="28">
        <f t="shared" si="20"/>
        <v>-0.02042079208</v>
      </c>
      <c r="F191" s="25">
        <v>31365.0</v>
      </c>
      <c r="G191" s="53">
        <v>29603.0</v>
      </c>
      <c r="H191" s="54">
        <v>179.0</v>
      </c>
      <c r="I191" s="52">
        <f t="shared" si="21"/>
        <v>29782</v>
      </c>
      <c r="J191" s="30">
        <f t="shared" si="22"/>
        <v>0.9495297306</v>
      </c>
      <c r="K191" s="4"/>
      <c r="L191" s="9"/>
      <c r="M191" s="9"/>
    </row>
    <row r="192">
      <c r="A192" s="24" t="s">
        <v>239</v>
      </c>
      <c r="B192" s="25">
        <v>1460.0</v>
      </c>
      <c r="C192" s="26">
        <v>1008.0</v>
      </c>
      <c r="D192" s="27">
        <f t="shared" si="19"/>
        <v>452</v>
      </c>
      <c r="E192" s="28">
        <f t="shared" si="20"/>
        <v>0.4484126984</v>
      </c>
      <c r="F192" s="25">
        <v>5373.0</v>
      </c>
      <c r="G192" s="53">
        <v>3750.0</v>
      </c>
      <c r="H192" s="54">
        <v>163.0</v>
      </c>
      <c r="I192" s="52">
        <f t="shared" si="21"/>
        <v>3913</v>
      </c>
      <c r="J192" s="30">
        <f t="shared" si="22"/>
        <v>0.7282709846</v>
      </c>
      <c r="K192" s="4"/>
      <c r="L192" s="9"/>
      <c r="M192" s="4"/>
    </row>
    <row r="193">
      <c r="A193" s="24" t="s">
        <v>240</v>
      </c>
      <c r="B193" s="25">
        <v>1277.0</v>
      </c>
      <c r="C193" s="26">
        <v>2092.0</v>
      </c>
      <c r="D193" s="27">
        <f t="shared" si="19"/>
        <v>-815</v>
      </c>
      <c r="E193" s="43">
        <f t="shared" si="20"/>
        <v>-0.3895793499</v>
      </c>
      <c r="F193" s="25">
        <v>8419.0</v>
      </c>
      <c r="G193" s="81">
        <v>7019.0</v>
      </c>
      <c r="H193" s="54">
        <v>123.0</v>
      </c>
      <c r="I193" s="52">
        <f t="shared" si="21"/>
        <v>7142</v>
      </c>
      <c r="J193" s="30">
        <f t="shared" si="22"/>
        <v>0.8483192778</v>
      </c>
      <c r="K193" s="17" t="s">
        <v>241</v>
      </c>
      <c r="L193" s="55"/>
      <c r="M193" s="82">
        <v>1.0</v>
      </c>
    </row>
    <row r="194" ht="15.0" customHeight="1">
      <c r="A194" s="24" t="s">
        <v>242</v>
      </c>
      <c r="B194" s="25">
        <v>1163.0</v>
      </c>
      <c r="C194" s="26">
        <v>1228.0</v>
      </c>
      <c r="D194" s="27">
        <f t="shared" si="19"/>
        <v>-65</v>
      </c>
      <c r="E194" s="28">
        <f t="shared" si="20"/>
        <v>-0.05293159609</v>
      </c>
      <c r="F194" s="25">
        <v>3825.0</v>
      </c>
      <c r="G194" s="53">
        <v>2583.0</v>
      </c>
      <c r="H194" s="54">
        <v>79.0</v>
      </c>
      <c r="I194" s="52">
        <f t="shared" si="21"/>
        <v>2662</v>
      </c>
      <c r="J194" s="30">
        <f t="shared" si="22"/>
        <v>0.6959477124</v>
      </c>
      <c r="K194" s="9"/>
      <c r="L194" s="9"/>
      <c r="M194" s="9"/>
    </row>
    <row r="195">
      <c r="A195" s="37" t="s">
        <v>243</v>
      </c>
      <c r="B195" s="38">
        <v>1079.0</v>
      </c>
      <c r="C195" s="37">
        <v>954.0</v>
      </c>
      <c r="D195" s="39">
        <f t="shared" si="19"/>
        <v>125</v>
      </c>
      <c r="E195" s="40">
        <f t="shared" si="20"/>
        <v>0.1310272537</v>
      </c>
      <c r="F195" s="38">
        <v>1855.0</v>
      </c>
      <c r="G195" s="64">
        <v>773.0</v>
      </c>
      <c r="H195" s="67">
        <v>3.0</v>
      </c>
      <c r="I195" s="47">
        <f t="shared" si="21"/>
        <v>776</v>
      </c>
      <c r="J195" s="40">
        <f t="shared" si="22"/>
        <v>0.418328841</v>
      </c>
      <c r="K195" s="14" t="s">
        <v>244</v>
      </c>
      <c r="L195" s="15"/>
      <c r="M195" s="14"/>
    </row>
    <row r="196">
      <c r="A196" s="24" t="s">
        <v>245</v>
      </c>
      <c r="B196" s="25">
        <v>1040.0</v>
      </c>
      <c r="C196" s="26">
        <v>727.0</v>
      </c>
      <c r="D196" s="27">
        <f t="shared" si="19"/>
        <v>313</v>
      </c>
      <c r="E196" s="28">
        <f t="shared" si="20"/>
        <v>0.4305364512</v>
      </c>
      <c r="F196" s="25">
        <v>12865.0</v>
      </c>
      <c r="G196" s="53">
        <v>11750.0</v>
      </c>
      <c r="H196" s="54">
        <v>75.0</v>
      </c>
      <c r="I196" s="52">
        <f t="shared" si="21"/>
        <v>11825</v>
      </c>
      <c r="J196" s="30">
        <f t="shared" si="22"/>
        <v>0.919160513</v>
      </c>
      <c r="K196" s="4"/>
      <c r="L196" s="9"/>
      <c r="M196" s="9"/>
    </row>
    <row r="197">
      <c r="A197" s="24" t="s">
        <v>246</v>
      </c>
      <c r="B197" s="25">
        <v>966.0</v>
      </c>
      <c r="C197" s="26">
        <v>1062.0</v>
      </c>
      <c r="D197" s="27">
        <f t="shared" si="19"/>
        <v>-96</v>
      </c>
      <c r="E197" s="28">
        <f t="shared" si="20"/>
        <v>-0.09039548023</v>
      </c>
      <c r="F197" s="25">
        <v>20389.0</v>
      </c>
      <c r="G197" s="53">
        <v>18929.0</v>
      </c>
      <c r="H197" s="54">
        <v>494.0</v>
      </c>
      <c r="I197" s="52">
        <f t="shared" si="21"/>
        <v>19423</v>
      </c>
      <c r="J197" s="30">
        <f t="shared" si="22"/>
        <v>0.9526215116</v>
      </c>
      <c r="K197" s="4"/>
      <c r="L197" s="9"/>
      <c r="M197" s="9"/>
    </row>
    <row r="198">
      <c r="A198" s="24" t="s">
        <v>247</v>
      </c>
      <c r="B198" s="63">
        <v>959.0</v>
      </c>
      <c r="C198" s="24">
        <v>575.0</v>
      </c>
      <c r="D198" s="27">
        <f t="shared" si="19"/>
        <v>384</v>
      </c>
      <c r="E198" s="28">
        <f t="shared" si="20"/>
        <v>0.667826087</v>
      </c>
      <c r="F198" s="25">
        <v>5143.0</v>
      </c>
      <c r="G198" s="53">
        <v>4119.0</v>
      </c>
      <c r="H198" s="54">
        <v>65.0</v>
      </c>
      <c r="I198" s="52">
        <f t="shared" si="21"/>
        <v>4184</v>
      </c>
      <c r="J198" s="30">
        <f t="shared" si="22"/>
        <v>0.8135329574</v>
      </c>
      <c r="K198" s="4"/>
      <c r="L198" s="9"/>
      <c r="M198" s="9"/>
    </row>
    <row r="199">
      <c r="A199" s="24" t="s">
        <v>248</v>
      </c>
      <c r="B199" s="25">
        <v>811.0</v>
      </c>
      <c r="C199" s="26">
        <v>691.0</v>
      </c>
      <c r="D199" s="27">
        <f t="shared" si="19"/>
        <v>120</v>
      </c>
      <c r="E199" s="28">
        <f t="shared" si="20"/>
        <v>0.1736613603</v>
      </c>
      <c r="F199" s="25">
        <v>10907.0</v>
      </c>
      <c r="G199" s="53">
        <v>10049.0</v>
      </c>
      <c r="H199" s="54">
        <v>47.0</v>
      </c>
      <c r="I199" s="52">
        <f t="shared" si="21"/>
        <v>10096</v>
      </c>
      <c r="J199" s="30">
        <f t="shared" si="22"/>
        <v>0.9256440818</v>
      </c>
      <c r="K199" s="9"/>
      <c r="L199" s="9"/>
      <c r="M199" s="9"/>
    </row>
    <row r="200">
      <c r="A200" s="24" t="s">
        <v>249</v>
      </c>
      <c r="B200" s="63">
        <v>778.0</v>
      </c>
      <c r="C200" s="24">
        <v>866.0</v>
      </c>
      <c r="D200" s="27">
        <f t="shared" si="19"/>
        <v>-88</v>
      </c>
      <c r="E200" s="28">
        <f t="shared" si="20"/>
        <v>-0.1016166282</v>
      </c>
      <c r="F200" s="25">
        <v>5953.0</v>
      </c>
      <c r="G200" s="53">
        <v>5094.0</v>
      </c>
      <c r="H200" s="54">
        <v>81.0</v>
      </c>
      <c r="I200" s="52">
        <f t="shared" si="21"/>
        <v>5175</v>
      </c>
      <c r="J200" s="30">
        <f t="shared" si="22"/>
        <v>0.8693095918</v>
      </c>
    </row>
    <row r="201">
      <c r="A201" s="24" t="s">
        <v>250</v>
      </c>
      <c r="B201" s="63">
        <v>645.0</v>
      </c>
      <c r="C201" s="24">
        <v>613.0</v>
      </c>
      <c r="D201" s="27">
        <f t="shared" si="19"/>
        <v>32</v>
      </c>
      <c r="E201" s="28">
        <f t="shared" si="20"/>
        <v>0.05220228385</v>
      </c>
      <c r="F201" s="25">
        <v>2566.0</v>
      </c>
      <c r="G201" s="53">
        <v>1914.0</v>
      </c>
      <c r="H201" s="54">
        <v>7.0</v>
      </c>
      <c r="I201" s="52">
        <f t="shared" si="21"/>
        <v>1921</v>
      </c>
      <c r="J201" s="30">
        <f t="shared" si="22"/>
        <v>0.7486360094</v>
      </c>
      <c r="K201" s="4"/>
      <c r="L201" s="9"/>
      <c r="M201" s="9"/>
    </row>
    <row r="202">
      <c r="A202" s="24" t="s">
        <v>251</v>
      </c>
      <c r="B202" s="25">
        <v>513.0</v>
      </c>
      <c r="C202" s="26">
        <v>1001.0</v>
      </c>
      <c r="D202" s="27">
        <f t="shared" si="19"/>
        <v>-488</v>
      </c>
      <c r="E202" s="43">
        <f t="shared" si="20"/>
        <v>-0.4875124875</v>
      </c>
      <c r="F202" s="25">
        <v>11630.0</v>
      </c>
      <c r="G202" s="53">
        <v>10979.0</v>
      </c>
      <c r="H202" s="54">
        <v>138.0</v>
      </c>
      <c r="I202" s="52">
        <f t="shared" si="21"/>
        <v>11117</v>
      </c>
      <c r="J202" s="30">
        <f t="shared" si="22"/>
        <v>0.9558899398</v>
      </c>
      <c r="K202" s="58" t="s">
        <v>55</v>
      </c>
      <c r="L202" s="16"/>
      <c r="M202" s="16"/>
    </row>
    <row r="203">
      <c r="A203" s="24" t="s">
        <v>252</v>
      </c>
      <c r="B203" s="63">
        <v>457.0</v>
      </c>
      <c r="C203" s="24">
        <v>493.0</v>
      </c>
      <c r="D203" s="27">
        <f t="shared" si="19"/>
        <v>-36</v>
      </c>
      <c r="E203" s="28">
        <f t="shared" si="20"/>
        <v>-0.07302231237</v>
      </c>
      <c r="F203" s="25">
        <v>2058.0</v>
      </c>
      <c r="G203" s="53">
        <v>1591.0</v>
      </c>
      <c r="H203" s="54">
        <v>10.0</v>
      </c>
      <c r="I203" s="52">
        <f t="shared" si="21"/>
        <v>1601</v>
      </c>
      <c r="J203" s="30">
        <f t="shared" si="22"/>
        <v>0.7779397473</v>
      </c>
      <c r="K203" s="4"/>
      <c r="L203" s="9"/>
      <c r="M203" s="9"/>
    </row>
    <row r="204">
      <c r="A204" s="24" t="s">
        <v>253</v>
      </c>
      <c r="B204" s="25">
        <v>436.0</v>
      </c>
      <c r="C204" s="26">
        <v>332.0</v>
      </c>
      <c r="D204" s="27">
        <f t="shared" si="19"/>
        <v>104</v>
      </c>
      <c r="E204" s="28">
        <f t="shared" si="20"/>
        <v>0.313253012</v>
      </c>
      <c r="F204" s="25">
        <v>2950.0</v>
      </c>
      <c r="G204" s="53">
        <v>2468.0</v>
      </c>
      <c r="H204" s="54">
        <v>46.0</v>
      </c>
      <c r="I204" s="52">
        <f t="shared" si="21"/>
        <v>2514</v>
      </c>
      <c r="J204" s="30">
        <f t="shared" si="22"/>
        <v>0.8522033898</v>
      </c>
      <c r="K204" s="4"/>
      <c r="L204" s="9"/>
      <c r="M204" s="9"/>
    </row>
    <row r="205">
      <c r="A205" s="24" t="s">
        <v>254</v>
      </c>
      <c r="B205" s="25">
        <v>426.0</v>
      </c>
      <c r="C205" s="26">
        <v>326.0</v>
      </c>
      <c r="D205" s="27">
        <f t="shared" si="19"/>
        <v>100</v>
      </c>
      <c r="E205" s="28">
        <f t="shared" si="20"/>
        <v>0.3067484663</v>
      </c>
      <c r="F205" s="25">
        <v>15088.0</v>
      </c>
      <c r="G205" s="53">
        <v>14577.0</v>
      </c>
      <c r="H205" s="54">
        <v>85.0</v>
      </c>
      <c r="I205" s="52">
        <f t="shared" si="21"/>
        <v>14662</v>
      </c>
      <c r="J205" s="30">
        <f t="shared" si="22"/>
        <v>0.9717656416</v>
      </c>
      <c r="K205" s="4"/>
      <c r="L205" s="9"/>
      <c r="M205" s="9"/>
    </row>
    <row r="206">
      <c r="A206" s="24" t="s">
        <v>255</v>
      </c>
      <c r="B206" s="25">
        <v>419.0</v>
      </c>
      <c r="C206" s="26">
        <v>276.0</v>
      </c>
      <c r="D206" s="27">
        <f t="shared" si="19"/>
        <v>143</v>
      </c>
      <c r="E206" s="28">
        <f t="shared" si="20"/>
        <v>0.518115942</v>
      </c>
      <c r="F206" s="25">
        <v>4469.0</v>
      </c>
      <c r="G206" s="53">
        <v>3912.0</v>
      </c>
      <c r="H206" s="54">
        <v>138.0</v>
      </c>
      <c r="I206" s="52">
        <f t="shared" si="21"/>
        <v>4050</v>
      </c>
      <c r="J206" s="30">
        <f t="shared" si="22"/>
        <v>0.9062430074</v>
      </c>
      <c r="K206" s="4"/>
      <c r="L206" s="9"/>
      <c r="M206" s="9"/>
    </row>
    <row r="207">
      <c r="A207" s="24" t="s">
        <v>256</v>
      </c>
      <c r="B207" s="25">
        <v>391.0</v>
      </c>
      <c r="C207" s="26">
        <v>585.0</v>
      </c>
      <c r="D207" s="27">
        <f t="shared" si="19"/>
        <v>-194</v>
      </c>
      <c r="E207" s="43">
        <f t="shared" si="20"/>
        <v>-0.3316239316</v>
      </c>
      <c r="F207" s="25">
        <v>19598.0</v>
      </c>
      <c r="G207" s="53">
        <v>18915.0</v>
      </c>
      <c r="H207" s="54">
        <v>292.0</v>
      </c>
      <c r="I207" s="52">
        <f t="shared" si="21"/>
        <v>19207</v>
      </c>
      <c r="J207" s="30">
        <f t="shared" si="22"/>
        <v>0.9800489846</v>
      </c>
      <c r="K207" s="58" t="s">
        <v>55</v>
      </c>
      <c r="L207" s="16"/>
      <c r="M207" s="16"/>
    </row>
    <row r="208">
      <c r="A208" s="24" t="s">
        <v>257</v>
      </c>
      <c r="B208" s="63">
        <v>379.0</v>
      </c>
      <c r="C208" s="24">
        <v>290.0</v>
      </c>
      <c r="D208" s="27">
        <f t="shared" si="19"/>
        <v>89</v>
      </c>
      <c r="E208" s="28">
        <f t="shared" si="20"/>
        <v>0.3068965517</v>
      </c>
      <c r="F208" s="25">
        <v>1535.0</v>
      </c>
      <c r="G208" s="53">
        <v>1136.0</v>
      </c>
      <c r="H208" s="54">
        <v>20.0</v>
      </c>
      <c r="I208" s="52">
        <f t="shared" si="21"/>
        <v>1156</v>
      </c>
      <c r="J208" s="30">
        <f t="shared" si="22"/>
        <v>0.7530944625</v>
      </c>
      <c r="K208" s="4"/>
      <c r="L208" s="9"/>
      <c r="M208" s="9"/>
    </row>
    <row r="209">
      <c r="A209" s="24" t="s">
        <v>258</v>
      </c>
      <c r="B209" s="25">
        <v>373.0</v>
      </c>
      <c r="C209" s="26">
        <v>474.0</v>
      </c>
      <c r="D209" s="27">
        <f t="shared" si="19"/>
        <v>-101</v>
      </c>
      <c r="E209" s="28">
        <f t="shared" si="20"/>
        <v>-0.2130801688</v>
      </c>
      <c r="F209" s="25">
        <v>4706.0</v>
      </c>
      <c r="G209" s="53">
        <v>4164.0</v>
      </c>
      <c r="H209" s="54">
        <v>169.0</v>
      </c>
      <c r="I209" s="52">
        <f t="shared" si="21"/>
        <v>4333</v>
      </c>
      <c r="J209" s="30">
        <f t="shared" si="22"/>
        <v>0.9207394815</v>
      </c>
      <c r="K209" s="4"/>
      <c r="L209" s="9"/>
      <c r="M209" s="9"/>
    </row>
    <row r="210">
      <c r="A210" s="24" t="s">
        <v>259</v>
      </c>
      <c r="B210" s="25">
        <v>363.0</v>
      </c>
      <c r="C210" s="26">
        <v>441.0</v>
      </c>
      <c r="D210" s="27">
        <f t="shared" si="19"/>
        <v>-78</v>
      </c>
      <c r="E210" s="28">
        <f t="shared" si="20"/>
        <v>-0.1768707483</v>
      </c>
      <c r="F210" s="25">
        <v>14785.0</v>
      </c>
      <c r="G210" s="53">
        <v>14282.0</v>
      </c>
      <c r="H210" s="54">
        <v>140.0</v>
      </c>
      <c r="I210" s="52">
        <f t="shared" si="21"/>
        <v>14422</v>
      </c>
      <c r="J210" s="30">
        <f t="shared" si="22"/>
        <v>0.9754480893</v>
      </c>
      <c r="K210" s="4"/>
      <c r="L210" s="9"/>
      <c r="M210" s="9"/>
    </row>
    <row r="211">
      <c r="A211" s="24" t="s">
        <v>260</v>
      </c>
      <c r="B211" s="63">
        <v>349.0</v>
      </c>
      <c r="C211" s="24">
        <v>370.0</v>
      </c>
      <c r="D211" s="27">
        <f t="shared" si="19"/>
        <v>-21</v>
      </c>
      <c r="E211" s="28">
        <f t="shared" si="20"/>
        <v>-0.05675675676</v>
      </c>
      <c r="F211" s="25">
        <v>3689.0</v>
      </c>
      <c r="G211" s="53">
        <v>3209.0</v>
      </c>
      <c r="H211" s="54">
        <v>131.0</v>
      </c>
      <c r="I211" s="52">
        <f t="shared" si="21"/>
        <v>3340</v>
      </c>
      <c r="J211" s="30">
        <f t="shared" si="22"/>
        <v>0.9053944158</v>
      </c>
      <c r="K211" s="4"/>
      <c r="L211" s="9"/>
      <c r="M211" s="9"/>
    </row>
    <row r="212">
      <c r="A212" s="24" t="s">
        <v>261</v>
      </c>
      <c r="B212" s="63">
        <v>325.0</v>
      </c>
      <c r="C212" s="24">
        <v>543.0</v>
      </c>
      <c r="D212" s="27">
        <f t="shared" si="19"/>
        <v>-218</v>
      </c>
      <c r="E212" s="43">
        <f t="shared" si="20"/>
        <v>-0.4014732965</v>
      </c>
      <c r="F212" s="25">
        <v>3393.0</v>
      </c>
      <c r="G212" s="53">
        <v>2935.0</v>
      </c>
      <c r="H212" s="54">
        <v>133.0</v>
      </c>
      <c r="I212" s="52">
        <f t="shared" si="21"/>
        <v>3068</v>
      </c>
      <c r="J212" s="30">
        <f t="shared" si="22"/>
        <v>0.9042145594</v>
      </c>
      <c r="K212" s="58" t="s">
        <v>152</v>
      </c>
      <c r="L212" s="16"/>
      <c r="M212" s="16"/>
    </row>
    <row r="213">
      <c r="A213" s="37" t="s">
        <v>262</v>
      </c>
      <c r="B213" s="41">
        <v>305.0</v>
      </c>
      <c r="C213" s="41">
        <v>305.0</v>
      </c>
      <c r="D213" s="39">
        <f t="shared" si="19"/>
        <v>0</v>
      </c>
      <c r="E213" s="40">
        <f t="shared" si="20"/>
        <v>0</v>
      </c>
      <c r="F213" s="41">
        <v>509.0</v>
      </c>
      <c r="G213" s="64">
        <v>183.0</v>
      </c>
      <c r="H213" s="64">
        <v>21.0</v>
      </c>
      <c r="I213" s="47">
        <f t="shared" si="21"/>
        <v>204</v>
      </c>
      <c r="J213" s="40">
        <f t="shared" si="22"/>
        <v>0.4007858546</v>
      </c>
      <c r="K213" s="14" t="s">
        <v>263</v>
      </c>
      <c r="L213" s="15"/>
      <c r="M213" s="15"/>
    </row>
    <row r="214">
      <c r="A214" s="24" t="s">
        <v>264</v>
      </c>
      <c r="B214" s="25">
        <v>289.0</v>
      </c>
      <c r="C214" s="26">
        <v>355.0</v>
      </c>
      <c r="D214" s="27">
        <f t="shared" si="19"/>
        <v>-66</v>
      </c>
      <c r="E214" s="28">
        <f t="shared" si="20"/>
        <v>-0.185915493</v>
      </c>
      <c r="F214" s="25">
        <v>17016.0</v>
      </c>
      <c r="G214" s="53">
        <v>16296.0</v>
      </c>
      <c r="H214" s="54">
        <v>431.0</v>
      </c>
      <c r="I214" s="52">
        <f t="shared" si="21"/>
        <v>16727</v>
      </c>
      <c r="J214" s="30">
        <f t="shared" si="22"/>
        <v>0.983015985</v>
      </c>
      <c r="K214" s="4"/>
      <c r="L214" s="9"/>
      <c r="M214" s="9"/>
    </row>
    <row r="215">
      <c r="A215" s="24" t="s">
        <v>265</v>
      </c>
      <c r="B215" s="25">
        <v>181.0</v>
      </c>
      <c r="C215" s="26">
        <v>114.0</v>
      </c>
      <c r="D215" s="27">
        <f t="shared" si="19"/>
        <v>67</v>
      </c>
      <c r="E215" s="28">
        <f t="shared" si="20"/>
        <v>0.5877192982</v>
      </c>
      <c r="F215" s="25">
        <v>5694.0</v>
      </c>
      <c r="G215" s="53">
        <v>5426.0</v>
      </c>
      <c r="H215" s="54">
        <v>87.0</v>
      </c>
      <c r="I215" s="52">
        <f t="shared" si="21"/>
        <v>5513</v>
      </c>
      <c r="J215" s="30">
        <f t="shared" si="22"/>
        <v>0.9682121531</v>
      </c>
    </row>
    <row r="216">
      <c r="A216" s="24" t="s">
        <v>266</v>
      </c>
      <c r="B216" s="63">
        <v>106.0</v>
      </c>
      <c r="C216" s="24">
        <v>102.0</v>
      </c>
      <c r="D216" s="27">
        <f t="shared" si="19"/>
        <v>4</v>
      </c>
      <c r="E216" s="28">
        <f t="shared" si="20"/>
        <v>0.03921568627</v>
      </c>
      <c r="F216" s="25">
        <v>1985.0</v>
      </c>
      <c r="G216" s="53">
        <v>1794.0</v>
      </c>
      <c r="H216" s="54">
        <v>85.0</v>
      </c>
      <c r="I216" s="52">
        <f t="shared" si="21"/>
        <v>1879</v>
      </c>
      <c r="J216" s="30">
        <f t="shared" si="22"/>
        <v>0.9465994962</v>
      </c>
      <c r="K216" s="4"/>
      <c r="L216" s="9"/>
      <c r="M216" s="9"/>
    </row>
    <row r="217">
      <c r="A217" s="24" t="s">
        <v>267</v>
      </c>
      <c r="B217" s="25">
        <v>53.0</v>
      </c>
      <c r="C217" s="26">
        <v>42.0</v>
      </c>
      <c r="D217" s="27">
        <f t="shared" si="19"/>
        <v>11</v>
      </c>
      <c r="E217" s="28">
        <f t="shared" si="20"/>
        <v>0.2619047619</v>
      </c>
      <c r="F217" s="25">
        <v>5981.0</v>
      </c>
      <c r="G217" s="53">
        <v>5865.0</v>
      </c>
      <c r="H217" s="54">
        <v>63.0</v>
      </c>
      <c r="I217" s="52">
        <f t="shared" si="21"/>
        <v>5928</v>
      </c>
      <c r="J217" s="30">
        <f t="shared" si="22"/>
        <v>0.9911386056</v>
      </c>
      <c r="K217" s="4"/>
      <c r="L217" s="9"/>
      <c r="M217" s="9"/>
    </row>
    <row r="218">
      <c r="A218" s="37" t="s">
        <v>268</v>
      </c>
      <c r="B218" s="44">
        <v>48.0</v>
      </c>
      <c r="C218" s="46">
        <v>41.0</v>
      </c>
      <c r="D218" s="39">
        <f t="shared" si="19"/>
        <v>7</v>
      </c>
      <c r="E218" s="40">
        <f t="shared" si="20"/>
        <v>0.1707317073</v>
      </c>
      <c r="F218" s="44">
        <v>4996.0</v>
      </c>
      <c r="G218" s="64">
        <v>4885.0</v>
      </c>
      <c r="H218" s="60">
        <v>63.0</v>
      </c>
      <c r="I218" s="47">
        <f t="shared" si="21"/>
        <v>4948</v>
      </c>
      <c r="J218" s="40">
        <f t="shared" si="22"/>
        <v>0.9903923139</v>
      </c>
      <c r="K218" s="14" t="s">
        <v>269</v>
      </c>
      <c r="L218" s="15"/>
      <c r="M218" s="17" t="s">
        <v>270</v>
      </c>
    </row>
    <row r="219">
      <c r="A219" s="24" t="s">
        <v>271</v>
      </c>
      <c r="B219" s="63">
        <v>37.0</v>
      </c>
      <c r="C219" s="24">
        <v>40.0</v>
      </c>
      <c r="D219" s="27">
        <f t="shared" si="19"/>
        <v>-3</v>
      </c>
      <c r="E219" s="28">
        <f t="shared" si="20"/>
        <v>-0.075</v>
      </c>
      <c r="F219" s="63">
        <v>603.0</v>
      </c>
      <c r="G219" s="53">
        <v>556.0</v>
      </c>
      <c r="H219" s="54">
        <v>10.0</v>
      </c>
      <c r="I219" s="52">
        <f t="shared" si="21"/>
        <v>566</v>
      </c>
      <c r="J219" s="30">
        <f t="shared" si="22"/>
        <v>0.9386401327</v>
      </c>
      <c r="K219" s="4"/>
      <c r="L219" s="9"/>
      <c r="M219" s="4"/>
    </row>
    <row r="220">
      <c r="A220" s="37" t="s">
        <v>272</v>
      </c>
      <c r="B220" s="41">
        <v>1.0</v>
      </c>
      <c r="C220" s="41">
        <v>1.0</v>
      </c>
      <c r="D220" s="39">
        <f t="shared" si="19"/>
        <v>0</v>
      </c>
      <c r="E220" s="40">
        <f t="shared" si="20"/>
        <v>0</v>
      </c>
      <c r="F220" s="41">
        <v>10.0</v>
      </c>
      <c r="G220" s="64">
        <v>8.0</v>
      </c>
      <c r="H220" s="64">
        <v>1.0</v>
      </c>
      <c r="I220" s="47">
        <f t="shared" si="21"/>
        <v>9</v>
      </c>
      <c r="J220" s="40">
        <f t="shared" si="22"/>
        <v>0.9</v>
      </c>
      <c r="K220" s="14" t="s">
        <v>273</v>
      </c>
      <c r="L220" s="15"/>
      <c r="M220" s="15"/>
    </row>
    <row r="221">
      <c r="A221" s="5" t="s">
        <v>274</v>
      </c>
      <c r="D221" s="77"/>
      <c r="E221" s="36"/>
      <c r="G221" s="66"/>
      <c r="H221" s="66"/>
      <c r="J221" s="36"/>
    </row>
    <row r="222">
      <c r="A222" s="37" t="s">
        <v>275</v>
      </c>
      <c r="B222" s="38">
        <v>13321.0</v>
      </c>
      <c r="C222" s="38">
        <v>13245.0</v>
      </c>
      <c r="D222" s="39">
        <f t="shared" ref="D222:D233" si="23">B222-C222</f>
        <v>76</v>
      </c>
      <c r="E222" s="40">
        <f t="shared" ref="E222:E228" si="24">D222/C222</f>
        <v>0.005738014345</v>
      </c>
      <c r="F222" s="38">
        <v>18299.0</v>
      </c>
      <c r="G222" s="64">
        <v>4842.0</v>
      </c>
      <c r="H222" s="67">
        <v>136.0</v>
      </c>
      <c r="I222" s="47">
        <f t="shared" ref="I222:I233" si="25">G222+H222</f>
        <v>4978</v>
      </c>
      <c r="J222" s="40">
        <f t="shared" ref="J222:J233" si="26">I222/F222</f>
        <v>0.2720367233</v>
      </c>
      <c r="K222" s="14" t="s">
        <v>276</v>
      </c>
      <c r="L222" s="15"/>
      <c r="M222" s="15"/>
    </row>
    <row r="223">
      <c r="A223" s="24" t="s">
        <v>277</v>
      </c>
      <c r="B223" s="63">
        <v>99.0</v>
      </c>
      <c r="C223" s="24">
        <v>45.0</v>
      </c>
      <c r="D223" s="27">
        <f t="shared" si="23"/>
        <v>54</v>
      </c>
      <c r="E223" s="56">
        <f t="shared" si="24"/>
        <v>1.2</v>
      </c>
      <c r="F223" s="63">
        <v>955.0</v>
      </c>
      <c r="G223" s="53">
        <v>846.0</v>
      </c>
      <c r="H223" s="54">
        <v>10.0</v>
      </c>
      <c r="I223" s="52">
        <f t="shared" si="25"/>
        <v>856</v>
      </c>
      <c r="J223" s="30">
        <f t="shared" si="26"/>
        <v>0.8963350785</v>
      </c>
      <c r="K223" s="57" t="s">
        <v>52</v>
      </c>
      <c r="L223" s="19"/>
      <c r="M223" s="57">
        <v>1.0</v>
      </c>
    </row>
    <row r="224">
      <c r="A224" s="24" t="s">
        <v>278</v>
      </c>
      <c r="B224" s="25">
        <v>49.0</v>
      </c>
      <c r="C224" s="26">
        <v>59.0</v>
      </c>
      <c r="D224" s="27">
        <f t="shared" si="23"/>
        <v>-10</v>
      </c>
      <c r="E224" s="28">
        <f t="shared" si="24"/>
        <v>-0.1694915254</v>
      </c>
      <c r="F224" s="25">
        <v>2340.0</v>
      </c>
      <c r="G224" s="53">
        <v>2265.0</v>
      </c>
      <c r="H224" s="54">
        <v>26.0</v>
      </c>
      <c r="I224" s="52">
        <f t="shared" si="25"/>
        <v>2291</v>
      </c>
      <c r="J224" s="30">
        <f t="shared" si="26"/>
        <v>0.9790598291</v>
      </c>
    </row>
    <row r="225">
      <c r="A225" s="24" t="s">
        <v>279</v>
      </c>
      <c r="B225" s="25">
        <v>42.0</v>
      </c>
      <c r="C225" s="26">
        <v>45.0</v>
      </c>
      <c r="D225" s="27">
        <f t="shared" si="23"/>
        <v>-3</v>
      </c>
      <c r="E225" s="28">
        <f t="shared" si="24"/>
        <v>-0.06666666667</v>
      </c>
      <c r="F225" s="25">
        <v>28911.0</v>
      </c>
      <c r="G225" s="53">
        <v>27960.0</v>
      </c>
      <c r="H225" s="54">
        <v>909.0</v>
      </c>
      <c r="I225" s="52">
        <f t="shared" si="25"/>
        <v>28869</v>
      </c>
      <c r="J225" s="30">
        <f t="shared" si="26"/>
        <v>0.9985472657</v>
      </c>
      <c r="K225" s="4"/>
      <c r="L225" s="9"/>
      <c r="M225" s="9"/>
    </row>
    <row r="226">
      <c r="A226" s="24" t="s">
        <v>280</v>
      </c>
      <c r="B226" s="63">
        <v>4.0</v>
      </c>
      <c r="C226" s="68">
        <v>4.0</v>
      </c>
      <c r="D226" s="27">
        <f t="shared" si="23"/>
        <v>0</v>
      </c>
      <c r="E226" s="28">
        <f t="shared" si="24"/>
        <v>0</v>
      </c>
      <c r="F226" s="63">
        <v>18.0</v>
      </c>
      <c r="G226" s="53">
        <v>14.0</v>
      </c>
      <c r="H226" s="54">
        <v>0.0</v>
      </c>
      <c r="I226" s="52">
        <f t="shared" si="25"/>
        <v>14</v>
      </c>
      <c r="J226" s="30">
        <f t="shared" si="26"/>
        <v>0.7777777778</v>
      </c>
      <c r="K226" s="4"/>
      <c r="L226" s="9"/>
      <c r="M226" s="4">
        <v>1.0</v>
      </c>
    </row>
    <row r="227">
      <c r="A227" s="24" t="s">
        <v>281</v>
      </c>
      <c r="B227" s="63">
        <v>4.0</v>
      </c>
      <c r="C227" s="24">
        <v>5.0</v>
      </c>
      <c r="D227" s="27">
        <f t="shared" si="23"/>
        <v>-1</v>
      </c>
      <c r="E227" s="28">
        <f t="shared" si="24"/>
        <v>-0.2</v>
      </c>
      <c r="F227" s="63">
        <v>9.0</v>
      </c>
      <c r="G227" s="53">
        <v>5.0</v>
      </c>
      <c r="H227" s="54">
        <v>0.0</v>
      </c>
      <c r="I227" s="52">
        <f t="shared" si="25"/>
        <v>5</v>
      </c>
      <c r="J227" s="30">
        <f t="shared" si="26"/>
        <v>0.5555555556</v>
      </c>
      <c r="K227" s="4"/>
      <c r="L227" s="9"/>
      <c r="M227" s="4"/>
    </row>
    <row r="228">
      <c r="A228" s="24" t="s">
        <v>282</v>
      </c>
      <c r="B228" s="63">
        <v>2.0</v>
      </c>
      <c r="C228" s="24">
        <v>2.0</v>
      </c>
      <c r="D228" s="27">
        <f t="shared" si="23"/>
        <v>0</v>
      </c>
      <c r="E228" s="28">
        <f t="shared" si="24"/>
        <v>0</v>
      </c>
      <c r="F228" s="63">
        <v>52.0</v>
      </c>
      <c r="G228" s="53">
        <v>50.0</v>
      </c>
      <c r="H228" s="54">
        <v>0.0</v>
      </c>
      <c r="I228" s="52">
        <f t="shared" si="25"/>
        <v>50</v>
      </c>
      <c r="J228" s="30">
        <f t="shared" si="26"/>
        <v>0.9615384615</v>
      </c>
      <c r="K228" s="4"/>
      <c r="L228" s="9"/>
      <c r="M228" s="9"/>
    </row>
    <row r="229">
      <c r="A229" s="83" t="s">
        <v>283</v>
      </c>
      <c r="B229" s="83">
        <v>1.0</v>
      </c>
      <c r="C229" s="83">
        <v>0.0</v>
      </c>
      <c r="D229" s="84">
        <f t="shared" si="23"/>
        <v>1</v>
      </c>
      <c r="E229" s="83" t="s">
        <v>284</v>
      </c>
      <c r="F229" s="83">
        <v>3.0</v>
      </c>
      <c r="G229" s="85">
        <v>2.0</v>
      </c>
      <c r="H229" s="85">
        <v>0.0</v>
      </c>
      <c r="I229" s="86">
        <f t="shared" si="25"/>
        <v>2</v>
      </c>
      <c r="J229" s="87">
        <f t="shared" si="26"/>
        <v>0.6666666667</v>
      </c>
      <c r="K229" s="88" t="s">
        <v>285</v>
      </c>
      <c r="L229" s="2"/>
      <c r="M229" s="2"/>
    </row>
    <row r="230">
      <c r="A230" s="70" t="s">
        <v>286</v>
      </c>
      <c r="B230" s="70">
        <v>0.0</v>
      </c>
      <c r="C230" s="70">
        <v>0.0</v>
      </c>
      <c r="D230" s="71">
        <f t="shared" si="23"/>
        <v>0</v>
      </c>
      <c r="E230" s="72">
        <v>0.0</v>
      </c>
      <c r="F230" s="70">
        <v>56.0</v>
      </c>
      <c r="G230" s="73">
        <v>54.0</v>
      </c>
      <c r="H230" s="73">
        <v>2.0</v>
      </c>
      <c r="I230" s="74">
        <f t="shared" si="25"/>
        <v>56</v>
      </c>
      <c r="J230" s="75">
        <f t="shared" si="26"/>
        <v>1</v>
      </c>
      <c r="K230" s="76" t="s">
        <v>287</v>
      </c>
      <c r="L230" s="6"/>
      <c r="M230" s="6"/>
    </row>
    <row r="231">
      <c r="A231" s="70" t="s">
        <v>288</v>
      </c>
      <c r="B231" s="70">
        <v>0.0</v>
      </c>
      <c r="C231" s="70">
        <v>0.0</v>
      </c>
      <c r="D231" s="71">
        <f t="shared" si="23"/>
        <v>0</v>
      </c>
      <c r="E231" s="72">
        <v>0.0</v>
      </c>
      <c r="F231" s="70">
        <v>4.0</v>
      </c>
      <c r="G231" s="73">
        <v>4.0</v>
      </c>
      <c r="H231" s="73">
        <v>0.0</v>
      </c>
      <c r="I231" s="74">
        <f t="shared" si="25"/>
        <v>4</v>
      </c>
      <c r="J231" s="75">
        <f t="shared" si="26"/>
        <v>1</v>
      </c>
      <c r="K231" s="76" t="s">
        <v>289</v>
      </c>
      <c r="L231" s="6"/>
      <c r="M231" s="6"/>
    </row>
    <row r="232">
      <c r="A232" s="70" t="s">
        <v>290</v>
      </c>
      <c r="B232" s="70">
        <v>0.0</v>
      </c>
      <c r="C232" s="70">
        <v>0.0</v>
      </c>
      <c r="D232" s="71">
        <f t="shared" si="23"/>
        <v>0</v>
      </c>
      <c r="E232" s="72">
        <v>0.0</v>
      </c>
      <c r="F232" s="70">
        <v>1.0</v>
      </c>
      <c r="G232" s="73">
        <v>1.0</v>
      </c>
      <c r="H232" s="73">
        <v>0.0</v>
      </c>
      <c r="I232" s="74">
        <f t="shared" si="25"/>
        <v>1</v>
      </c>
      <c r="J232" s="75">
        <f t="shared" si="26"/>
        <v>1</v>
      </c>
      <c r="K232" s="76" t="s">
        <v>291</v>
      </c>
      <c r="L232" s="6"/>
      <c r="M232" s="76"/>
    </row>
    <row r="233">
      <c r="A233" s="70" t="s">
        <v>292</v>
      </c>
      <c r="B233" s="70">
        <v>0.0</v>
      </c>
      <c r="C233" s="70">
        <v>0.0</v>
      </c>
      <c r="D233" s="71">
        <f t="shared" si="23"/>
        <v>0</v>
      </c>
      <c r="E233" s="72">
        <v>0.0</v>
      </c>
      <c r="F233" s="70">
        <v>1.0</v>
      </c>
      <c r="G233" s="73">
        <v>1.0</v>
      </c>
      <c r="H233" s="73">
        <v>0.0</v>
      </c>
      <c r="I233" s="74">
        <f t="shared" si="25"/>
        <v>1</v>
      </c>
      <c r="J233" s="75">
        <f t="shared" si="26"/>
        <v>1</v>
      </c>
      <c r="K233" s="76" t="s">
        <v>289</v>
      </c>
      <c r="L233" s="6"/>
      <c r="M23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33.14"/>
    <col customWidth="1" min="3" max="3" width="20.14"/>
    <col customWidth="1" min="4" max="5" width="18.71"/>
    <col customWidth="1" min="6" max="6" width="19.57"/>
    <col customWidth="1" min="7" max="7" width="19.14"/>
    <col customWidth="1" min="8" max="8" width="20.29"/>
    <col customWidth="1" min="9" max="9" width="21.43"/>
    <col customWidth="1" min="10" max="10" width="18.71"/>
    <col customWidth="1" min="16" max="16" width="44.29"/>
    <col customWidth="1" min="17" max="17" width="24.14"/>
    <col customWidth="1" min="18" max="18" width="17.57"/>
    <col customWidth="1" min="19" max="19" width="116.57"/>
    <col customWidth="1" min="20" max="20" width="23.0"/>
    <col customWidth="1" min="21" max="21" width="17.14"/>
    <col customWidth="1" min="22" max="22" width="116.29"/>
    <col customWidth="1" min="23" max="23" width="23.0"/>
    <col customWidth="1" min="25" max="25" width="117.0"/>
    <col customWidth="1" min="26" max="26" width="116.14"/>
  </cols>
  <sheetData>
    <row r="1">
      <c r="A1" s="89" t="s">
        <v>293</v>
      </c>
      <c r="B1" s="89" t="s">
        <v>294</v>
      </c>
      <c r="C1" s="3" t="s">
        <v>295</v>
      </c>
      <c r="I1" s="3"/>
    </row>
    <row r="2">
      <c r="A2" s="89"/>
      <c r="B2" s="89" t="s">
        <v>296</v>
      </c>
      <c r="C2" s="3" t="s">
        <v>297</v>
      </c>
      <c r="I2" s="3"/>
    </row>
    <row r="3">
      <c r="A3" s="89"/>
      <c r="B3" s="89" t="s">
        <v>298</v>
      </c>
      <c r="C3" s="3" t="s">
        <v>299</v>
      </c>
      <c r="I3" s="3"/>
    </row>
    <row r="4">
      <c r="A4" s="89"/>
      <c r="B4" s="89" t="s">
        <v>300</v>
      </c>
      <c r="C4" s="3" t="s">
        <v>301</v>
      </c>
      <c r="I4" s="3"/>
    </row>
    <row r="5">
      <c r="A5" s="89"/>
      <c r="B5" s="89" t="s">
        <v>302</v>
      </c>
      <c r="C5" s="3" t="s">
        <v>303</v>
      </c>
      <c r="I5" s="3"/>
    </row>
    <row r="6">
      <c r="A6" s="89"/>
      <c r="B6" s="89" t="s">
        <v>304</v>
      </c>
      <c r="C6" s="3" t="s">
        <v>305</v>
      </c>
      <c r="I6" s="3"/>
    </row>
    <row r="7">
      <c r="A7" s="89" t="s">
        <v>306</v>
      </c>
      <c r="B7" s="89"/>
      <c r="I7" s="3" t="s">
        <v>307</v>
      </c>
      <c r="Q7" s="3" t="s">
        <v>308</v>
      </c>
      <c r="T7" s="3" t="s">
        <v>309</v>
      </c>
      <c r="W7" s="3" t="s">
        <v>310</v>
      </c>
    </row>
    <row r="8">
      <c r="A8" s="90" t="s">
        <v>311</v>
      </c>
      <c r="B8" s="91" t="s">
        <v>312</v>
      </c>
      <c r="I8" s="90" t="s">
        <v>311</v>
      </c>
      <c r="J8" s="90" t="s">
        <v>313</v>
      </c>
      <c r="Q8" s="90" t="s">
        <v>311</v>
      </c>
      <c r="R8" s="90" t="s">
        <v>314</v>
      </c>
      <c r="T8" s="92" t="s">
        <v>311</v>
      </c>
      <c r="U8" s="92" t="s">
        <v>315</v>
      </c>
      <c r="W8" s="92" t="s">
        <v>311</v>
      </c>
      <c r="X8" s="92" t="s">
        <v>316</v>
      </c>
    </row>
    <row r="9">
      <c r="A9" s="92" t="s">
        <v>317</v>
      </c>
      <c r="B9" s="93">
        <v>32544.0</v>
      </c>
      <c r="I9" s="92" t="s">
        <v>318</v>
      </c>
      <c r="J9" s="93">
        <v>43327.0</v>
      </c>
      <c r="Q9" s="92" t="s">
        <v>317</v>
      </c>
      <c r="R9" s="93"/>
      <c r="T9" s="92" t="s">
        <v>317</v>
      </c>
      <c r="U9" s="94"/>
      <c r="W9" s="92" t="s">
        <v>317</v>
      </c>
      <c r="X9" s="94"/>
    </row>
    <row r="10">
      <c r="A10" s="92" t="s">
        <v>319</v>
      </c>
      <c r="B10" s="93">
        <f t="shared" ref="B10:B12" si="1">J11-J10</f>
        <v>118382</v>
      </c>
      <c r="I10" s="92" t="s">
        <v>317</v>
      </c>
      <c r="J10" s="93">
        <v>75871.0</v>
      </c>
      <c r="Q10" s="92" t="s">
        <v>319</v>
      </c>
      <c r="R10" s="93"/>
      <c r="T10" s="92" t="s">
        <v>319</v>
      </c>
      <c r="U10" s="94"/>
      <c r="W10" s="92" t="s">
        <v>319</v>
      </c>
      <c r="X10" s="94"/>
    </row>
    <row r="11">
      <c r="A11" s="92" t="s">
        <v>320</v>
      </c>
      <c r="B11" s="93">
        <f t="shared" si="1"/>
        <v>234682</v>
      </c>
      <c r="I11" s="92" t="s">
        <v>319</v>
      </c>
      <c r="J11" s="93">
        <v>194253.0</v>
      </c>
      <c r="Q11" s="92" t="s">
        <v>320</v>
      </c>
      <c r="R11" s="93"/>
      <c r="T11" s="92" t="s">
        <v>320</v>
      </c>
      <c r="U11" s="94"/>
      <c r="W11" s="92" t="s">
        <v>320</v>
      </c>
      <c r="X11" s="94"/>
    </row>
    <row r="12">
      <c r="A12" s="92" t="s">
        <v>321</v>
      </c>
      <c r="B12" s="93">
        <f t="shared" si="1"/>
        <v>361181</v>
      </c>
      <c r="I12" s="92" t="s">
        <v>320</v>
      </c>
      <c r="J12" s="93">
        <v>428935.0</v>
      </c>
      <c r="Q12" s="92" t="s">
        <v>321</v>
      </c>
      <c r="R12" s="93"/>
      <c r="T12" s="92" t="s">
        <v>321</v>
      </c>
      <c r="U12" s="94"/>
      <c r="W12" s="92" t="s">
        <v>321</v>
      </c>
      <c r="X12" s="94"/>
    </row>
    <row r="13">
      <c r="A13" s="92" t="s">
        <v>322</v>
      </c>
      <c r="B13" s="93">
        <v>265072.0</v>
      </c>
      <c r="I13" s="92" t="s">
        <v>321</v>
      </c>
      <c r="J13" s="93">
        <v>790116.0</v>
      </c>
      <c r="Q13" s="92" t="s">
        <v>322</v>
      </c>
      <c r="R13" s="93"/>
      <c r="T13" s="92" t="s">
        <v>322</v>
      </c>
      <c r="U13" s="94"/>
      <c r="W13" s="92" t="s">
        <v>322</v>
      </c>
      <c r="X13" s="94"/>
    </row>
    <row r="14">
      <c r="A14" s="92" t="s">
        <v>323</v>
      </c>
      <c r="B14" s="93">
        <v>341646.0</v>
      </c>
      <c r="I14" s="92" t="s">
        <v>322</v>
      </c>
      <c r="J14" s="93">
        <v>1055188.0</v>
      </c>
      <c r="Q14" s="92" t="s">
        <v>323</v>
      </c>
      <c r="R14" s="93">
        <v>2016861.0</v>
      </c>
      <c r="T14" s="92" t="s">
        <v>323</v>
      </c>
      <c r="U14" s="94"/>
      <c r="W14" s="92" t="s">
        <v>323</v>
      </c>
      <c r="X14" s="94"/>
    </row>
    <row r="15">
      <c r="A15" s="92" t="s">
        <v>324</v>
      </c>
      <c r="B15" s="93">
        <v>295852.0</v>
      </c>
      <c r="I15" s="92" t="s">
        <v>323</v>
      </c>
      <c r="J15" s="93">
        <v>1396834.0</v>
      </c>
      <c r="Q15" s="92" t="s">
        <v>324</v>
      </c>
      <c r="R15" s="93">
        <v>2572776.0</v>
      </c>
      <c r="T15" s="92" t="s">
        <v>324</v>
      </c>
      <c r="U15" s="93">
        <v>701540.0</v>
      </c>
      <c r="W15" s="92" t="s">
        <v>324</v>
      </c>
      <c r="X15" s="93">
        <v>178550.0</v>
      </c>
    </row>
    <row r="16">
      <c r="A16" s="92" t="s">
        <v>325</v>
      </c>
      <c r="B16" s="93">
        <v>269941.0</v>
      </c>
      <c r="I16" s="92" t="s">
        <v>324</v>
      </c>
      <c r="J16" s="93">
        <v>1692686.0</v>
      </c>
      <c r="Q16" s="92" t="s">
        <v>325</v>
      </c>
      <c r="R16" s="93">
        <v>3140285.0</v>
      </c>
      <c r="T16" s="92" t="s">
        <v>325</v>
      </c>
      <c r="U16" s="93">
        <v>959630.0</v>
      </c>
      <c r="W16" s="92" t="s">
        <v>325</v>
      </c>
      <c r="X16" s="93">
        <v>218028.0</v>
      </c>
    </row>
    <row r="17">
      <c r="A17" s="92" t="s">
        <v>326</v>
      </c>
      <c r="B17" s="93">
        <v>272284.0</v>
      </c>
      <c r="I17" s="92" t="s">
        <v>325</v>
      </c>
      <c r="J17" s="93">
        <v>1962627.0</v>
      </c>
      <c r="Q17" s="92" t="s">
        <v>326</v>
      </c>
      <c r="R17" s="93">
        <v>3740583.0</v>
      </c>
      <c r="T17" s="92" t="s">
        <v>326</v>
      </c>
      <c r="U17" s="93">
        <v>1247191.0</v>
      </c>
      <c r="W17" s="92" t="s">
        <v>326</v>
      </c>
      <c r="X17" s="93">
        <v>258481.0</v>
      </c>
    </row>
    <row r="18">
      <c r="A18" s="92" t="s">
        <v>327</v>
      </c>
      <c r="B18" s="93">
        <v>211683.0</v>
      </c>
      <c r="I18" s="92" t="s">
        <v>326</v>
      </c>
      <c r="J18" s="93">
        <v>2234911.0</v>
      </c>
      <c r="Q18" s="92" t="s">
        <v>327</v>
      </c>
      <c r="R18" s="93">
        <v>4344513.0</v>
      </c>
      <c r="T18" s="92" t="s">
        <v>327</v>
      </c>
      <c r="U18" s="93">
        <v>1604982.0</v>
      </c>
      <c r="W18" s="92" t="s">
        <v>327</v>
      </c>
      <c r="X18" s="93">
        <v>292937.0</v>
      </c>
    </row>
    <row r="19">
      <c r="A19" s="92" t="s">
        <v>328</v>
      </c>
      <c r="B19" s="93">
        <v>258275.0</v>
      </c>
      <c r="I19" s="92" t="s">
        <v>327</v>
      </c>
      <c r="J19" s="93">
        <v>2446594.0</v>
      </c>
      <c r="Q19" s="92" t="s">
        <v>328</v>
      </c>
      <c r="R19" s="93">
        <v>4989095.0</v>
      </c>
      <c r="T19" s="92" t="s">
        <v>328</v>
      </c>
      <c r="U19" s="93">
        <v>1959260.0</v>
      </c>
      <c r="W19" s="92" t="s">
        <v>328</v>
      </c>
      <c r="X19" s="93">
        <v>324966.0</v>
      </c>
    </row>
    <row r="20">
      <c r="A20" s="92" t="s">
        <v>329</v>
      </c>
      <c r="B20" s="93">
        <v>199448.0</v>
      </c>
      <c r="I20" s="92" t="s">
        <v>328</v>
      </c>
      <c r="J20" s="93">
        <v>2704869.0</v>
      </c>
      <c r="Q20" s="92" t="s">
        <v>329</v>
      </c>
      <c r="R20" s="93">
        <v>5688840.0</v>
      </c>
      <c r="T20" s="92" t="s">
        <v>329</v>
      </c>
      <c r="U20" s="93">
        <v>2432236.0</v>
      </c>
      <c r="W20" s="92" t="s">
        <v>329</v>
      </c>
      <c r="X20" s="93">
        <v>352287.0</v>
      </c>
    </row>
    <row r="21">
      <c r="A21" s="92" t="s">
        <v>330</v>
      </c>
      <c r="B21" s="93">
        <v>102669.0</v>
      </c>
      <c r="I21" s="92" t="s">
        <v>329</v>
      </c>
      <c r="J21" s="93">
        <v>2904317.0</v>
      </c>
      <c r="Q21" s="92" t="s">
        <v>330</v>
      </c>
      <c r="R21" s="93">
        <v>6469079.0</v>
      </c>
      <c r="T21" s="92" t="s">
        <v>330</v>
      </c>
      <c r="U21" s="93">
        <v>3079282.0</v>
      </c>
      <c r="W21" s="92" t="s">
        <v>330</v>
      </c>
      <c r="X21" s="93">
        <v>382811.0</v>
      </c>
    </row>
    <row r="22">
      <c r="A22" s="92" t="s">
        <v>331</v>
      </c>
      <c r="B22" s="93">
        <v>305097.0</v>
      </c>
      <c r="I22" s="92" t="s">
        <v>330</v>
      </c>
      <c r="J22" s="93">
        <v>3006986.0</v>
      </c>
      <c r="Q22" s="92" t="s">
        <v>331</v>
      </c>
      <c r="R22" s="93">
        <v>7356001.0</v>
      </c>
      <c r="T22" s="92" t="s">
        <v>331</v>
      </c>
      <c r="U22" s="93">
        <v>3629488.0</v>
      </c>
      <c r="W22" s="92" t="s">
        <v>331</v>
      </c>
      <c r="X22" s="93">
        <v>414430.0</v>
      </c>
    </row>
    <row r="23">
      <c r="A23" s="92" t="s">
        <v>332</v>
      </c>
      <c r="B23" s="93">
        <v>186514.0</v>
      </c>
      <c r="I23" s="92" t="s">
        <v>331</v>
      </c>
      <c r="J23" s="93">
        <v>3312083.0</v>
      </c>
      <c r="Q23" s="95" t="s">
        <v>332</v>
      </c>
      <c r="R23" s="96">
        <v>8401945.0</v>
      </c>
      <c r="T23" s="95" t="s">
        <v>332</v>
      </c>
      <c r="U23" s="93">
        <v>4354867.0</v>
      </c>
      <c r="W23" s="95" t="s">
        <v>332</v>
      </c>
      <c r="X23" s="93">
        <v>447538.0</v>
      </c>
    </row>
    <row r="24">
      <c r="A24" s="92" t="s">
        <v>333</v>
      </c>
      <c r="B24" s="93">
        <v>336235.0</v>
      </c>
      <c r="I24" s="92" t="s">
        <v>332</v>
      </c>
      <c r="J24" s="93">
        <v>3498597.0</v>
      </c>
      <c r="Q24" s="92" t="s">
        <v>333</v>
      </c>
      <c r="R24" s="93">
        <v>9395723.0</v>
      </c>
      <c r="T24" s="92" t="s">
        <v>333</v>
      </c>
      <c r="U24" s="93">
        <v>5080246.0</v>
      </c>
      <c r="W24" s="92" t="s">
        <v>333</v>
      </c>
      <c r="X24" s="93">
        <v>480645.0</v>
      </c>
    </row>
    <row r="25">
      <c r="A25" s="92" t="s">
        <v>334</v>
      </c>
      <c r="B25" s="93">
        <v>442100.0</v>
      </c>
      <c r="I25" s="92" t="s">
        <v>333</v>
      </c>
      <c r="J25" s="93">
        <v>3834832.0</v>
      </c>
      <c r="Q25" s="92" t="s">
        <v>334</v>
      </c>
      <c r="R25" s="93">
        <v>1.059266E7</v>
      </c>
      <c r="T25" s="92" t="s">
        <v>334</v>
      </c>
      <c r="U25" s="93">
        <v>5801646.0</v>
      </c>
      <c r="W25" s="92" t="s">
        <v>334</v>
      </c>
      <c r="X25" s="93">
        <v>514082.0</v>
      </c>
    </row>
    <row r="26">
      <c r="A26" s="92" t="s">
        <v>335</v>
      </c>
      <c r="B26" s="93">
        <v>229831.0</v>
      </c>
      <c r="I26" s="92" t="s">
        <v>334</v>
      </c>
      <c r="J26" s="93">
        <v>4276932.0</v>
      </c>
      <c r="Q26" s="95" t="s">
        <v>335</v>
      </c>
      <c r="R26" s="96">
        <v>1.2160553E7</v>
      </c>
      <c r="T26" s="95" t="s">
        <v>335</v>
      </c>
      <c r="U26" s="93">
        <v>6833956.0</v>
      </c>
      <c r="W26" s="95" t="s">
        <v>335</v>
      </c>
      <c r="X26" s="93">
        <v>547822.0</v>
      </c>
    </row>
    <row r="27">
      <c r="A27" s="92" t="s">
        <v>336</v>
      </c>
      <c r="B27" s="93">
        <v>517273.0</v>
      </c>
      <c r="I27" s="92" t="s">
        <v>335</v>
      </c>
      <c r="J27" s="93">
        <v>4506763.0</v>
      </c>
      <c r="Q27" s="92" t="s">
        <v>336</v>
      </c>
      <c r="R27" s="93">
        <v>1.3471862E7</v>
      </c>
      <c r="T27" s="92" t="s">
        <v>336</v>
      </c>
      <c r="U27" s="93">
        <v>7866265.0</v>
      </c>
      <c r="W27" s="92" t="s">
        <v>336</v>
      </c>
      <c r="X27" s="93">
        <v>581561.0</v>
      </c>
    </row>
    <row r="28">
      <c r="A28" s="92" t="s">
        <v>337</v>
      </c>
      <c r="B28" s="93">
        <v>338677.0</v>
      </c>
      <c r="I28" s="92" t="s">
        <v>336</v>
      </c>
      <c r="J28" s="93">
        <v>5024036.0</v>
      </c>
      <c r="Q28" s="92" t="s">
        <v>337</v>
      </c>
      <c r="R28" s="93">
        <v>1.5117078E7</v>
      </c>
      <c r="T28" s="92" t="s">
        <v>337</v>
      </c>
      <c r="U28" s="93">
        <v>9134332.0</v>
      </c>
      <c r="W28" s="92" t="s">
        <v>337</v>
      </c>
      <c r="X28" s="93">
        <v>620033.0</v>
      </c>
    </row>
    <row r="29">
      <c r="A29" s="92" t="s">
        <v>338</v>
      </c>
      <c r="B29" s="93">
        <v>410421.0</v>
      </c>
      <c r="I29" s="92" t="s">
        <v>337</v>
      </c>
      <c r="J29" s="93">
        <v>5362713.0</v>
      </c>
      <c r="Q29" s="92" t="s">
        <v>338</v>
      </c>
      <c r="R29" s="93">
        <v>1.69243E7</v>
      </c>
      <c r="T29" s="92" t="s">
        <v>338</v>
      </c>
      <c r="U29" s="93">
        <v>1.0486952E7</v>
      </c>
      <c r="W29" s="92" t="s">
        <v>338</v>
      </c>
      <c r="X29" s="93">
        <v>664214.0</v>
      </c>
    </row>
    <row r="30">
      <c r="A30" s="92" t="s">
        <v>339</v>
      </c>
      <c r="B30" s="93">
        <v>308404.0</v>
      </c>
      <c r="I30" s="92" t="s">
        <v>338</v>
      </c>
      <c r="J30" s="93">
        <v>5773134.0</v>
      </c>
      <c r="Q30" s="92" t="s">
        <v>339</v>
      </c>
      <c r="R30" s="93">
        <v>1.8727029E7</v>
      </c>
      <c r="T30" s="92" t="s">
        <v>339</v>
      </c>
      <c r="U30" s="93">
        <v>1.1940707E7</v>
      </c>
      <c r="W30" s="92" t="s">
        <v>339</v>
      </c>
      <c r="X30" s="93">
        <v>704784.0</v>
      </c>
    </row>
    <row r="31">
      <c r="A31" s="92" t="s">
        <v>340</v>
      </c>
      <c r="B31" s="93">
        <v>258493.0</v>
      </c>
      <c r="I31" s="92" t="s">
        <v>339</v>
      </c>
      <c r="J31" s="93">
        <v>6081538.0</v>
      </c>
      <c r="Q31" s="92" t="s">
        <v>340</v>
      </c>
      <c r="R31" s="93">
        <v>2.0542758E7</v>
      </c>
      <c r="T31" s="92" t="s">
        <v>340</v>
      </c>
      <c r="U31" s="93">
        <v>1.3460643E7</v>
      </c>
      <c r="W31" s="92" t="s">
        <v>340</v>
      </c>
      <c r="X31" s="93">
        <v>746337.0</v>
      </c>
    </row>
    <row r="32">
      <c r="A32" s="92" t="s">
        <v>341</v>
      </c>
      <c r="B32" s="93">
        <v>139098.0</v>
      </c>
      <c r="I32" s="92" t="s">
        <v>340</v>
      </c>
      <c r="J32" s="93">
        <v>6340031.0</v>
      </c>
      <c r="Q32" s="92" t="s">
        <v>341</v>
      </c>
      <c r="R32" s="93">
        <v>2.2362935E7</v>
      </c>
      <c r="T32" s="92" t="s">
        <v>341</v>
      </c>
      <c r="U32" s="93">
        <v>1.5098394E7</v>
      </c>
      <c r="W32" s="92" t="s">
        <v>341</v>
      </c>
      <c r="X32" s="93">
        <v>785412.0</v>
      </c>
    </row>
    <row r="33">
      <c r="A33" s="92" t="s">
        <v>342</v>
      </c>
      <c r="B33" s="93">
        <v>155048.0</v>
      </c>
      <c r="I33" s="92" t="s">
        <v>341</v>
      </c>
      <c r="J33" s="93">
        <v>6479129.0</v>
      </c>
      <c r="Q33" s="92" t="s">
        <v>342</v>
      </c>
      <c r="R33" s="93">
        <v>2.4092709E7</v>
      </c>
      <c r="T33" s="92" t="s">
        <v>342</v>
      </c>
      <c r="U33" s="93">
        <v>1.6634338E7</v>
      </c>
      <c r="W33" s="92" t="s">
        <v>342</v>
      </c>
      <c r="X33" s="93">
        <v>824194.0</v>
      </c>
    </row>
    <row r="34">
      <c r="A34" s="92" t="s">
        <v>343</v>
      </c>
      <c r="B34" s="93">
        <v>213309.0</v>
      </c>
      <c r="I34" s="92" t="s">
        <v>342</v>
      </c>
      <c r="J34" s="93">
        <v>6634177.0</v>
      </c>
      <c r="Q34" s="92" t="s">
        <v>343</v>
      </c>
      <c r="R34" s="93">
        <v>2.5914824E7</v>
      </c>
      <c r="T34" s="92" t="s">
        <v>343</v>
      </c>
      <c r="U34" s="93">
        <v>1.8205872E7</v>
      </c>
      <c r="W34" s="92" t="s">
        <v>343</v>
      </c>
      <c r="X34" s="93">
        <v>861466.0</v>
      </c>
    </row>
    <row r="35">
      <c r="A35" s="92" t="s">
        <v>344</v>
      </c>
      <c r="B35" s="93">
        <v>165370.0</v>
      </c>
      <c r="I35" s="92" t="s">
        <v>343</v>
      </c>
      <c r="J35" s="93">
        <v>6847486.0</v>
      </c>
      <c r="Q35" s="92" t="s">
        <v>344</v>
      </c>
      <c r="R35" s="93">
        <v>2.7764017E7</v>
      </c>
      <c r="T35" s="92" t="s">
        <v>344</v>
      </c>
      <c r="U35" s="93">
        <v>1.9848805E7</v>
      </c>
      <c r="W35" s="92" t="s">
        <v>344</v>
      </c>
      <c r="X35" s="93">
        <v>902356.0</v>
      </c>
    </row>
    <row r="36">
      <c r="A36" s="92" t="s">
        <v>345</v>
      </c>
      <c r="B36" s="93">
        <v>237540.0</v>
      </c>
      <c r="I36" s="92" t="s">
        <v>344</v>
      </c>
      <c r="J36" s="93">
        <v>7012856.0</v>
      </c>
      <c r="Q36" s="92" t="s">
        <v>345</v>
      </c>
      <c r="R36" s="93">
        <v>2.9737991E7</v>
      </c>
      <c r="T36" s="92" t="s">
        <v>345</v>
      </c>
      <c r="U36" s="93">
        <v>2.1548231E7</v>
      </c>
      <c r="W36" s="92" t="s">
        <v>345</v>
      </c>
      <c r="X36" s="93">
        <v>939364.0</v>
      </c>
    </row>
    <row r="37">
      <c r="A37" s="92" t="s">
        <v>346</v>
      </c>
      <c r="B37" s="93">
        <v>169744.0</v>
      </c>
      <c r="I37" s="92" t="s">
        <v>345</v>
      </c>
      <c r="J37" s="93">
        <v>7250396.0</v>
      </c>
      <c r="Q37" s="92" t="s">
        <v>346</v>
      </c>
      <c r="R37" s="93">
        <v>3.1816983E7</v>
      </c>
      <c r="T37" s="92" t="s">
        <v>346</v>
      </c>
      <c r="U37" s="93">
        <v>2.3420787E7</v>
      </c>
      <c r="V37" s="97"/>
      <c r="W37" s="92" t="s">
        <v>346</v>
      </c>
      <c r="X37" s="93">
        <v>976026.0</v>
      </c>
    </row>
    <row r="38">
      <c r="A38" s="92" t="s">
        <v>347</v>
      </c>
      <c r="B38" s="93">
        <v>270015.0</v>
      </c>
      <c r="I38" s="92" t="s">
        <v>346</v>
      </c>
      <c r="J38" s="93">
        <v>7420170.0</v>
      </c>
      <c r="Q38" s="92" t="s">
        <v>347</v>
      </c>
      <c r="R38" s="93">
        <v>3.387859E7</v>
      </c>
      <c r="T38" s="92" t="s">
        <v>347</v>
      </c>
      <c r="U38" s="93">
        <v>2.517517E7</v>
      </c>
      <c r="W38" s="92" t="s">
        <v>347</v>
      </c>
      <c r="X38" s="93">
        <v>1013235.0</v>
      </c>
    </row>
    <row r="39">
      <c r="A39" s="92" t="s">
        <v>348</v>
      </c>
      <c r="B39" s="93">
        <v>172751.0</v>
      </c>
      <c r="I39" s="92" t="s">
        <v>347</v>
      </c>
      <c r="J39" s="93">
        <v>7690185.0</v>
      </c>
      <c r="Q39" s="92" t="s">
        <v>348</v>
      </c>
      <c r="R39" s="93">
        <v>3.6097083E7</v>
      </c>
      <c r="T39" s="92" t="s">
        <v>348</v>
      </c>
      <c r="U39" s="93">
        <v>2.7178508E7</v>
      </c>
      <c r="W39" s="92" t="s">
        <v>348</v>
      </c>
      <c r="X39" s="93">
        <v>1055639.0</v>
      </c>
    </row>
    <row r="40">
      <c r="A40" s="92" t="s">
        <v>349</v>
      </c>
      <c r="B40" s="93">
        <v>589424.0</v>
      </c>
      <c r="I40" s="92" t="s">
        <v>348</v>
      </c>
      <c r="J40" s="93">
        <v>7862936.0</v>
      </c>
      <c r="Q40" s="92" t="s">
        <v>349</v>
      </c>
      <c r="R40" s="93">
        <v>3.8432182E7</v>
      </c>
      <c r="T40" s="92" t="s">
        <v>349</v>
      </c>
      <c r="U40" s="93">
        <v>2.8887778E7</v>
      </c>
      <c r="W40" s="92" t="s">
        <v>349</v>
      </c>
      <c r="X40" s="93">
        <v>1092044.0</v>
      </c>
    </row>
    <row r="41">
      <c r="A41" s="92" t="s">
        <v>350</v>
      </c>
      <c r="B41" s="93">
        <v>866082.0</v>
      </c>
      <c r="I41" s="92" t="s">
        <v>349</v>
      </c>
      <c r="J41" s="93">
        <v>8452360.0</v>
      </c>
      <c r="Q41" s="92" t="s">
        <v>350</v>
      </c>
      <c r="R41" s="93">
        <v>4.1121174E7</v>
      </c>
      <c r="T41" s="92" t="s">
        <v>350</v>
      </c>
      <c r="U41" s="93">
        <v>3.0671723E7</v>
      </c>
      <c r="W41" s="92" t="s">
        <v>350</v>
      </c>
      <c r="X41" s="93">
        <v>1131009.0</v>
      </c>
    </row>
    <row r="42">
      <c r="A42" s="92" t="s">
        <v>351</v>
      </c>
      <c r="B42" s="93">
        <v>1357728.0</v>
      </c>
      <c r="E42" s="31"/>
      <c r="I42" s="92" t="s">
        <v>350</v>
      </c>
      <c r="J42" s="93">
        <v>9318442.0</v>
      </c>
      <c r="Q42" s="92" t="s">
        <v>351</v>
      </c>
      <c r="R42" s="93">
        <v>4.4353098E7</v>
      </c>
      <c r="T42" s="92" t="s">
        <v>351</v>
      </c>
      <c r="U42" s="93">
        <v>3.250315E7</v>
      </c>
      <c r="W42" s="92" t="s">
        <v>351</v>
      </c>
      <c r="X42" s="93">
        <v>1173778.0</v>
      </c>
    </row>
    <row r="43">
      <c r="A43" s="92" t="s">
        <v>352</v>
      </c>
      <c r="B43" s="93">
        <v>1649031.0</v>
      </c>
      <c r="E43" s="31"/>
      <c r="I43" s="92" t="s">
        <v>351</v>
      </c>
      <c r="J43" s="93">
        <v>1.067617E7</v>
      </c>
      <c r="Q43" s="92" t="s">
        <v>352</v>
      </c>
      <c r="R43" s="93">
        <v>4.7970446E7</v>
      </c>
      <c r="T43" s="92" t="s">
        <v>352</v>
      </c>
      <c r="U43" s="93">
        <v>3.4422729E7</v>
      </c>
      <c r="W43" s="92" t="s">
        <v>352</v>
      </c>
      <c r="X43" s="93">
        <v>1222516.0</v>
      </c>
    </row>
    <row r="44">
      <c r="A44" s="92" t="s">
        <v>353</v>
      </c>
      <c r="B44" s="93">
        <v>1850149.0</v>
      </c>
      <c r="I44" s="92" t="s">
        <v>352</v>
      </c>
      <c r="J44" s="93">
        <v>1.2325201E7</v>
      </c>
      <c r="Q44" s="92" t="s">
        <v>353</v>
      </c>
      <c r="R44" s="93">
        <v>5.191998E7</v>
      </c>
      <c r="T44" s="92" t="s">
        <v>353</v>
      </c>
      <c r="U44" s="93">
        <v>3.6462935E7</v>
      </c>
      <c r="W44" s="92" t="s">
        <v>353</v>
      </c>
      <c r="X44" s="93">
        <v>1281695.0</v>
      </c>
    </row>
    <row r="45">
      <c r="A45" s="92" t="s">
        <v>354</v>
      </c>
      <c r="B45" s="98">
        <v>1482716.0</v>
      </c>
      <c r="I45" s="92" t="s">
        <v>353</v>
      </c>
      <c r="J45" s="93">
        <v>1.417535E7</v>
      </c>
      <c r="Q45" s="92" t="s">
        <v>354</v>
      </c>
      <c r="R45" s="93">
        <v>5.6068908E7</v>
      </c>
      <c r="T45" s="92" t="s">
        <v>354</v>
      </c>
      <c r="U45" s="93">
        <v>3.9064739E7</v>
      </c>
      <c r="W45" s="92" t="s">
        <v>354</v>
      </c>
      <c r="X45" s="93">
        <v>1346103.0</v>
      </c>
    </row>
    <row r="46">
      <c r="A46" s="92" t="s">
        <v>355</v>
      </c>
      <c r="B46" s="93">
        <v>1480459.0</v>
      </c>
      <c r="I46" s="92" t="s">
        <v>354</v>
      </c>
      <c r="J46" s="99">
        <v>1.5658066E7</v>
      </c>
      <c r="Q46" s="92" t="s">
        <v>355</v>
      </c>
      <c r="R46" s="93">
        <v>6.0240881E7</v>
      </c>
      <c r="T46" s="92" t="s">
        <v>355</v>
      </c>
      <c r="U46" s="93">
        <v>4.1684465E7</v>
      </c>
      <c r="W46" s="92" t="s">
        <v>355</v>
      </c>
      <c r="X46" s="93">
        <v>1417891.0</v>
      </c>
    </row>
    <row r="47">
      <c r="A47" s="92" t="s">
        <v>356</v>
      </c>
      <c r="B47" s="93">
        <v>1118161.0</v>
      </c>
      <c r="I47" s="92" t="s">
        <v>355</v>
      </c>
      <c r="J47" s="93">
        <v>1.7138525E7</v>
      </c>
      <c r="Q47" s="92" t="s">
        <v>356</v>
      </c>
      <c r="R47" s="93">
        <v>6.4276213E7</v>
      </c>
      <c r="T47" s="92" t="s">
        <v>356</v>
      </c>
      <c r="U47" s="93">
        <v>4.4530737E7</v>
      </c>
      <c r="W47" s="92" t="s">
        <v>356</v>
      </c>
      <c r="X47" s="93">
        <v>1488790.0</v>
      </c>
    </row>
    <row r="48">
      <c r="A48" s="92" t="s">
        <v>357</v>
      </c>
      <c r="B48" s="93">
        <v>1276801.0</v>
      </c>
      <c r="I48" s="92" t="s">
        <v>356</v>
      </c>
      <c r="J48" s="93">
        <v>1.8256686E7</v>
      </c>
      <c r="Q48" s="92" t="s">
        <v>357</v>
      </c>
      <c r="R48" s="93">
        <v>6.8691002E7</v>
      </c>
      <c r="T48" s="92" t="s">
        <v>357</v>
      </c>
      <c r="U48" s="93">
        <v>4.7591002E7</v>
      </c>
      <c r="W48" s="92" t="s">
        <v>357</v>
      </c>
      <c r="X48" s="93">
        <v>1565820.0</v>
      </c>
    </row>
    <row r="49">
      <c r="A49" s="92" t="s">
        <v>358</v>
      </c>
      <c r="B49" s="93">
        <v>819779.0</v>
      </c>
      <c r="I49" s="92" t="s">
        <v>357</v>
      </c>
      <c r="J49" s="93">
        <v>1.9533487E7</v>
      </c>
      <c r="Q49" s="92" t="s">
        <v>358</v>
      </c>
      <c r="R49" s="93">
        <v>7.3912232E7</v>
      </c>
      <c r="T49" s="92" t="s">
        <v>358</v>
      </c>
      <c r="U49" s="93">
        <v>5.1914629E7</v>
      </c>
      <c r="W49" s="92" t="s">
        <v>358</v>
      </c>
      <c r="X49" s="93">
        <v>1644337.0</v>
      </c>
    </row>
    <row r="50">
      <c r="A50" s="92" t="s">
        <v>359</v>
      </c>
      <c r="B50" s="93">
        <v>1161823.0</v>
      </c>
      <c r="I50" s="92" t="s">
        <v>358</v>
      </c>
      <c r="J50" s="93">
        <v>2.0353266E7</v>
      </c>
      <c r="Q50" s="92" t="s">
        <v>359</v>
      </c>
      <c r="R50" s="93">
        <v>7.8459597E7</v>
      </c>
      <c r="T50" s="92" t="s">
        <v>359</v>
      </c>
      <c r="U50" s="93">
        <v>5.5218331E7</v>
      </c>
      <c r="W50" s="92" t="s">
        <v>359</v>
      </c>
      <c r="X50" s="93">
        <v>1726177.0</v>
      </c>
    </row>
    <row r="51">
      <c r="A51" s="92" t="s">
        <v>360</v>
      </c>
      <c r="B51" s="93">
        <v>679572.0</v>
      </c>
      <c r="I51" s="92" t="s">
        <v>359</v>
      </c>
      <c r="J51" s="93">
        <v>2.1515089E7</v>
      </c>
      <c r="Q51" s="92" t="s">
        <v>360</v>
      </c>
      <c r="R51" s="93">
        <v>8.2445108E7</v>
      </c>
      <c r="T51" s="92" t="s">
        <v>360</v>
      </c>
      <c r="U51" s="93">
        <v>5.8450963E7</v>
      </c>
      <c r="W51" s="92" t="s">
        <v>360</v>
      </c>
      <c r="X51" s="93">
        <v>1799484.0</v>
      </c>
    </row>
    <row r="52">
      <c r="A52" s="92" t="s">
        <v>361</v>
      </c>
      <c r="B52" s="93">
        <v>1507343.0</v>
      </c>
      <c r="I52" s="92" t="s">
        <v>360</v>
      </c>
      <c r="J52" s="93">
        <v>2.2194661E7</v>
      </c>
      <c r="Q52" s="92" t="s">
        <v>361</v>
      </c>
      <c r="R52" s="93">
        <v>8.6992909E7</v>
      </c>
      <c r="T52" s="92" t="s">
        <v>361</v>
      </c>
      <c r="U52" s="93">
        <v>6.1662275E7</v>
      </c>
      <c r="W52" s="92" t="s">
        <v>361</v>
      </c>
      <c r="X52" s="93">
        <v>1878473.0</v>
      </c>
    </row>
    <row r="53">
      <c r="A53" s="92" t="s">
        <v>362</v>
      </c>
      <c r="B53" s="93">
        <v>497689.0</v>
      </c>
      <c r="I53" s="92" t="s">
        <v>361</v>
      </c>
      <c r="J53" s="93">
        <v>2.3702004E7</v>
      </c>
      <c r="Q53" s="92" t="s">
        <v>362</v>
      </c>
      <c r="R53" s="93">
        <v>9.2005446E7</v>
      </c>
      <c r="T53" s="92" t="s">
        <v>362</v>
      </c>
      <c r="U53" s="93">
        <v>6.5951587E7</v>
      </c>
      <c r="W53" s="92" t="s">
        <v>362</v>
      </c>
      <c r="X53" s="93">
        <v>1970600.0</v>
      </c>
    </row>
    <row r="54">
      <c r="A54" s="92" t="s">
        <v>363</v>
      </c>
      <c r="B54" s="93">
        <v>1058507.0</v>
      </c>
      <c r="I54" s="92" t="s">
        <v>362</v>
      </c>
      <c r="J54" s="93">
        <v>2.4199687E7</v>
      </c>
      <c r="Q54" s="92" t="s">
        <v>363</v>
      </c>
      <c r="R54" s="93">
        <v>9.6766294E7</v>
      </c>
      <c r="T54" s="92" t="s">
        <v>363</v>
      </c>
      <c r="U54" s="93">
        <v>6.9437813E7</v>
      </c>
      <c r="W54" s="92" t="s">
        <v>363</v>
      </c>
      <c r="X54" s="93">
        <v>2069425.0</v>
      </c>
    </row>
    <row r="55">
      <c r="A55" s="92" t="s">
        <v>364</v>
      </c>
      <c r="B55" s="93">
        <v>444707.0</v>
      </c>
      <c r="I55" s="92" t="s">
        <v>363</v>
      </c>
      <c r="J55" s="93">
        <v>2.5258194E7</v>
      </c>
      <c r="Q55" s="92" t="s">
        <v>364</v>
      </c>
      <c r="R55" s="93">
        <v>1.00886549E8</v>
      </c>
      <c r="T55" s="92" t="s">
        <v>364</v>
      </c>
      <c r="U55" s="93">
        <v>7.3014491E7</v>
      </c>
      <c r="W55" s="92" t="s">
        <v>364</v>
      </c>
      <c r="X55" s="93">
        <v>2171198.0</v>
      </c>
    </row>
    <row r="56">
      <c r="A56" s="92" t="s">
        <v>365</v>
      </c>
      <c r="B56" s="93">
        <v>116089.0</v>
      </c>
      <c r="I56" s="92" t="s">
        <v>364</v>
      </c>
      <c r="J56" s="93">
        <v>2.5702901E7</v>
      </c>
      <c r="Q56" s="92" t="s">
        <v>365</v>
      </c>
      <c r="R56" s="93">
        <v>1.04511203E8</v>
      </c>
      <c r="T56" s="92" t="s">
        <v>365</v>
      </c>
      <c r="U56" s="93">
        <v>7.6406022E7</v>
      </c>
      <c r="W56" s="92" t="s">
        <v>365</v>
      </c>
      <c r="X56" s="93">
        <v>2266809.0</v>
      </c>
    </row>
    <row r="57">
      <c r="A57" s="92" t="s">
        <v>366</v>
      </c>
      <c r="B57" s="93">
        <v>-180661.0</v>
      </c>
      <c r="I57" s="92" t="s">
        <v>365</v>
      </c>
      <c r="J57" s="93">
        <v>2.581899E7</v>
      </c>
      <c r="Q57" s="92" t="s">
        <v>366</v>
      </c>
      <c r="R57" s="93">
        <v>1.07519947E8</v>
      </c>
      <c r="T57" s="92" t="s">
        <v>366</v>
      </c>
      <c r="U57" s="93">
        <v>7.9577319E7</v>
      </c>
      <c r="W57" s="92" t="s">
        <v>366</v>
      </c>
      <c r="X57" s="93">
        <v>2354299.0</v>
      </c>
    </row>
    <row r="58">
      <c r="A58" s="92" t="s">
        <v>367</v>
      </c>
      <c r="B58" s="93">
        <v>-2858439.0</v>
      </c>
      <c r="I58" s="92" t="s">
        <v>366</v>
      </c>
      <c r="J58" s="93">
        <v>2.5638329E7</v>
      </c>
      <c r="Q58" s="100" t="s">
        <v>367</v>
      </c>
      <c r="R58" s="101">
        <v>1.1025382E8</v>
      </c>
      <c r="T58" s="100" t="s">
        <v>367</v>
      </c>
      <c r="U58" s="101">
        <v>8.5038656E7</v>
      </c>
      <c r="W58" s="100" t="s">
        <v>367</v>
      </c>
      <c r="X58" s="101">
        <v>2435274.0</v>
      </c>
    </row>
    <row r="59">
      <c r="I59" s="92" t="s">
        <v>367</v>
      </c>
      <c r="J59" s="93">
        <v>2.277989E7</v>
      </c>
    </row>
  </sheetData>
  <drawing r:id="rId1"/>
</worksheet>
</file>