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ga\Dropbox\PROJECTS\Incerto Reading Club\Chapter 24 - Quant Finance Mistakes\"/>
    </mc:Choice>
  </mc:AlternateContent>
  <xr:revisionPtr revIDLastSave="0" documentId="13_ncr:1_{0CA039B1-43AD-4C7B-B22A-C03D01148758}" xr6:coauthVersionLast="47" xr6:coauthVersionMax="47" xr10:uidLastSave="{00000000-0000-0000-0000-000000000000}"/>
  <bookViews>
    <workbookView xWindow="-93" yWindow="-93" windowWidth="25786" windowHeight="13986" xr2:uid="{3BFD5302-6359-44BE-83FA-75503B4A7719}"/>
  </bookViews>
  <sheets>
    <sheet name="Moments Model" sheetId="1" r:id="rId1"/>
    <sheet name="Thinking 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1" l="1"/>
  <c r="A11" i="1"/>
  <c r="B3" i="2"/>
  <c r="C3" i="2"/>
  <c r="D3" i="2"/>
  <c r="E3" i="2"/>
  <c r="F3" i="2"/>
  <c r="G3" i="2"/>
  <c r="H3" i="2"/>
  <c r="J12" i="1"/>
  <c r="F12" i="1" s="1"/>
  <c r="J10" i="1"/>
  <c r="J9" i="1" s="1"/>
  <c r="J8" i="1" s="1"/>
  <c r="J7" i="1" s="1"/>
  <c r="J6" i="1" s="1"/>
  <c r="A19" i="1" s="1"/>
  <c r="B16" i="1"/>
  <c r="B15" i="1"/>
  <c r="B14" i="1"/>
  <c r="B13" i="1"/>
  <c r="B12" i="1"/>
  <c r="B11" i="1"/>
  <c r="B10" i="1"/>
  <c r="B9" i="1"/>
  <c r="B8" i="1"/>
  <c r="B7" i="1"/>
  <c r="B6" i="1"/>
  <c r="C11" i="1"/>
  <c r="D11" i="1"/>
  <c r="E11" i="1"/>
  <c r="F11" i="1"/>
  <c r="K11" i="1" s="1"/>
  <c r="G11" i="1"/>
  <c r="H11" i="1"/>
  <c r="A12" i="1" l="1"/>
  <c r="A22" i="1"/>
  <c r="A23" i="1"/>
  <c r="A6" i="1"/>
  <c r="A7" i="1"/>
  <c r="A25" i="1"/>
  <c r="A8" i="1"/>
  <c r="A9" i="1"/>
  <c r="A10" i="1"/>
  <c r="A20" i="1"/>
  <c r="A21" i="1"/>
  <c r="B24" i="1"/>
  <c r="J13" i="1"/>
  <c r="E12" i="1"/>
  <c r="D12" i="1"/>
  <c r="B25" i="1" s="1"/>
  <c r="H12" i="1"/>
  <c r="G12" i="1"/>
  <c r="C12" i="1"/>
  <c r="E9" i="1"/>
  <c r="H10" i="1"/>
  <c r="H9" i="1"/>
  <c r="F9" i="1"/>
  <c r="D9" i="1"/>
  <c r="C9" i="1"/>
  <c r="G9" i="1"/>
  <c r="C10" i="1"/>
  <c r="F10" i="1"/>
  <c r="D10" i="1"/>
  <c r="G10" i="1"/>
  <c r="E10" i="1"/>
  <c r="K12" i="1" l="1"/>
  <c r="K10" i="1"/>
  <c r="K9" i="1"/>
  <c r="J14" i="1"/>
  <c r="C14" i="1" s="1"/>
  <c r="A26" i="1"/>
  <c r="A13" i="1"/>
  <c r="B22" i="1"/>
  <c r="B23" i="1"/>
  <c r="H13" i="1"/>
  <c r="G13" i="1"/>
  <c r="E13" i="1"/>
  <c r="C13" i="1"/>
  <c r="F13" i="1"/>
  <c r="D13" i="1"/>
  <c r="G8" i="1"/>
  <c r="H8" i="1"/>
  <c r="C8" i="1"/>
  <c r="D8" i="1"/>
  <c r="E8" i="1"/>
  <c r="F8" i="1"/>
  <c r="K13" i="1" l="1"/>
  <c r="K8" i="1"/>
  <c r="J15" i="1"/>
  <c r="A27" i="1"/>
  <c r="A14" i="1"/>
  <c r="B21" i="1"/>
  <c r="B26" i="1"/>
  <c r="F14" i="1"/>
  <c r="E14" i="1"/>
  <c r="D14" i="1"/>
  <c r="H14" i="1"/>
  <c r="G14" i="1"/>
  <c r="E7" i="1"/>
  <c r="F7" i="1"/>
  <c r="G7" i="1"/>
  <c r="H7" i="1"/>
  <c r="C7" i="1"/>
  <c r="D7" i="1"/>
  <c r="K14" i="1" l="1"/>
  <c r="K7" i="1"/>
  <c r="B20" i="1"/>
  <c r="J16" i="1"/>
  <c r="A28" i="1"/>
  <c r="A15" i="1"/>
  <c r="B27" i="1"/>
  <c r="E6" i="1"/>
  <c r="D6" i="1"/>
  <c r="H6" i="1"/>
  <c r="F6" i="1"/>
  <c r="C6" i="1"/>
  <c r="G6" i="1"/>
  <c r="K6" i="1" l="1"/>
  <c r="B19" i="1"/>
  <c r="A29" i="1"/>
  <c r="A16" i="1"/>
  <c r="E15" i="1"/>
  <c r="F15" i="1"/>
  <c r="G15" i="1"/>
  <c r="C15" i="1"/>
  <c r="H15" i="1"/>
  <c r="D15" i="1"/>
  <c r="K15" i="1" l="1"/>
  <c r="B28" i="1"/>
  <c r="G16" i="1"/>
  <c r="H16" i="1"/>
  <c r="C16" i="1"/>
  <c r="D16" i="1"/>
  <c r="F16" i="1"/>
  <c r="E16" i="1"/>
  <c r="K16" i="1" l="1"/>
  <c r="B29" i="1"/>
</calcChain>
</file>

<file path=xl/sharedStrings.xml><?xml version="1.0" encoding="utf-8"?>
<sst xmlns="http://schemas.openxmlformats.org/spreadsheetml/2006/main" count="32" uniqueCount="29">
  <si>
    <t>&lt;move</t>
  </si>
  <si>
    <t>&lt;squared move</t>
  </si>
  <si>
    <t>a</t>
  </si>
  <si>
    <t>x</t>
  </si>
  <si>
    <t>f(x)</t>
  </si>
  <si>
    <t>bx</t>
  </si>
  <si>
    <t>cx^2</t>
  </si>
  <si>
    <t>dx^3</t>
  </si>
  <si>
    <t>ex^4</t>
  </si>
  <si>
    <t>fx^5</t>
  </si>
  <si>
    <t>gx^6</t>
  </si>
  <si>
    <t>Step Size</t>
  </si>
  <si>
    <t>4th Moment Trade</t>
  </si>
  <si>
    <t>* Q: how are the powers e.g. x^2 and x^4 related to the derivatives gamma and gamma of gamma</t>
  </si>
  <si>
    <t>Constant</t>
  </si>
  <si>
    <t>* Ans: if you normalise everything suitably…</t>
  </si>
  <si>
    <t>Power</t>
  </si>
  <si>
    <t>"Delta"</t>
  </si>
  <si>
    <t>"Gamma"</t>
  </si>
  <si>
    <t>* Saying kurtosis is underpriced implies</t>
  </si>
  <si>
    <t>* actual 4th moment isn't priced high enough</t>
  </si>
  <si>
    <t>* and or actual variance is priced too high</t>
  </si>
  <si>
    <t>* ~that's why variance, kurtosis are an interesting mappings to gamma and 4th derivative respectively</t>
  </si>
  <si>
    <t>Note:</t>
  </si>
  <si>
    <t>* suppose your pnl is polynomial x^2 + x^4</t>
  </si>
  <si>
    <t>* then the delta d2y/dx^2 comes from both of those powers</t>
  </si>
  <si>
    <t>* ~delta = 2x+12x^2</t>
  </si>
  <si>
    <t>Moments and Greeks:</t>
  </si>
  <si>
    <t>* If you isolate a position with just one moment (n), then for any change dx your pnl is (dx)^n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</si>
</sst>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PnL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'Moments Model'!$K$5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'Moments Model'!$J$6:$J$16</c:f>
              <c:numCache>
                <c:formatCode>General</c:formatCode>
                <c:ptCount val="11"/>
                <c:pt idx="0">
                  <c:v>-1.25</c:v>
                </c:pt>
                <c:pt idx="1">
                  <c:v>-1</c:v>
                </c:pt>
                <c:pt idx="2">
                  <c:v>-0.75</c:v>
                </c:pt>
                <c:pt idx="3">
                  <c:v>-0.5</c:v>
                </c:pt>
                <c:pt idx="4">
                  <c:v>-0.25</c:v>
                </c:pt>
                <c:pt idx="5">
                  <c:v>0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</c:numCache>
            </c:numRef>
          </c:xVal>
          <c:yVal>
            <c:numRef>
              <c:f>'Moments Model'!$K$6:$K$16</c:f>
              <c:numCache>
                <c:formatCode>General</c:formatCode>
                <c:ptCount val="11"/>
                <c:pt idx="0">
                  <c:v>4.00390625</c:v>
                </c:pt>
                <c:pt idx="1">
                  <c:v>2</c:v>
                </c:pt>
                <c:pt idx="2">
                  <c:v>0.87890625</c:v>
                </c:pt>
                <c:pt idx="3">
                  <c:v>0.3125</c:v>
                </c:pt>
                <c:pt idx="4">
                  <c:v>6.640625E-2</c:v>
                </c:pt>
                <c:pt idx="5">
                  <c:v>0</c:v>
                </c:pt>
                <c:pt idx="6">
                  <c:v>6.640625E-2</c:v>
                </c:pt>
                <c:pt idx="7">
                  <c:v>0.3125</c:v>
                </c:pt>
                <c:pt idx="8">
                  <c:v>0.87890625</c:v>
                </c:pt>
                <c:pt idx="9">
                  <c:v>2</c:v>
                </c:pt>
                <c:pt idx="10">
                  <c:v>4.00390625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7-466F-8610-95403B18D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323456"/>
        <c:axId val="1693324288"/>
      </c:scatterChart>
      <c:valAx>
        <c:axId val="169332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Stock Price -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24288"/>
        <c:crosses val="autoZero"/>
        <c:crossBetween val="midCat"/>
      </c:valAx>
      <c:valAx>
        <c:axId val="16933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2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Moment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'Moments Model'!$B$5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'Moments Model'!$A$6:$A$16</c:f>
              <c:numCache>
                <c:formatCode>General</c:formatCode>
                <c:ptCount val="11"/>
                <c:pt idx="0">
                  <c:v>-1.25</c:v>
                </c:pt>
                <c:pt idx="1">
                  <c:v>-1</c:v>
                </c:pt>
                <c:pt idx="2">
                  <c:v>-0.75</c:v>
                </c:pt>
                <c:pt idx="3">
                  <c:v>-0.5</c:v>
                </c:pt>
                <c:pt idx="4">
                  <c:v>-0.25</c:v>
                </c:pt>
                <c:pt idx="5">
                  <c:v>0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</c:numCache>
            </c:numRef>
          </c:cat>
          <c:val>
            <c:numRef>
              <c:f>'Moments Model'!$B$6:$B$16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E-4EE5-85EB-54E35B9EC891}"/>
            </c:ext>
          </c:extLst>
        </c:ser>
        <c:ser>
          <c:idx val="1"/>
          <c:order val="1"/>
          <c:tx>
            <c:strRef>
              <c:f>'Moments Model'!$C$5</c:f>
              <c:strCache>
                <c:ptCount val="1"/>
                <c:pt idx="0">
                  <c:v>bx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'Moments Model'!$A$6:$A$16</c:f>
              <c:numCache>
                <c:formatCode>General</c:formatCode>
                <c:ptCount val="11"/>
                <c:pt idx="0">
                  <c:v>-1.25</c:v>
                </c:pt>
                <c:pt idx="1">
                  <c:v>-1</c:v>
                </c:pt>
                <c:pt idx="2">
                  <c:v>-0.75</c:v>
                </c:pt>
                <c:pt idx="3">
                  <c:v>-0.5</c:v>
                </c:pt>
                <c:pt idx="4">
                  <c:v>-0.25</c:v>
                </c:pt>
                <c:pt idx="5">
                  <c:v>0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</c:numCache>
            </c:numRef>
          </c:cat>
          <c:val>
            <c:numRef>
              <c:f>'Moments Model'!$C$6:$C$16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E-4EE5-85EB-54E35B9EC891}"/>
            </c:ext>
          </c:extLst>
        </c:ser>
        <c:ser>
          <c:idx val="2"/>
          <c:order val="2"/>
          <c:tx>
            <c:strRef>
              <c:f>'Moments Model'!$D$5</c:f>
              <c:strCache>
                <c:ptCount val="1"/>
                <c:pt idx="0">
                  <c:v>cx^2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'Moments Model'!$A$6:$A$16</c:f>
              <c:numCache>
                <c:formatCode>General</c:formatCode>
                <c:ptCount val="11"/>
                <c:pt idx="0">
                  <c:v>-1.25</c:v>
                </c:pt>
                <c:pt idx="1">
                  <c:v>-1</c:v>
                </c:pt>
                <c:pt idx="2">
                  <c:v>-0.75</c:v>
                </c:pt>
                <c:pt idx="3">
                  <c:v>-0.5</c:v>
                </c:pt>
                <c:pt idx="4">
                  <c:v>-0.25</c:v>
                </c:pt>
                <c:pt idx="5">
                  <c:v>0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</c:numCache>
            </c:numRef>
          </c:cat>
          <c:val>
            <c:numRef>
              <c:f>'Moments Model'!$D$6:$D$16</c:f>
              <c:numCache>
                <c:formatCode>General</c:formatCode>
                <c:ptCount val="11"/>
                <c:pt idx="0">
                  <c:v>1.5625</c:v>
                </c:pt>
                <c:pt idx="1">
                  <c:v>1</c:v>
                </c:pt>
                <c:pt idx="2">
                  <c:v>0.5625</c:v>
                </c:pt>
                <c:pt idx="3">
                  <c:v>0.25</c:v>
                </c:pt>
                <c:pt idx="4">
                  <c:v>6.25E-2</c:v>
                </c:pt>
                <c:pt idx="5">
                  <c:v>0</c:v>
                </c:pt>
                <c:pt idx="6">
                  <c:v>6.25E-2</c:v>
                </c:pt>
                <c:pt idx="7">
                  <c:v>0.25</c:v>
                </c:pt>
                <c:pt idx="8">
                  <c:v>0.5625</c:v>
                </c:pt>
                <c:pt idx="9">
                  <c:v>1</c:v>
                </c:pt>
                <c:pt idx="10">
                  <c:v>1.5625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E-4EE5-85EB-54E35B9EC891}"/>
            </c:ext>
          </c:extLst>
        </c:ser>
        <c:ser>
          <c:idx val="3"/>
          <c:order val="3"/>
          <c:tx>
            <c:strRef>
              <c:f>'Moments Model'!$E$5</c:f>
              <c:strCache>
                <c:ptCount val="1"/>
                <c:pt idx="0">
                  <c:v>dx^3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'Moments Model'!$A$6:$A$16</c:f>
              <c:numCache>
                <c:formatCode>General</c:formatCode>
                <c:ptCount val="11"/>
                <c:pt idx="0">
                  <c:v>-1.25</c:v>
                </c:pt>
                <c:pt idx="1">
                  <c:v>-1</c:v>
                </c:pt>
                <c:pt idx="2">
                  <c:v>-0.75</c:v>
                </c:pt>
                <c:pt idx="3">
                  <c:v>-0.5</c:v>
                </c:pt>
                <c:pt idx="4">
                  <c:v>-0.25</c:v>
                </c:pt>
                <c:pt idx="5">
                  <c:v>0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</c:numCache>
            </c:numRef>
          </c:cat>
          <c:val>
            <c:numRef>
              <c:f>'Moments Model'!$E$6:$E$16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0E-4EE5-85EB-54E35B9EC891}"/>
            </c:ext>
          </c:extLst>
        </c:ser>
        <c:ser>
          <c:idx val="4"/>
          <c:order val="4"/>
          <c:tx>
            <c:strRef>
              <c:f>'Moments Model'!$F$5</c:f>
              <c:strCache>
                <c:ptCount val="1"/>
                <c:pt idx="0">
                  <c:v>ex^4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'Moments Model'!$A$6:$A$16</c:f>
              <c:numCache>
                <c:formatCode>General</c:formatCode>
                <c:ptCount val="11"/>
                <c:pt idx="0">
                  <c:v>-1.25</c:v>
                </c:pt>
                <c:pt idx="1">
                  <c:v>-1</c:v>
                </c:pt>
                <c:pt idx="2">
                  <c:v>-0.75</c:v>
                </c:pt>
                <c:pt idx="3">
                  <c:v>-0.5</c:v>
                </c:pt>
                <c:pt idx="4">
                  <c:v>-0.25</c:v>
                </c:pt>
                <c:pt idx="5">
                  <c:v>0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</c:numCache>
            </c:numRef>
          </c:cat>
          <c:val>
            <c:numRef>
              <c:f>'Moments Model'!$F$6:$F$16</c:f>
              <c:numCache>
                <c:formatCode>General</c:formatCode>
                <c:ptCount val="11"/>
                <c:pt idx="0">
                  <c:v>2.44140625</c:v>
                </c:pt>
                <c:pt idx="1">
                  <c:v>1</c:v>
                </c:pt>
                <c:pt idx="2">
                  <c:v>0.31640625</c:v>
                </c:pt>
                <c:pt idx="3">
                  <c:v>6.25E-2</c:v>
                </c:pt>
                <c:pt idx="4">
                  <c:v>3.90625E-3</c:v>
                </c:pt>
                <c:pt idx="5">
                  <c:v>0</c:v>
                </c:pt>
                <c:pt idx="6">
                  <c:v>3.90625E-3</c:v>
                </c:pt>
                <c:pt idx="7">
                  <c:v>6.25E-2</c:v>
                </c:pt>
                <c:pt idx="8">
                  <c:v>0.31640625</c:v>
                </c:pt>
                <c:pt idx="9">
                  <c:v>1</c:v>
                </c:pt>
                <c:pt idx="10">
                  <c:v>2.44140625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0E-4EE5-85EB-54E35B9EC891}"/>
            </c:ext>
          </c:extLst>
        </c:ser>
        <c:ser>
          <c:idx val="5"/>
          <c:order val="5"/>
          <c:tx>
            <c:strRef>
              <c:f>'Moments Model'!$G$5</c:f>
              <c:strCache>
                <c:ptCount val="1"/>
                <c:pt idx="0">
                  <c:v>fx^5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'Moments Model'!$A$6:$A$16</c:f>
              <c:numCache>
                <c:formatCode>General</c:formatCode>
                <c:ptCount val="11"/>
                <c:pt idx="0">
                  <c:v>-1.25</c:v>
                </c:pt>
                <c:pt idx="1">
                  <c:v>-1</c:v>
                </c:pt>
                <c:pt idx="2">
                  <c:v>-0.75</c:v>
                </c:pt>
                <c:pt idx="3">
                  <c:v>-0.5</c:v>
                </c:pt>
                <c:pt idx="4">
                  <c:v>-0.25</c:v>
                </c:pt>
                <c:pt idx="5">
                  <c:v>0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</c:numCache>
            </c:numRef>
          </c:cat>
          <c:val>
            <c:numRef>
              <c:f>'Moments Model'!$G$6:$G$16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0E-4EE5-85EB-54E35B9EC891}"/>
            </c:ext>
          </c:extLst>
        </c:ser>
        <c:ser>
          <c:idx val="6"/>
          <c:order val="6"/>
          <c:tx>
            <c:strRef>
              <c:f>'Moments Model'!$H$5</c:f>
              <c:strCache>
                <c:ptCount val="1"/>
                <c:pt idx="0">
                  <c:v>gx^6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'Moments Model'!$A$6:$A$16</c:f>
              <c:numCache>
                <c:formatCode>General</c:formatCode>
                <c:ptCount val="11"/>
                <c:pt idx="0">
                  <c:v>-1.25</c:v>
                </c:pt>
                <c:pt idx="1">
                  <c:v>-1</c:v>
                </c:pt>
                <c:pt idx="2">
                  <c:v>-0.75</c:v>
                </c:pt>
                <c:pt idx="3">
                  <c:v>-0.5</c:v>
                </c:pt>
                <c:pt idx="4">
                  <c:v>-0.25</c:v>
                </c:pt>
                <c:pt idx="5">
                  <c:v>0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</c:numCache>
            </c:numRef>
          </c:cat>
          <c:val>
            <c:numRef>
              <c:f>'Moments Model'!$H$6:$H$16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0E-4EE5-85EB-54E35B9EC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388288"/>
        <c:axId val="1635388704"/>
      </c:lineChart>
      <c:catAx>
        <c:axId val="163538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Stock Price -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88704"/>
        <c:crosses val="autoZero"/>
        <c:auto val="1"/>
        <c:lblAlgn val="ctr"/>
        <c:lblOffset val="100"/>
        <c:noMultiLvlLbl val="0"/>
      </c:catAx>
      <c:valAx>
        <c:axId val="16353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8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'Moments Model'!$B$18</c:f>
              <c:strCache>
                <c:ptCount val="1"/>
                <c:pt idx="0">
                  <c:v>4th Moment Trade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'Moments Model'!$A$19:$A$29</c:f>
              <c:numCache>
                <c:formatCode>General</c:formatCode>
                <c:ptCount val="11"/>
                <c:pt idx="0">
                  <c:v>-1.25</c:v>
                </c:pt>
                <c:pt idx="1">
                  <c:v>-1</c:v>
                </c:pt>
                <c:pt idx="2">
                  <c:v>-0.75</c:v>
                </c:pt>
                <c:pt idx="3">
                  <c:v>-0.5</c:v>
                </c:pt>
                <c:pt idx="4">
                  <c:v>-0.25</c:v>
                </c:pt>
                <c:pt idx="5">
                  <c:v>0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</c:numCache>
            </c:numRef>
          </c:xVal>
          <c:yVal>
            <c:numRef>
              <c:f>'Moments Model'!$B$19:$B$29</c:f>
              <c:numCache>
                <c:formatCode>General</c:formatCode>
                <c:ptCount val="11"/>
                <c:pt idx="0">
                  <c:v>0.87890625</c:v>
                </c:pt>
                <c:pt idx="1">
                  <c:v>0</c:v>
                </c:pt>
                <c:pt idx="2">
                  <c:v>-0.24609375</c:v>
                </c:pt>
                <c:pt idx="3">
                  <c:v>-0.1875</c:v>
                </c:pt>
                <c:pt idx="4">
                  <c:v>-5.859375E-2</c:v>
                </c:pt>
                <c:pt idx="5">
                  <c:v>0</c:v>
                </c:pt>
                <c:pt idx="6">
                  <c:v>-5.859375E-2</c:v>
                </c:pt>
                <c:pt idx="7">
                  <c:v>-0.1875</c:v>
                </c:pt>
                <c:pt idx="8">
                  <c:v>-0.24609375</c:v>
                </c:pt>
                <c:pt idx="9">
                  <c:v>0</c:v>
                </c:pt>
                <c:pt idx="10">
                  <c:v>0.87890625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D-4419-9012-1C7D5DAD7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11168"/>
        <c:axId val="1692810752"/>
      </c:scatterChart>
      <c:valAx>
        <c:axId val="16928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Stock Price -</a:t>
                </a:r>
                <a:r>
                  <a:rPr lang="en-IE" baseline="0"/>
                  <a:t> S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10752"/>
        <c:crosses val="autoZero"/>
        <c:crossBetween val="midCat"/>
      </c:valAx>
      <c:valAx>
        <c:axId val="16928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1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273049</xdr:colOff>
      <xdr:row>1</xdr:row>
      <xdr:rowOff>4233</xdr:rowOff>
    </xdr:from>
    <xdr:to>
      <xdr:col>19</xdr:col>
      <xdr:colOff>340782</xdr:colOff>
      <xdr:row>16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95B59-2864-4915-8114-F80DE2E3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264583</xdr:colOff>
      <xdr:row>16</xdr:row>
      <xdr:rowOff>84666</xdr:rowOff>
    </xdr:from>
    <xdr:to>
      <xdr:col>19</xdr:col>
      <xdr:colOff>332316</xdr:colOff>
      <xdr:row>31</xdr:row>
      <xdr:rowOff>97366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D91D6F-30FB-4948-B79E-EA7343A6C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451553</xdr:colOff>
      <xdr:row>16</xdr:row>
      <xdr:rowOff>171213</xdr:rowOff>
    </xdr:from>
    <xdr:to>
      <xdr:col>11</xdr:col>
      <xdr:colOff>512702</xdr:colOff>
      <xdr:row>31</xdr:row>
      <xdr:rowOff>162747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A14498-B424-440F-A4FA-910FE1E56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174B-A055-4F29-87C7-7098A4164575}">
  <dimension ref="A1:K29"/>
  <sheetViews>
    <sheetView tabSelected="1" zoomScale="90" zoomScaleNormal="90" workbookViewId="0">
      <selection activeCell="F3" sqref="F3"/>
    </sheetView>
  </sheetViews>
  <sheetFormatPr defaultRowHeight="14.35" x14ac:dyDescent="0.5"/>
  <sheetData>
    <row r="1" spans="1:11" x14ac:dyDescent="0.5">
      <c r="C1" t="s">
        <v>17</v>
      </c>
      <c r="D1" t="s">
        <v>18</v>
      </c>
    </row>
    <row r="2" spans="1:11" x14ac:dyDescent="0.5">
      <c r="A2" s="1" t="s">
        <v>16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J2" s="1" t="s">
        <v>11</v>
      </c>
    </row>
    <row r="3" spans="1:11" x14ac:dyDescent="0.5">
      <c r="A3" s="1" t="s">
        <v>14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J3">
        <v>0.25</v>
      </c>
    </row>
    <row r="5" spans="1:11" x14ac:dyDescent="0.5">
      <c r="A5" s="1" t="s">
        <v>3</v>
      </c>
      <c r="B5" s="1" t="s">
        <v>2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/>
      <c r="J5" s="1" t="s">
        <v>3</v>
      </c>
      <c r="K5" s="1" t="s">
        <v>4</v>
      </c>
    </row>
    <row r="6" spans="1:11" x14ac:dyDescent="0.5">
      <c r="A6">
        <f>J6</f>
        <v>-1.25</v>
      </c>
      <c r="B6">
        <f>$B$3</f>
        <v>0</v>
      </c>
      <c r="C6">
        <f>C$3*$J6^1</f>
        <v>0</v>
      </c>
      <c r="D6">
        <f>D$3*$J6^2</f>
        <v>1.5625</v>
      </c>
      <c r="E6">
        <f>E$3*$J6^3</f>
        <v>0</v>
      </c>
      <c r="F6">
        <f>F$3*$J6^4</f>
        <v>2.44140625</v>
      </c>
      <c r="G6">
        <f>G$3*$J6^5</f>
        <v>0</v>
      </c>
      <c r="H6">
        <f>H$3*$J6^6</f>
        <v>0</v>
      </c>
      <c r="J6">
        <f t="shared" ref="J6:J9" si="0">J7-$J$3</f>
        <v>-1.25</v>
      </c>
      <c r="K6">
        <f>SUM(B6:H6)</f>
        <v>4.00390625</v>
      </c>
    </row>
    <row r="7" spans="1:11" x14ac:dyDescent="0.5">
      <c r="A7">
        <f t="shared" ref="A7:A16" si="1">J7</f>
        <v>-1</v>
      </c>
      <c r="B7">
        <f t="shared" ref="B7:B16" si="2">$B$3</f>
        <v>0</v>
      </c>
      <c r="C7">
        <f t="shared" ref="C7:C16" si="3">C$3*$J7^1</f>
        <v>0</v>
      </c>
      <c r="D7">
        <f t="shared" ref="D7:D16" si="4">D$3*$J7^2</f>
        <v>1</v>
      </c>
      <c r="E7">
        <f t="shared" ref="E7:E16" si="5">E$3*$J7^3</f>
        <v>0</v>
      </c>
      <c r="F7">
        <f t="shared" ref="F7:F16" si="6">F$3*$J7^4</f>
        <v>1</v>
      </c>
      <c r="G7">
        <f t="shared" ref="G7:G16" si="7">G$3*$J7^5</f>
        <v>0</v>
      </c>
      <c r="H7">
        <f t="shared" ref="H7:H16" si="8">H$3*$J7^6</f>
        <v>0</v>
      </c>
      <c r="J7">
        <f t="shared" si="0"/>
        <v>-1</v>
      </c>
      <c r="K7">
        <f t="shared" ref="K7:K16" si="9">SUM(B7:H7)</f>
        <v>2</v>
      </c>
    </row>
    <row r="8" spans="1:11" x14ac:dyDescent="0.5">
      <c r="A8">
        <f t="shared" si="1"/>
        <v>-0.75</v>
      </c>
      <c r="B8">
        <f t="shared" si="2"/>
        <v>0</v>
      </c>
      <c r="C8">
        <f t="shared" si="3"/>
        <v>0</v>
      </c>
      <c r="D8">
        <f t="shared" si="4"/>
        <v>0.5625</v>
      </c>
      <c r="E8">
        <f t="shared" si="5"/>
        <v>0</v>
      </c>
      <c r="F8">
        <f t="shared" si="6"/>
        <v>0.31640625</v>
      </c>
      <c r="G8">
        <f t="shared" si="7"/>
        <v>0</v>
      </c>
      <c r="H8">
        <f t="shared" si="8"/>
        <v>0</v>
      </c>
      <c r="J8">
        <f t="shared" si="0"/>
        <v>-0.75</v>
      </c>
      <c r="K8">
        <f t="shared" si="9"/>
        <v>0.87890625</v>
      </c>
    </row>
    <row r="9" spans="1:11" x14ac:dyDescent="0.5">
      <c r="A9">
        <f t="shared" si="1"/>
        <v>-0.5</v>
      </c>
      <c r="B9">
        <f t="shared" si="2"/>
        <v>0</v>
      </c>
      <c r="C9">
        <f t="shared" si="3"/>
        <v>0</v>
      </c>
      <c r="D9">
        <f t="shared" si="4"/>
        <v>0.25</v>
      </c>
      <c r="E9">
        <f t="shared" si="5"/>
        <v>0</v>
      </c>
      <c r="F9">
        <f t="shared" si="6"/>
        <v>6.25E-2</v>
      </c>
      <c r="G9">
        <f t="shared" si="7"/>
        <v>0</v>
      </c>
      <c r="H9">
        <f t="shared" si="8"/>
        <v>0</v>
      </c>
      <c r="J9">
        <f t="shared" si="0"/>
        <v>-0.5</v>
      </c>
      <c r="K9">
        <f t="shared" si="9"/>
        <v>0.3125</v>
      </c>
    </row>
    <row r="10" spans="1:11" x14ac:dyDescent="0.5">
      <c r="A10">
        <f t="shared" si="1"/>
        <v>-0.25</v>
      </c>
      <c r="B10">
        <f t="shared" si="2"/>
        <v>0</v>
      </c>
      <c r="C10">
        <f t="shared" si="3"/>
        <v>0</v>
      </c>
      <c r="D10">
        <f t="shared" si="4"/>
        <v>6.25E-2</v>
      </c>
      <c r="E10">
        <f t="shared" si="5"/>
        <v>0</v>
      </c>
      <c r="F10">
        <f t="shared" si="6"/>
        <v>3.90625E-3</v>
      </c>
      <c r="G10">
        <f t="shared" si="7"/>
        <v>0</v>
      </c>
      <c r="H10">
        <f t="shared" si="8"/>
        <v>0</v>
      </c>
      <c r="J10">
        <f>J11-$J$3</f>
        <v>-0.25</v>
      </c>
      <c r="K10">
        <f t="shared" si="9"/>
        <v>6.640625E-2</v>
      </c>
    </row>
    <row r="11" spans="1:11" x14ac:dyDescent="0.5">
      <c r="A11">
        <f t="shared" si="1"/>
        <v>0</v>
      </c>
      <c r="B11">
        <f t="shared" si="2"/>
        <v>0</v>
      </c>
      <c r="C11">
        <f t="shared" si="3"/>
        <v>0</v>
      </c>
      <c r="D11">
        <f t="shared" si="4"/>
        <v>0</v>
      </c>
      <c r="E11">
        <f t="shared" si="5"/>
        <v>0</v>
      </c>
      <c r="F11">
        <f t="shared" si="6"/>
        <v>0</v>
      </c>
      <c r="G11">
        <f t="shared" si="7"/>
        <v>0</v>
      </c>
      <c r="H11">
        <f t="shared" si="8"/>
        <v>0</v>
      </c>
      <c r="J11">
        <v>0</v>
      </c>
      <c r="K11">
        <f t="shared" si="9"/>
        <v>0</v>
      </c>
    </row>
    <row r="12" spans="1:11" x14ac:dyDescent="0.5">
      <c r="A12">
        <f t="shared" si="1"/>
        <v>0.25</v>
      </c>
      <c r="B12">
        <f t="shared" si="2"/>
        <v>0</v>
      </c>
      <c r="C12">
        <f t="shared" si="3"/>
        <v>0</v>
      </c>
      <c r="D12">
        <f t="shared" si="4"/>
        <v>6.25E-2</v>
      </c>
      <c r="E12">
        <f t="shared" si="5"/>
        <v>0</v>
      </c>
      <c r="F12">
        <f t="shared" si="6"/>
        <v>3.90625E-3</v>
      </c>
      <c r="G12">
        <f t="shared" si="7"/>
        <v>0</v>
      </c>
      <c r="H12">
        <f t="shared" si="8"/>
        <v>0</v>
      </c>
      <c r="J12">
        <f>J11+$J$3</f>
        <v>0.25</v>
      </c>
      <c r="K12">
        <f t="shared" si="9"/>
        <v>6.640625E-2</v>
      </c>
    </row>
    <row r="13" spans="1:11" x14ac:dyDescent="0.5">
      <c r="A13">
        <f t="shared" si="1"/>
        <v>0.5</v>
      </c>
      <c r="B13">
        <f t="shared" si="2"/>
        <v>0</v>
      </c>
      <c r="C13">
        <f t="shared" si="3"/>
        <v>0</v>
      </c>
      <c r="D13">
        <f t="shared" si="4"/>
        <v>0.25</v>
      </c>
      <c r="E13">
        <f t="shared" si="5"/>
        <v>0</v>
      </c>
      <c r="F13">
        <f t="shared" si="6"/>
        <v>6.25E-2</v>
      </c>
      <c r="G13">
        <f t="shared" si="7"/>
        <v>0</v>
      </c>
      <c r="H13">
        <f t="shared" si="8"/>
        <v>0</v>
      </c>
      <c r="J13">
        <f t="shared" ref="J13:J16" si="10">J12+$J$3</f>
        <v>0.5</v>
      </c>
      <c r="K13">
        <f t="shared" si="9"/>
        <v>0.3125</v>
      </c>
    </row>
    <row r="14" spans="1:11" x14ac:dyDescent="0.5">
      <c r="A14">
        <f t="shared" si="1"/>
        <v>0.75</v>
      </c>
      <c r="B14">
        <f t="shared" si="2"/>
        <v>0</v>
      </c>
      <c r="C14">
        <f t="shared" si="3"/>
        <v>0</v>
      </c>
      <c r="D14">
        <f t="shared" si="4"/>
        <v>0.5625</v>
      </c>
      <c r="E14">
        <f t="shared" si="5"/>
        <v>0</v>
      </c>
      <c r="F14">
        <f t="shared" si="6"/>
        <v>0.31640625</v>
      </c>
      <c r="G14">
        <f t="shared" si="7"/>
        <v>0</v>
      </c>
      <c r="H14">
        <f t="shared" si="8"/>
        <v>0</v>
      </c>
      <c r="J14">
        <f t="shared" si="10"/>
        <v>0.75</v>
      </c>
      <c r="K14">
        <f t="shared" si="9"/>
        <v>0.87890625</v>
      </c>
    </row>
    <row r="15" spans="1:11" x14ac:dyDescent="0.5">
      <c r="A15">
        <f t="shared" si="1"/>
        <v>1</v>
      </c>
      <c r="B15">
        <f t="shared" si="2"/>
        <v>0</v>
      </c>
      <c r="C15">
        <f t="shared" si="3"/>
        <v>0</v>
      </c>
      <c r="D15">
        <f t="shared" si="4"/>
        <v>1</v>
      </c>
      <c r="E15">
        <f t="shared" si="5"/>
        <v>0</v>
      </c>
      <c r="F15">
        <f t="shared" si="6"/>
        <v>1</v>
      </c>
      <c r="G15">
        <f t="shared" si="7"/>
        <v>0</v>
      </c>
      <c r="H15">
        <f t="shared" si="8"/>
        <v>0</v>
      </c>
      <c r="J15">
        <f t="shared" si="10"/>
        <v>1</v>
      </c>
      <c r="K15">
        <f t="shared" si="9"/>
        <v>2</v>
      </c>
    </row>
    <row r="16" spans="1:11" x14ac:dyDescent="0.5">
      <c r="A16">
        <f t="shared" si="1"/>
        <v>1.25</v>
      </c>
      <c r="B16">
        <f t="shared" si="2"/>
        <v>0</v>
      </c>
      <c r="C16">
        <f t="shared" si="3"/>
        <v>0</v>
      </c>
      <c r="D16">
        <f t="shared" si="4"/>
        <v>1.5625</v>
      </c>
      <c r="E16">
        <f t="shared" si="5"/>
        <v>0</v>
      </c>
      <c r="F16">
        <f t="shared" si="6"/>
        <v>2.44140625</v>
      </c>
      <c r="G16">
        <f t="shared" si="7"/>
        <v>0</v>
      </c>
      <c r="H16">
        <f t="shared" si="8"/>
        <v>0</v>
      </c>
      <c r="J16">
        <f t="shared" si="10"/>
        <v>1.25</v>
      </c>
      <c r="K16">
        <f t="shared" si="9"/>
        <v>4.00390625</v>
      </c>
    </row>
    <row r="18" spans="1:2" x14ac:dyDescent="0.5">
      <c r="A18" s="1" t="s">
        <v>3</v>
      </c>
      <c r="B18" t="s">
        <v>12</v>
      </c>
    </row>
    <row r="19" spans="1:2" x14ac:dyDescent="0.5">
      <c r="A19">
        <f>J6</f>
        <v>-1.25</v>
      </c>
      <c r="B19">
        <f>F6-D6</f>
        <v>0.87890625</v>
      </c>
    </row>
    <row r="20" spans="1:2" x14ac:dyDescent="0.5">
      <c r="A20">
        <f t="shared" ref="A20:A29" si="11">J7</f>
        <v>-1</v>
      </c>
      <c r="B20">
        <f t="shared" ref="B20:B29" si="12">F7-D7</f>
        <v>0</v>
      </c>
    </row>
    <row r="21" spans="1:2" x14ac:dyDescent="0.5">
      <c r="A21">
        <f t="shared" si="11"/>
        <v>-0.75</v>
      </c>
      <c r="B21">
        <f t="shared" si="12"/>
        <v>-0.24609375</v>
      </c>
    </row>
    <row r="22" spans="1:2" x14ac:dyDescent="0.5">
      <c r="A22">
        <f t="shared" si="11"/>
        <v>-0.5</v>
      </c>
      <c r="B22">
        <f t="shared" si="12"/>
        <v>-0.1875</v>
      </c>
    </row>
    <row r="23" spans="1:2" x14ac:dyDescent="0.5">
      <c r="A23">
        <f t="shared" si="11"/>
        <v>-0.25</v>
      </c>
      <c r="B23">
        <f t="shared" si="12"/>
        <v>-5.859375E-2</v>
      </c>
    </row>
    <row r="24" spans="1:2" x14ac:dyDescent="0.5">
      <c r="A24">
        <f t="shared" si="11"/>
        <v>0</v>
      </c>
      <c r="B24">
        <f t="shared" si="12"/>
        <v>0</v>
      </c>
    </row>
    <row r="25" spans="1:2" x14ac:dyDescent="0.5">
      <c r="A25">
        <f t="shared" si="11"/>
        <v>0.25</v>
      </c>
      <c r="B25">
        <f t="shared" si="12"/>
        <v>-5.859375E-2</v>
      </c>
    </row>
    <row r="26" spans="1:2" x14ac:dyDescent="0.5">
      <c r="A26">
        <f t="shared" si="11"/>
        <v>0.5</v>
      </c>
      <c r="B26">
        <f t="shared" si="12"/>
        <v>-0.1875</v>
      </c>
    </row>
    <row r="27" spans="1:2" x14ac:dyDescent="0.5">
      <c r="A27">
        <f t="shared" si="11"/>
        <v>0.75</v>
      </c>
      <c r="B27">
        <f t="shared" si="12"/>
        <v>-0.24609375</v>
      </c>
    </row>
    <row r="28" spans="1:2" x14ac:dyDescent="0.5">
      <c r="A28">
        <f t="shared" si="11"/>
        <v>1</v>
      </c>
      <c r="B28">
        <f t="shared" si="12"/>
        <v>0</v>
      </c>
    </row>
    <row r="29" spans="1:2" x14ac:dyDescent="0.5">
      <c r="A29">
        <f t="shared" si="11"/>
        <v>1.25</v>
      </c>
      <c r="B29">
        <f t="shared" si="12"/>
        <v>0.87890625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0C1F-3CCC-4A5C-A130-B08C5B35F402}">
  <dimension ref="B2:I21"/>
  <sheetViews>
    <sheetView workbookViewId="0">
      <selection activeCell="C26" sqref="C26"/>
    </sheetView>
  </sheetViews>
  <sheetFormatPr defaultRowHeight="14.35" x14ac:dyDescent="0.5"/>
  <sheetData>
    <row r="2" spans="2:9" x14ac:dyDescent="0.5">
      <c r="B2">
        <v>0</v>
      </c>
      <c r="C2">
        <v>0.5</v>
      </c>
      <c r="D2">
        <v>1</v>
      </c>
      <c r="E2">
        <v>1.5</v>
      </c>
      <c r="F2">
        <v>2</v>
      </c>
      <c r="G2">
        <v>2.5</v>
      </c>
      <c r="H2">
        <v>3</v>
      </c>
      <c r="I2" t="s">
        <v>0</v>
      </c>
    </row>
    <row r="3" spans="2:9" x14ac:dyDescent="0.5">
      <c r="B3">
        <f t="shared" ref="B3:H3" si="0">B2*B2</f>
        <v>0</v>
      </c>
      <c r="C3">
        <f t="shared" si="0"/>
        <v>0.25</v>
      </c>
      <c r="D3">
        <f t="shared" si="0"/>
        <v>1</v>
      </c>
      <c r="E3">
        <f t="shared" si="0"/>
        <v>2.25</v>
      </c>
      <c r="F3">
        <f t="shared" si="0"/>
        <v>4</v>
      </c>
      <c r="G3">
        <f t="shared" si="0"/>
        <v>6.25</v>
      </c>
      <c r="H3">
        <f t="shared" si="0"/>
        <v>9</v>
      </c>
      <c r="I3" t="s">
        <v>1</v>
      </c>
    </row>
    <row r="5" spans="2:9" x14ac:dyDescent="0.5">
      <c r="B5" t="s">
        <v>27</v>
      </c>
    </row>
    <row r="6" spans="2:9" x14ac:dyDescent="0.5">
      <c r="B6" t="s">
        <v>13</v>
      </c>
    </row>
    <row r="7" spans="2:9" x14ac:dyDescent="0.5">
      <c r="B7" s="2" t="s">
        <v>15</v>
      </c>
    </row>
    <row r="8" spans="2:9" x14ac:dyDescent="0.5">
      <c r="B8" s="2" t="s">
        <v>28</v>
      </c>
    </row>
    <row r="9" spans="2:9" x14ac:dyDescent="0.5">
      <c r="B9" s="2" t="s">
        <v>22</v>
      </c>
    </row>
    <row r="12" spans="2:9" x14ac:dyDescent="0.5">
      <c r="B12" t="s">
        <v>12</v>
      </c>
    </row>
    <row r="13" spans="2:9" x14ac:dyDescent="0.5">
      <c r="B13" t="s">
        <v>19</v>
      </c>
    </row>
    <row r="14" spans="2:9" x14ac:dyDescent="0.5">
      <c r="B14" t="s">
        <v>20</v>
      </c>
    </row>
    <row r="15" spans="2:9" x14ac:dyDescent="0.5">
      <c r="B15" t="s">
        <v>21</v>
      </c>
    </row>
    <row r="18" spans="2:2" x14ac:dyDescent="0.5">
      <c r="B18" t="s">
        <v>23</v>
      </c>
    </row>
    <row r="19" spans="2:2" x14ac:dyDescent="0.5">
      <c r="B19" t="s">
        <v>24</v>
      </c>
    </row>
    <row r="20" spans="2:2" x14ac:dyDescent="0.5">
      <c r="B20" t="s">
        <v>25</v>
      </c>
    </row>
    <row r="21" spans="2:2" x14ac:dyDescent="0.5">
      <c r="B2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Moments Model</vt:lpstr>
      <vt:lpstr>Thinking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Fergal McGovern</dc:creator>
  <cp:lastModifiedBy>Fergal McGovern</cp:lastModifiedBy>
  <dcterms:created xsi:type="dcterms:W3CDTF">2022-04-24T12:13:03Z</dcterms:created>
  <dcterms:modified xsi:type="dcterms:W3CDTF">2022-04-25T18:38:05Z</dcterms:modified>
</cp:coreProperties>
</file>