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PhD PSU\My intented papers\paper3-thesis\state files\"/>
    </mc:Choice>
  </mc:AlternateContent>
  <xr:revisionPtr revIDLastSave="0" documentId="13_ncr:1_{60A08129-1A3D-402C-816F-22889354CF1B}" xr6:coauthVersionLast="47" xr6:coauthVersionMax="47" xr10:uidLastSave="{00000000-0000-0000-0000-000000000000}"/>
  <bookViews>
    <workbookView xWindow="8475" yWindow="0" windowWidth="18810" windowHeight="156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87" i="3" l="1"/>
  <c r="P588" i="3"/>
  <c r="P589" i="3"/>
  <c r="P590" i="3"/>
  <c r="P591" i="3"/>
  <c r="P592" i="3"/>
  <c r="P593" i="3"/>
  <c r="P586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444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340" i="3"/>
  <c r="P266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230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119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2" i="3"/>
  <c r="AH935" i="2"/>
  <c r="AH936" i="2"/>
  <c r="AH937" i="2"/>
  <c r="AH938" i="2"/>
  <c r="AH939" i="2"/>
  <c r="AH940" i="2"/>
  <c r="AH941" i="2"/>
  <c r="AH942" i="2"/>
  <c r="AH943" i="2"/>
  <c r="AH944" i="2"/>
  <c r="AH945" i="2"/>
  <c r="AH946" i="2"/>
  <c r="AH947" i="2"/>
  <c r="AH948" i="2"/>
  <c r="AH949" i="2"/>
  <c r="AH950" i="2"/>
  <c r="AH951" i="2"/>
  <c r="AH952" i="2"/>
  <c r="AH953" i="2"/>
  <c r="AH954" i="2"/>
  <c r="AH955" i="2"/>
  <c r="AH956" i="2"/>
  <c r="AH957" i="2"/>
  <c r="AH958" i="2"/>
  <c r="AH959" i="2"/>
  <c r="AH960" i="2"/>
  <c r="AH961" i="2"/>
  <c r="AH962" i="2"/>
  <c r="AH963" i="2"/>
  <c r="AH964" i="2"/>
  <c r="AH965" i="2"/>
  <c r="AH966" i="2"/>
  <c r="AH967" i="2"/>
  <c r="AH968" i="2"/>
  <c r="AH969" i="2"/>
  <c r="AH970" i="2"/>
  <c r="AH971" i="2"/>
  <c r="AH972" i="2"/>
  <c r="AH973" i="2"/>
  <c r="AH974" i="2"/>
  <c r="AH975" i="2"/>
  <c r="AH976" i="2"/>
  <c r="AH977" i="2"/>
  <c r="AH978" i="2"/>
  <c r="AH979" i="2"/>
  <c r="AH980" i="2"/>
  <c r="AH981" i="2"/>
  <c r="AH982" i="2"/>
  <c r="AH983" i="2"/>
  <c r="AH984" i="2"/>
  <c r="AH985" i="2"/>
  <c r="AH986" i="2"/>
  <c r="AH987" i="2"/>
  <c r="AH988" i="2"/>
  <c r="AH989" i="2"/>
  <c r="AH990" i="2"/>
  <c r="AH991" i="2"/>
  <c r="AH992" i="2"/>
  <c r="AH993" i="2"/>
  <c r="AH994" i="2"/>
  <c r="AH995" i="2"/>
  <c r="AH996" i="2"/>
  <c r="AH997" i="2"/>
  <c r="AH998" i="2"/>
  <c r="AH999" i="2"/>
  <c r="AH1000" i="2"/>
  <c r="AH1001" i="2"/>
  <c r="AH1002" i="2"/>
  <c r="AH1003" i="2"/>
  <c r="AH1004" i="2"/>
  <c r="AH1005" i="2"/>
  <c r="AH1006" i="2"/>
  <c r="AH1007" i="2"/>
  <c r="AH1008" i="2"/>
  <c r="AH1009" i="2"/>
  <c r="AH1010" i="2"/>
  <c r="AH1011" i="2"/>
  <c r="AH1012" i="2"/>
  <c r="AH934" i="2"/>
  <c r="AH933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H727" i="2"/>
  <c r="AH728" i="2"/>
  <c r="AH729" i="2"/>
  <c r="AH730" i="2"/>
  <c r="AH731" i="2"/>
  <c r="AH732" i="2"/>
  <c r="AH733" i="2"/>
  <c r="AH734" i="2"/>
  <c r="AH735" i="2"/>
  <c r="AH736" i="2"/>
  <c r="AH737" i="2"/>
  <c r="AH738" i="2"/>
  <c r="AH739" i="2"/>
  <c r="AH740" i="2"/>
  <c r="AH741" i="2"/>
  <c r="AH742" i="2"/>
  <c r="AH743" i="2"/>
  <c r="AH744" i="2"/>
  <c r="AH745" i="2"/>
  <c r="AH746" i="2"/>
  <c r="AH747" i="2"/>
  <c r="AH748" i="2"/>
  <c r="AH749" i="2"/>
  <c r="AH750" i="2"/>
  <c r="AH751" i="2"/>
  <c r="AH752" i="2"/>
  <c r="AH753" i="2"/>
  <c r="AH754" i="2"/>
  <c r="AH755" i="2"/>
  <c r="AH756" i="2"/>
  <c r="AH757" i="2"/>
  <c r="AH758" i="2"/>
  <c r="AH759" i="2"/>
  <c r="AH760" i="2"/>
  <c r="AH761" i="2"/>
  <c r="AH762" i="2"/>
  <c r="AH763" i="2"/>
  <c r="AH764" i="2"/>
  <c r="AH765" i="2"/>
  <c r="AH766" i="2"/>
  <c r="AH767" i="2"/>
  <c r="AH768" i="2"/>
  <c r="AH769" i="2"/>
  <c r="AH770" i="2"/>
  <c r="AH771" i="2"/>
  <c r="AH772" i="2"/>
  <c r="AH773" i="2"/>
  <c r="AH774" i="2"/>
  <c r="AH775" i="2"/>
  <c r="AH776" i="2"/>
  <c r="AH777" i="2"/>
  <c r="AH778" i="2"/>
  <c r="AH779" i="2"/>
  <c r="AH780" i="2"/>
  <c r="AH781" i="2"/>
  <c r="AH782" i="2"/>
  <c r="AH783" i="2"/>
  <c r="AH784" i="2"/>
  <c r="AH785" i="2"/>
  <c r="AH786" i="2"/>
  <c r="AH787" i="2"/>
  <c r="AH788" i="2"/>
  <c r="AH789" i="2"/>
  <c r="AH790" i="2"/>
  <c r="AH791" i="2"/>
  <c r="AH792" i="2"/>
  <c r="AH793" i="2"/>
  <c r="AH794" i="2"/>
  <c r="AH795" i="2"/>
  <c r="AH796" i="2"/>
  <c r="AH797" i="2"/>
  <c r="AH798" i="2"/>
  <c r="AH799" i="2"/>
  <c r="AH800" i="2"/>
  <c r="AH801" i="2"/>
  <c r="AH802" i="2"/>
  <c r="AH803" i="2"/>
  <c r="AH804" i="2"/>
  <c r="AH805" i="2"/>
  <c r="AH806" i="2"/>
  <c r="AH807" i="2"/>
  <c r="AH808" i="2"/>
  <c r="AH809" i="2"/>
  <c r="AH810" i="2"/>
  <c r="AH811" i="2"/>
  <c r="AH812" i="2"/>
  <c r="AH813" i="2"/>
  <c r="AH814" i="2"/>
  <c r="AH815" i="2"/>
  <c r="AH816" i="2"/>
  <c r="AH817" i="2"/>
  <c r="AH818" i="2"/>
  <c r="AH819" i="2"/>
  <c r="AH820" i="2"/>
  <c r="AH821" i="2"/>
  <c r="AH822" i="2"/>
  <c r="AH823" i="2"/>
  <c r="AH824" i="2"/>
  <c r="AH825" i="2"/>
  <c r="AH826" i="2"/>
  <c r="AH827" i="2"/>
  <c r="AH828" i="2"/>
  <c r="AH829" i="2"/>
  <c r="AH830" i="2"/>
  <c r="AH831" i="2"/>
  <c r="AH832" i="2"/>
  <c r="AH833" i="2"/>
  <c r="AH834" i="2"/>
  <c r="AH835" i="2"/>
  <c r="AH836" i="2"/>
  <c r="AH837" i="2"/>
  <c r="AH838" i="2"/>
  <c r="AH839" i="2"/>
  <c r="AH840" i="2"/>
  <c r="AH841" i="2"/>
  <c r="AH842" i="2"/>
  <c r="AH843" i="2"/>
  <c r="AH844" i="2"/>
  <c r="AH845" i="2"/>
  <c r="AH846" i="2"/>
  <c r="AH847" i="2"/>
  <c r="AH848" i="2"/>
  <c r="AH849" i="2"/>
  <c r="AH850" i="2"/>
  <c r="AH851" i="2"/>
  <c r="AH852" i="2"/>
  <c r="AH853" i="2"/>
  <c r="AH854" i="2"/>
  <c r="AH855" i="2"/>
  <c r="AH856" i="2"/>
  <c r="AH857" i="2"/>
  <c r="AH858" i="2"/>
  <c r="AH859" i="2"/>
  <c r="AH860" i="2"/>
  <c r="AH861" i="2"/>
  <c r="AH862" i="2"/>
  <c r="AH863" i="2"/>
  <c r="AH864" i="2"/>
  <c r="AH865" i="2"/>
  <c r="AH866" i="2"/>
  <c r="AH867" i="2"/>
  <c r="AH868" i="2"/>
  <c r="AH869" i="2"/>
  <c r="AH870" i="2"/>
  <c r="AH871" i="2"/>
  <c r="AH872" i="2"/>
  <c r="AH873" i="2"/>
  <c r="AH874" i="2"/>
  <c r="AH875" i="2"/>
  <c r="AH876" i="2"/>
  <c r="AH877" i="2"/>
  <c r="AH878" i="2"/>
  <c r="AH879" i="2"/>
  <c r="AH880" i="2"/>
  <c r="AH881" i="2"/>
  <c r="AH882" i="2"/>
  <c r="AH883" i="2"/>
  <c r="AH884" i="2"/>
  <c r="AH885" i="2"/>
  <c r="AH886" i="2"/>
  <c r="AH887" i="2"/>
  <c r="AH888" i="2"/>
  <c r="AH889" i="2"/>
  <c r="AH890" i="2"/>
  <c r="AH891" i="2"/>
  <c r="AH892" i="2"/>
  <c r="AH893" i="2"/>
  <c r="AH894" i="2"/>
  <c r="AH895" i="2"/>
  <c r="AH896" i="2"/>
  <c r="AH897" i="2"/>
  <c r="AH898" i="2"/>
  <c r="AH899" i="2"/>
  <c r="AH900" i="2"/>
  <c r="AH901" i="2"/>
  <c r="AH902" i="2"/>
  <c r="AH903" i="2"/>
  <c r="AH904" i="2"/>
  <c r="AH905" i="2"/>
  <c r="AH906" i="2"/>
  <c r="AH907" i="2"/>
  <c r="AH908" i="2"/>
  <c r="AH909" i="2"/>
  <c r="AH910" i="2"/>
  <c r="AH911" i="2"/>
  <c r="AH912" i="2"/>
  <c r="AH913" i="2"/>
  <c r="AH914" i="2"/>
  <c r="AH915" i="2"/>
  <c r="AH916" i="2"/>
  <c r="AH917" i="2"/>
  <c r="AH918" i="2"/>
  <c r="AH919" i="2"/>
  <c r="AH920" i="2"/>
  <c r="AH921" i="2"/>
  <c r="AH922" i="2"/>
  <c r="AH923" i="2"/>
  <c r="AH924" i="2"/>
  <c r="AH925" i="2"/>
  <c r="AH926" i="2"/>
  <c r="AH927" i="2"/>
  <c r="AH928" i="2"/>
  <c r="AH929" i="2"/>
  <c r="AH930" i="2"/>
  <c r="AH931" i="2"/>
  <c r="AH932" i="2"/>
  <c r="AH681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586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444" i="2"/>
  <c r="AH443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34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230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119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2" i="2"/>
</calcChain>
</file>

<file path=xl/sharedStrings.xml><?xml version="1.0" encoding="utf-8"?>
<sst xmlns="http://schemas.openxmlformats.org/spreadsheetml/2006/main" count="4211" uniqueCount="119">
  <si>
    <t>Region</t>
  </si>
  <si>
    <t>Agriculture</t>
  </si>
  <si>
    <t>Mining</t>
  </si>
  <si>
    <t xml:space="preserve">Manufacturing </t>
  </si>
  <si>
    <t>Transportation and warehousing</t>
  </si>
  <si>
    <t>Information</t>
  </si>
  <si>
    <t>Finance and insurance</t>
  </si>
  <si>
    <t>Professional, scientific, technical and educational services</t>
  </si>
  <si>
    <t>Health care and social assistance</t>
  </si>
  <si>
    <t>person income expenditure per capita</t>
  </si>
  <si>
    <t>Median household income</t>
  </si>
  <si>
    <t>unemployment rate</t>
  </si>
  <si>
    <t xml:space="preserve"> _cons</t>
  </si>
  <si>
    <t>Farwest</t>
  </si>
  <si>
    <t>R-sq: 0.5721</t>
  </si>
  <si>
    <t>Greatlake</t>
  </si>
  <si>
    <t>R-sq: 0.8827</t>
  </si>
  <si>
    <t>Mideast</t>
  </si>
  <si>
    <t xml:space="preserve">R-sq: 0.5252 </t>
  </si>
  <si>
    <t>Newengland</t>
  </si>
  <si>
    <t xml:space="preserve">R-sq: 0.8777 </t>
  </si>
  <si>
    <t>Plains</t>
  </si>
  <si>
    <t>R-sq: 0.8960</t>
  </si>
  <si>
    <t>Rocky Mountain</t>
  </si>
  <si>
    <t>R-sq:  0.9298</t>
  </si>
  <si>
    <t xml:space="preserve"> Southeast</t>
  </si>
  <si>
    <t>R-sq:  0.8657</t>
  </si>
  <si>
    <t>Southwest</t>
  </si>
  <si>
    <t>R-sq:  0.9405</t>
  </si>
  <si>
    <t>Fixed effect regression result with robust standard error</t>
  </si>
  <si>
    <t>year</t>
  </si>
  <si>
    <t>region</t>
  </si>
  <si>
    <t>Alabama</t>
  </si>
  <si>
    <t>Southeast</t>
  </si>
  <si>
    <t>Alaska</t>
  </si>
  <si>
    <t>Far West</t>
  </si>
  <si>
    <t>Arizona</t>
  </si>
  <si>
    <t>Arkansas</t>
  </si>
  <si>
    <t>California</t>
  </si>
  <si>
    <t>Colorado</t>
  </si>
  <si>
    <t>Connecticut</t>
  </si>
  <si>
    <t>New England</t>
  </si>
  <si>
    <t>Delaware</t>
  </si>
  <si>
    <t>Florida</t>
  </si>
  <si>
    <t>Georgia</t>
  </si>
  <si>
    <t>Hawaii</t>
  </si>
  <si>
    <t>Idaho</t>
  </si>
  <si>
    <t>Illinois</t>
  </si>
  <si>
    <t>Great Lakes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</si>
  <si>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</si>
  <si>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</si>
  <si>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</si>
  <si>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</si>
  <si>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</si>
  <si>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</si>
  <si>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</si>
  <si>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</si>
  <si>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</si>
  <si>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</si>
  <si>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</si>
  <si>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</si>
  <si>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</si>
  <si>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</si>
  <si>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</si>
  <si>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</si>
  <si>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</si>
  <si>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</si>
  <si>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</si>
  <si>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</si>
  <si>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</si>
  <si>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</si>
  <si>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</si>
  <si>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</si>
  <si>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</si>
  <si>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</si>
  <si>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</si>
  <si>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</si>
  <si>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</si>
  <si>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</si>
  <si>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</si>
  <si>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</si>
  <si>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</si>
  <si>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</si>
  <si>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</si>
  <si>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</si>
  <si>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</si>
  <si>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taxrevenueratio</t>
  </si>
  <si>
    <t>unemployrate</t>
  </si>
  <si>
    <t>geoname</t>
  </si>
  <si>
    <t>agrr</t>
  </si>
  <si>
    <t>minr</t>
  </si>
  <si>
    <t>manr</t>
  </si>
  <si>
    <t>tandwr</t>
  </si>
  <si>
    <t>infr</t>
  </si>
  <si>
    <t>fandir</t>
  </si>
  <si>
    <t>rer</t>
  </si>
  <si>
    <t>hsr</t>
  </si>
  <si>
    <t>str</t>
  </si>
  <si>
    <t>gdp</t>
  </si>
  <si>
    <t>piepcm</t>
  </si>
  <si>
    <t>trader</t>
  </si>
  <si>
    <t>pster</t>
  </si>
  <si>
    <t>mehim</t>
  </si>
  <si>
    <t>prediction</t>
  </si>
  <si>
    <t>Fixed effect regression result with robust standard error（ratio)</t>
  </si>
  <si>
    <t>Fixed effect regression result with robust standard error (multiplier)</t>
  </si>
  <si>
    <t>Real Estate</t>
  </si>
  <si>
    <t>|  -.0009637</t>
  </si>
  <si>
    <t>agrm</t>
  </si>
  <si>
    <t>minm</t>
  </si>
  <si>
    <t>manm</t>
  </si>
  <si>
    <t>tandwm</t>
  </si>
  <si>
    <t>infm</t>
  </si>
  <si>
    <t>fandim</t>
  </si>
  <si>
    <t>rem</t>
  </si>
  <si>
    <t>hsm</t>
  </si>
  <si>
    <t>tradem</t>
  </si>
  <si>
    <t>pstem</t>
  </si>
  <si>
    <t>predictionm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</si>
</sst>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164" fontId="1" fillId="0" borderId="0" xfId="0" applyNumberFormat="1" applyFont="1"/>
    <xf numFmtId="164" fontId="1" fillId="0" borderId="2" xfId="0" applyNumberFormat="1" applyFont="1" applyBorder="1"/>
    <xf numFmtId="164" fontId="1" fillId="2" borderId="0" xfId="0" applyNumberFormat="1" applyFont="1" applyFill="1"/>
    <xf numFmtId="0" fontId="0" fillId="0" borderId="0" xfId="0" quotePrefix="1"/>
    <xf numFmtId="0" fontId="1" fillId="3" borderId="0" xfId="0" applyFont="1" applyFill="1" applyAlignment="1">
      <alignment wrapText="1"/>
    </xf>
    <xf numFmtId="164" fontId="1" fillId="3" borderId="0" xfId="0" applyNumberFormat="1" applyFont="1" applyFill="1"/>
    <xf numFmtId="0" fontId="1" fillId="0" borderId="3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0" fillId="2" borderId="0" xfId="0" applyFill="1"/>
    <xf numFmtId="0" fontId="1" fillId="0" borderId="0" xfId="0" quotePrefix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"/>
  <sheetViews>
    <sheetView topLeftCell="A18" zoomScale="85" zoomScaleNormal="85" workbookViewId="0">
      <selection activeCell="A24" sqref="A24:N41"/>
    </sheetView>
  </sheetViews>
  <sheetFormatPr defaultRowHeight="15" x14ac:dyDescent="0.25"/>
  <cols>
    <col min="1" max="1" width="11.28515625" customWidth="1"/>
    <col min="2" max="3" width="11.42578125" customWidth="1"/>
    <col min="4" max="4" width="11.28515625" customWidth="1"/>
    <col min="5" max="5" width="13" customWidth="1"/>
    <col min="6" max="6" width="11.140625" customWidth="1"/>
    <col min="7" max="7" width="11.5703125" customWidth="1"/>
    <col min="8" max="8" width="10.85546875" customWidth="1"/>
    <col min="9" max="9" width="11.140625" customWidth="1"/>
    <col min="13" max="13" width="12" customWidth="1"/>
  </cols>
  <sheetData>
    <row r="1" spans="1:13" ht="9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4">
        <v>1.5193080000000001</v>
      </c>
      <c r="C2" s="4">
        <v>-4.7473999999999997E-3</v>
      </c>
      <c r="D2" s="4">
        <v>5.5348999999999997E-3</v>
      </c>
      <c r="E2" s="4">
        <v>-0.54840290000000003</v>
      </c>
      <c r="F2" s="4">
        <v>-0.572237</v>
      </c>
      <c r="G2" s="4">
        <v>-1.70604</v>
      </c>
      <c r="H2" s="4">
        <v>0.2918714</v>
      </c>
      <c r="I2" s="4">
        <v>-1.5761970000000001</v>
      </c>
      <c r="J2" s="4">
        <v>8.0491999999999994E-3</v>
      </c>
      <c r="K2" s="4">
        <v>1.7195000000000001E-3</v>
      </c>
      <c r="L2" s="4">
        <v>-2.5677E-3</v>
      </c>
      <c r="M2" s="4">
        <v>0.21806790000000001</v>
      </c>
    </row>
    <row r="3" spans="1:13" ht="30" x14ac:dyDescent="0.25">
      <c r="A3" s="2" t="s">
        <v>14</v>
      </c>
      <c r="B3" s="4">
        <v>1.21</v>
      </c>
      <c r="C3" s="4">
        <v>-0.03</v>
      </c>
      <c r="D3" s="4">
        <v>0.1</v>
      </c>
      <c r="E3" s="4">
        <v>-2.2799999999999998</v>
      </c>
      <c r="F3" s="4">
        <v>-2.58</v>
      </c>
      <c r="G3" s="4">
        <v>-3.79</v>
      </c>
      <c r="H3" s="4">
        <v>1.76</v>
      </c>
      <c r="I3" s="4">
        <v>-1.25</v>
      </c>
      <c r="J3" s="4">
        <v>0.49</v>
      </c>
      <c r="K3" s="4">
        <v>0.41</v>
      </c>
      <c r="L3" s="4">
        <v>-1.79</v>
      </c>
      <c r="M3" s="4">
        <v>2.97</v>
      </c>
    </row>
    <row r="4" spans="1:13" x14ac:dyDescent="0.25">
      <c r="A4" s="2" t="s">
        <v>15</v>
      </c>
      <c r="B4" s="4">
        <v>0.44958930000000003</v>
      </c>
      <c r="C4" s="4">
        <v>-1.006615</v>
      </c>
      <c r="D4" s="4">
        <v>-5.9457700000000002E-2</v>
      </c>
      <c r="E4" s="4">
        <v>-0.32233800000000001</v>
      </c>
      <c r="F4" s="4">
        <v>-6.9433099999999998E-2</v>
      </c>
      <c r="G4" s="4">
        <v>-0.22676679999999999</v>
      </c>
      <c r="H4" s="4">
        <v>-0.1159601</v>
      </c>
      <c r="I4" s="4">
        <v>0.10626289999999999</v>
      </c>
      <c r="J4" s="4">
        <v>-2.3636E-3</v>
      </c>
      <c r="K4" s="4">
        <v>2.0468000000000001E-3</v>
      </c>
      <c r="L4" s="4">
        <v>1.5273000000000001E-3</v>
      </c>
      <c r="M4" s="4">
        <v>7.8040399999999996E-2</v>
      </c>
    </row>
    <row r="5" spans="1:13" ht="30" x14ac:dyDescent="0.25">
      <c r="A5" s="2" t="s">
        <v>16</v>
      </c>
      <c r="B5" s="4">
        <v>3.03</v>
      </c>
      <c r="C5" s="4">
        <v>-3.11</v>
      </c>
      <c r="D5" s="4">
        <v>-2.2400000000000002</v>
      </c>
      <c r="E5" s="4">
        <v>-3.13</v>
      </c>
      <c r="F5" s="4">
        <v>-0.62</v>
      </c>
      <c r="G5" s="4">
        <v>-4.4000000000000004</v>
      </c>
      <c r="H5" s="4">
        <v>-1.53</v>
      </c>
      <c r="I5" s="4">
        <v>1.1499999999999999</v>
      </c>
      <c r="J5" s="4">
        <v>-0.49</v>
      </c>
      <c r="K5" s="4">
        <v>1.18</v>
      </c>
      <c r="L5" s="4">
        <v>3.77</v>
      </c>
      <c r="M5" s="4">
        <v>4.0199999999999996</v>
      </c>
    </row>
    <row r="6" spans="1:13" x14ac:dyDescent="0.25">
      <c r="A6" s="2" t="s">
        <v>17</v>
      </c>
      <c r="B6" s="4">
        <v>-0.37317470000000003</v>
      </c>
      <c r="C6" s="4">
        <v>-0.15620700000000001</v>
      </c>
      <c r="D6" s="4">
        <v>-3.9611899999999999E-2</v>
      </c>
      <c r="E6" s="4">
        <v>0.44290269999999998</v>
      </c>
      <c r="F6" s="4">
        <v>-3.0768500000000001E-2</v>
      </c>
      <c r="G6" s="4">
        <v>3.47388E-2</v>
      </c>
      <c r="H6" s="4">
        <v>5.12209E-2</v>
      </c>
      <c r="I6" s="4">
        <v>0.23214090000000001</v>
      </c>
      <c r="J6" s="4">
        <v>2.7399999999999999E-4</v>
      </c>
      <c r="K6" s="4">
        <v>3.121E-4</v>
      </c>
      <c r="L6" s="4">
        <v>-8.518E-4</v>
      </c>
      <c r="M6" s="4">
        <v>2.22942E-2</v>
      </c>
    </row>
    <row r="7" spans="1:13" ht="30" x14ac:dyDescent="0.25">
      <c r="A7" s="2" t="s">
        <v>18</v>
      </c>
      <c r="B7" s="4">
        <v>-0.69</v>
      </c>
      <c r="C7" s="4">
        <v>-2.04</v>
      </c>
      <c r="D7" s="4">
        <v>-2.08</v>
      </c>
      <c r="E7" s="4">
        <v>2.74</v>
      </c>
      <c r="F7" s="4">
        <v>-0.74</v>
      </c>
      <c r="G7" s="4">
        <v>2.4300000000000002</v>
      </c>
      <c r="H7" s="4">
        <v>0.94</v>
      </c>
      <c r="I7" s="4">
        <v>2.52</v>
      </c>
      <c r="J7" s="4">
        <v>0.11</v>
      </c>
      <c r="K7" s="4">
        <v>0.44</v>
      </c>
      <c r="L7" s="4">
        <v>-1.81</v>
      </c>
      <c r="M7" s="4">
        <v>2.02</v>
      </c>
    </row>
    <row r="8" spans="1:13" ht="30" x14ac:dyDescent="0.25">
      <c r="A8" s="2" t="s">
        <v>19</v>
      </c>
      <c r="B8" s="4">
        <v>3.8847399999999997E-2</v>
      </c>
      <c r="C8" s="4">
        <v>7.2104509999999999</v>
      </c>
      <c r="D8" s="4">
        <v>-0.16222310000000001</v>
      </c>
      <c r="E8" s="4">
        <v>-0.57193349999999998</v>
      </c>
      <c r="F8" s="4">
        <v>7.91602E-2</v>
      </c>
      <c r="G8" s="4">
        <v>0.36359530000000001</v>
      </c>
      <c r="H8" s="4">
        <v>-0.87149540000000003</v>
      </c>
      <c r="I8" s="4">
        <v>0.61379349999999999</v>
      </c>
      <c r="J8" s="4">
        <v>1.1216500000000001E-2</v>
      </c>
      <c r="K8" s="4">
        <v>-4.9944999999999998E-3</v>
      </c>
      <c r="L8" s="4">
        <v>8.0099999999999995E-5</v>
      </c>
      <c r="M8" s="4">
        <v>5.14943E-2</v>
      </c>
    </row>
    <row r="9" spans="1:13" ht="30" x14ac:dyDescent="0.25">
      <c r="A9" s="2" t="s">
        <v>20</v>
      </c>
      <c r="B9" s="4">
        <v>0.06</v>
      </c>
      <c r="C9" s="4">
        <v>5.63</v>
      </c>
      <c r="D9" s="4">
        <v>-1.66</v>
      </c>
      <c r="E9" s="4">
        <v>-0.78</v>
      </c>
      <c r="F9" s="4">
        <v>0.35</v>
      </c>
      <c r="G9" s="4">
        <v>8.17</v>
      </c>
      <c r="H9" s="4">
        <v>-3.2</v>
      </c>
      <c r="I9" s="4">
        <v>1.86</v>
      </c>
      <c r="J9" s="4">
        <v>0.51</v>
      </c>
      <c r="K9" s="4">
        <v>-1.21</v>
      </c>
      <c r="L9" s="4">
        <v>0.06</v>
      </c>
      <c r="M9" s="4">
        <v>0.55000000000000004</v>
      </c>
    </row>
    <row r="10" spans="1:13" x14ac:dyDescent="0.25">
      <c r="A10" s="2" t="s">
        <v>21</v>
      </c>
      <c r="B10" s="4">
        <v>-0.24253230000000001</v>
      </c>
      <c r="C10" s="4">
        <v>0.34396339999999997</v>
      </c>
      <c r="D10" s="4">
        <v>7.3319800000000004E-2</v>
      </c>
      <c r="E10" s="4">
        <v>8.4995899999999999E-2</v>
      </c>
      <c r="F10" s="4">
        <v>-0.14641799999999999</v>
      </c>
      <c r="G10" s="4">
        <v>-0.14700489999999999</v>
      </c>
      <c r="H10" s="4">
        <v>-0.53883820000000004</v>
      </c>
      <c r="I10" s="4">
        <v>0.3196291</v>
      </c>
      <c r="J10" s="4">
        <v>2.1226800000000001E-2</v>
      </c>
      <c r="K10" s="4">
        <v>8.5626000000000001E-3</v>
      </c>
      <c r="L10" s="4">
        <v>-1.818E-4</v>
      </c>
      <c r="M10" s="4">
        <v>-5.8720599999999998E-2</v>
      </c>
    </row>
    <row r="11" spans="1:13" ht="30" x14ac:dyDescent="0.25">
      <c r="A11" s="2" t="s">
        <v>22</v>
      </c>
      <c r="B11" s="4">
        <v>-3.72</v>
      </c>
      <c r="C11" s="4">
        <v>3.74</v>
      </c>
      <c r="D11" s="4">
        <v>3.72</v>
      </c>
      <c r="E11" s="4">
        <v>2.0299999999999998</v>
      </c>
      <c r="F11" s="4">
        <v>-1.8</v>
      </c>
      <c r="G11" s="4">
        <v>-4.75</v>
      </c>
      <c r="H11" s="4">
        <v>-5.01</v>
      </c>
      <c r="I11" s="4">
        <v>2.92</v>
      </c>
      <c r="J11" s="4">
        <v>3.39</v>
      </c>
      <c r="K11" s="4">
        <v>6.52</v>
      </c>
      <c r="L11" s="4">
        <v>-0.19</v>
      </c>
      <c r="M11" s="4">
        <v>-4.29</v>
      </c>
    </row>
    <row r="12" spans="1:13" ht="30" x14ac:dyDescent="0.25">
      <c r="A12" s="2" t="s">
        <v>23</v>
      </c>
      <c r="B12" s="4">
        <v>0.1037254</v>
      </c>
      <c r="C12" s="4">
        <v>3.3400000000000001E-3</v>
      </c>
      <c r="D12" s="4">
        <v>-0.12582699999999999</v>
      </c>
      <c r="E12" s="4">
        <v>-0.24732229999999999</v>
      </c>
      <c r="F12" s="4">
        <v>-0.31168889999999999</v>
      </c>
      <c r="G12" s="4">
        <v>4.9905499999999998E-2</v>
      </c>
      <c r="H12" s="4">
        <v>-0.18677460000000001</v>
      </c>
      <c r="I12" s="4">
        <v>6.5123299999999995E-2</v>
      </c>
      <c r="J12" s="4">
        <v>-4.8793999999999999E-3</v>
      </c>
      <c r="K12" s="4">
        <v>1.1329000000000001E-3</v>
      </c>
      <c r="L12" s="4">
        <v>-4.4200000000000001E-4</v>
      </c>
      <c r="M12" s="4">
        <v>9.7833799999999999E-2</v>
      </c>
    </row>
    <row r="13" spans="1:13" ht="30" x14ac:dyDescent="0.25">
      <c r="A13" s="2" t="s">
        <v>24</v>
      </c>
      <c r="B13" s="4">
        <v>0.78</v>
      </c>
      <c r="C13" s="4">
        <v>0.2</v>
      </c>
      <c r="D13" s="4">
        <v>-1.94</v>
      </c>
      <c r="E13" s="4">
        <v>-2.1800000000000002</v>
      </c>
      <c r="F13" s="4">
        <v>-8.42</v>
      </c>
      <c r="G13" s="4">
        <v>0.55000000000000004</v>
      </c>
      <c r="H13" s="4">
        <v>-2.29</v>
      </c>
      <c r="I13" s="4">
        <v>1.07</v>
      </c>
      <c r="J13" s="4">
        <v>-0.88</v>
      </c>
      <c r="K13" s="4">
        <v>0.7</v>
      </c>
      <c r="L13" s="4">
        <v>-0.5</v>
      </c>
      <c r="M13" s="4">
        <v>2.8</v>
      </c>
    </row>
    <row r="14" spans="1:13" ht="30" customHeight="1" x14ac:dyDescent="0.25">
      <c r="A14" s="2" t="s">
        <v>25</v>
      </c>
      <c r="B14" s="4">
        <v>0.46476849999999997</v>
      </c>
      <c r="C14" s="4">
        <v>2.8177199999999999E-2</v>
      </c>
      <c r="D14" s="4">
        <v>-0.19537409999999999</v>
      </c>
      <c r="E14" s="4">
        <v>0.2304958</v>
      </c>
      <c r="F14" s="4">
        <v>-4.5221499999999998E-2</v>
      </c>
      <c r="G14" s="4">
        <v>-0.66920000000000002</v>
      </c>
      <c r="H14" s="4">
        <v>-1.9946599999999998E-2</v>
      </c>
      <c r="I14" s="4">
        <v>4.0208000000000001E-2</v>
      </c>
      <c r="J14" s="4">
        <v>-2.99612E-2</v>
      </c>
      <c r="K14" s="4">
        <v>8.5649999999999995E-4</v>
      </c>
      <c r="L14" s="4">
        <v>1.407E-4</v>
      </c>
      <c r="M14" s="4">
        <v>0.18049809999999999</v>
      </c>
    </row>
    <row r="15" spans="1:13" ht="30" x14ac:dyDescent="0.25">
      <c r="A15" s="2" t="s">
        <v>26</v>
      </c>
      <c r="B15" s="4">
        <v>3.83</v>
      </c>
      <c r="C15" s="4">
        <v>1.64</v>
      </c>
      <c r="D15" s="4">
        <v>-12.9</v>
      </c>
      <c r="E15" s="4">
        <v>3.39</v>
      </c>
      <c r="F15" s="4">
        <v>-1.1299999999999999</v>
      </c>
      <c r="G15" s="4">
        <v>-14.62</v>
      </c>
      <c r="H15" s="4">
        <v>-0.74</v>
      </c>
      <c r="I15" s="4">
        <v>0.83</v>
      </c>
      <c r="J15" s="4">
        <v>-10.29</v>
      </c>
      <c r="K15" s="4">
        <v>2.08</v>
      </c>
      <c r="L15" s="4">
        <v>0.25</v>
      </c>
      <c r="M15" s="4">
        <v>12.85</v>
      </c>
    </row>
    <row r="16" spans="1:13" ht="30" customHeight="1" x14ac:dyDescent="0.25">
      <c r="A16" s="2" t="s">
        <v>27</v>
      </c>
      <c r="B16" s="4">
        <v>1.3671469999999999</v>
      </c>
      <c r="C16" s="4">
        <v>-2.2646860000000001E-2</v>
      </c>
      <c r="D16" s="4">
        <v>-0.11760860000000001</v>
      </c>
      <c r="E16" s="4">
        <v>-0.110668</v>
      </c>
      <c r="F16" s="4">
        <v>-0.16500379999999998</v>
      </c>
      <c r="G16" s="4">
        <v>-9.5650169999999993E-2</v>
      </c>
      <c r="H16" s="4">
        <v>7.186845E-2</v>
      </c>
      <c r="I16" s="4">
        <v>0.25791609999999998</v>
      </c>
      <c r="J16" s="4">
        <v>-5.4117990000000004E-7</v>
      </c>
      <c r="K16" s="4">
        <v>-6.8453499999999998E-8</v>
      </c>
      <c r="L16" s="4">
        <v>-4.3144760000000005E-4</v>
      </c>
      <c r="M16" s="4">
        <v>6.1423100000000001E-2</v>
      </c>
    </row>
    <row r="17" spans="1:14" ht="30" x14ac:dyDescent="0.25">
      <c r="A17" s="3" t="s">
        <v>28</v>
      </c>
      <c r="B17" s="5">
        <v>2.93</v>
      </c>
      <c r="C17" s="5">
        <v>-0.73</v>
      </c>
      <c r="D17" s="5">
        <v>-3.44</v>
      </c>
      <c r="E17" s="5">
        <v>-0.8</v>
      </c>
      <c r="F17" s="5">
        <v>-1.48</v>
      </c>
      <c r="G17" s="5">
        <v>-0.73</v>
      </c>
      <c r="H17" s="5">
        <v>0.86</v>
      </c>
      <c r="I17" s="5">
        <v>2.34</v>
      </c>
      <c r="J17" s="5">
        <v>-0.6</v>
      </c>
      <c r="K17" s="5">
        <v>-0.36</v>
      </c>
      <c r="L17" s="5">
        <v>-0.41</v>
      </c>
      <c r="M17" s="5">
        <v>1.98</v>
      </c>
    </row>
    <row r="18" spans="1:14" x14ac:dyDescent="0.25">
      <c r="A18" s="10" t="s">
        <v>104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24" spans="1:14" ht="120" x14ac:dyDescent="0.25">
      <c r="A24" s="13" t="s">
        <v>0</v>
      </c>
      <c r="B24" s="13" t="s">
        <v>1</v>
      </c>
      <c r="C24" s="13" t="s">
        <v>2</v>
      </c>
      <c r="D24" s="13" t="s">
        <v>3</v>
      </c>
      <c r="E24" s="12" t="s">
        <v>106</v>
      </c>
      <c r="F24" s="13" t="s">
        <v>4</v>
      </c>
      <c r="G24" s="13" t="s">
        <v>5</v>
      </c>
      <c r="H24" s="13" t="s">
        <v>8</v>
      </c>
      <c r="I24" s="13" t="s">
        <v>6</v>
      </c>
      <c r="J24" s="13" t="s">
        <v>7</v>
      </c>
      <c r="K24" s="13" t="s">
        <v>9</v>
      </c>
      <c r="L24" s="13" t="s">
        <v>10</v>
      </c>
      <c r="M24" s="13" t="s">
        <v>11</v>
      </c>
      <c r="N24" s="13" t="s">
        <v>12</v>
      </c>
    </row>
    <row r="25" spans="1:14" x14ac:dyDescent="0.25">
      <c r="A25" s="2" t="s">
        <v>13</v>
      </c>
      <c r="B25" s="4">
        <v>6.7363599999999996E-2</v>
      </c>
      <c r="C25" s="4">
        <v>3.5652299999999998E-2</v>
      </c>
      <c r="D25" s="4">
        <v>-4.0092000000000001E-3</v>
      </c>
      <c r="E25">
        <v>-7.5659999999999996E-4</v>
      </c>
      <c r="F25" s="4">
        <v>-9.8109999999999994E-4</v>
      </c>
      <c r="G25" s="4">
        <v>2.271E-3</v>
      </c>
      <c r="H25" s="4">
        <v>-1.27283E-2</v>
      </c>
      <c r="I25" s="4">
        <v>-8.6875000000000008E-3</v>
      </c>
      <c r="J25" s="4">
        <v>5.8989000000000003E-3</v>
      </c>
      <c r="K25" s="4">
        <v>-4.1476800000000001E-2</v>
      </c>
      <c r="L25" s="4">
        <v>2.4526000000000001E-3</v>
      </c>
      <c r="M25" s="4">
        <v>-8.3493999999999999E-3</v>
      </c>
      <c r="N25" s="4">
        <v>0.2281485</v>
      </c>
    </row>
    <row r="26" spans="1:14" ht="30" x14ac:dyDescent="0.25">
      <c r="A26" s="2" t="s">
        <v>14</v>
      </c>
      <c r="B26" s="4">
        <v>4.0199999999999996</v>
      </c>
      <c r="C26" s="4">
        <v>4.49</v>
      </c>
      <c r="D26" s="4">
        <v>-4.78</v>
      </c>
      <c r="E26">
        <v>-0.81</v>
      </c>
      <c r="F26" s="4">
        <v>-0.1</v>
      </c>
      <c r="G26" s="4">
        <v>1.06</v>
      </c>
      <c r="H26" s="4">
        <v>-1.54</v>
      </c>
      <c r="I26" s="4">
        <v>-1.86</v>
      </c>
      <c r="J26" s="4">
        <v>1.53</v>
      </c>
      <c r="K26" s="4">
        <v>-3.8</v>
      </c>
      <c r="L26" s="4">
        <v>0.74</v>
      </c>
      <c r="M26" s="4">
        <v>-6.08</v>
      </c>
      <c r="N26" s="4">
        <v>3.89</v>
      </c>
    </row>
    <row r="27" spans="1:14" x14ac:dyDescent="0.25">
      <c r="A27" s="2" t="s">
        <v>15</v>
      </c>
      <c r="B27" s="4">
        <v>-2.6981000000000002E-3</v>
      </c>
      <c r="C27" s="4">
        <v>-1.60959E-2</v>
      </c>
      <c r="D27" s="4">
        <v>-2.3825999999999999E-3</v>
      </c>
      <c r="E27">
        <v>-1.2317999999999999E-3</v>
      </c>
      <c r="F27" s="4">
        <v>8.7940000000000002E-4</v>
      </c>
      <c r="G27" s="4">
        <v>-3.6760999999999999E-3</v>
      </c>
      <c r="H27" s="4">
        <v>7.3035000000000001E-3</v>
      </c>
      <c r="I27" s="4">
        <v>-3.5100000000000001E-3</v>
      </c>
      <c r="J27" s="4">
        <v>1.7321000000000001E-3</v>
      </c>
      <c r="K27" s="4">
        <v>-8.3143999999999996E-3</v>
      </c>
      <c r="L27" s="4">
        <v>4.3712999999999998E-3</v>
      </c>
      <c r="M27" s="4">
        <v>1.1961000000000001E-3</v>
      </c>
      <c r="N27" s="4">
        <v>5.66119E-2</v>
      </c>
    </row>
    <row r="28" spans="1:14" ht="30" x14ac:dyDescent="0.25">
      <c r="A28" s="2" t="s">
        <v>16</v>
      </c>
      <c r="B28" s="4">
        <v>-0.28999999999999998</v>
      </c>
      <c r="C28" s="4">
        <v>-2.29</v>
      </c>
      <c r="D28" s="4">
        <v>-3.46</v>
      </c>
      <c r="E28">
        <v>-0.54</v>
      </c>
      <c r="F28" s="4">
        <v>0.27</v>
      </c>
      <c r="G28" s="4">
        <v>-1.48</v>
      </c>
      <c r="H28" s="4">
        <v>4.12</v>
      </c>
      <c r="I28" s="4">
        <v>-2.57</v>
      </c>
      <c r="J28" s="4">
        <v>1.1100000000000001</v>
      </c>
      <c r="K28" s="4">
        <v>-1.04</v>
      </c>
      <c r="L28" s="4">
        <v>1.87</v>
      </c>
      <c r="M28" s="4">
        <v>1.9</v>
      </c>
      <c r="N28" s="4">
        <v>2.37</v>
      </c>
    </row>
    <row r="29" spans="1:14" x14ac:dyDescent="0.25">
      <c r="A29" s="2" t="s">
        <v>17</v>
      </c>
      <c r="B29" s="4">
        <v>3.6206099999999998E-2</v>
      </c>
      <c r="C29" s="4">
        <v>-4.9213E-3</v>
      </c>
      <c r="D29" s="4">
        <v>-9.5469999999999995E-4</v>
      </c>
      <c r="E29">
        <v>7.762E-4</v>
      </c>
      <c r="F29" s="4">
        <v>1.7306000000000001E-3</v>
      </c>
      <c r="G29" s="4">
        <v>-7.5239999999999997E-4</v>
      </c>
      <c r="H29" s="4">
        <v>1.469E-3</v>
      </c>
      <c r="I29" s="4">
        <v>-2.475E-4</v>
      </c>
      <c r="J29" s="4" t="s">
        <v>107</v>
      </c>
      <c r="K29" s="4">
        <v>6.6626999999999997E-3</v>
      </c>
      <c r="L29" s="4">
        <v>-3.3110000000000002E-4</v>
      </c>
      <c r="M29" s="4">
        <v>-4.5360000000000002E-4</v>
      </c>
      <c r="N29" s="4">
        <v>2.93437E-2</v>
      </c>
    </row>
    <row r="30" spans="1:14" ht="30" x14ac:dyDescent="0.25">
      <c r="A30" s="2" t="s">
        <v>18</v>
      </c>
      <c r="B30" s="4">
        <v>2.68</v>
      </c>
      <c r="C30" s="4">
        <v>-5.86</v>
      </c>
      <c r="D30" s="4">
        <v>-2.2200000000000002</v>
      </c>
      <c r="E30">
        <v>1.28</v>
      </c>
      <c r="F30" s="4">
        <v>0.71</v>
      </c>
      <c r="G30" s="4">
        <v>-1.17</v>
      </c>
      <c r="H30" s="4">
        <v>0.63</v>
      </c>
      <c r="I30" s="4">
        <v>-1.94</v>
      </c>
      <c r="J30" s="4">
        <v>-0.84</v>
      </c>
      <c r="K30" s="4">
        <v>3.55</v>
      </c>
      <c r="L30" s="4">
        <v>-0.53</v>
      </c>
      <c r="M30" s="4">
        <v>-0.85</v>
      </c>
      <c r="N30" s="4">
        <v>4.25</v>
      </c>
    </row>
    <row r="31" spans="1:14" ht="30" x14ac:dyDescent="0.25">
      <c r="A31" s="2" t="s">
        <v>19</v>
      </c>
      <c r="B31" s="4">
        <v>0.24978339999999999</v>
      </c>
      <c r="C31" s="4">
        <v>1.975708</v>
      </c>
      <c r="D31" s="4">
        <v>6.5569999999999995E-4</v>
      </c>
      <c r="E31">
        <v>1.10227E-2</v>
      </c>
      <c r="F31" s="4">
        <v>-0.1317934</v>
      </c>
      <c r="G31" s="4">
        <v>7.3495000000000005E-2</v>
      </c>
      <c r="H31" s="4">
        <v>-2.45241E-2</v>
      </c>
      <c r="I31" s="4">
        <v>1.16869E-2</v>
      </c>
      <c r="J31" s="4">
        <v>-3.0584199999999999E-2</v>
      </c>
      <c r="K31" s="4">
        <v>-4.8395000000000001E-2</v>
      </c>
      <c r="L31" s="4">
        <v>-8.0683999999999999E-3</v>
      </c>
      <c r="M31" s="4">
        <v>-3.6703999999999999E-3</v>
      </c>
      <c r="N31" s="4">
        <v>0.30067949999999999</v>
      </c>
    </row>
    <row r="32" spans="1:14" ht="30" x14ac:dyDescent="0.25">
      <c r="A32" s="2" t="s">
        <v>20</v>
      </c>
      <c r="B32" s="4">
        <v>2.73</v>
      </c>
      <c r="C32" s="4">
        <v>6.74</v>
      </c>
      <c r="D32" s="4">
        <v>0.18</v>
      </c>
      <c r="E32">
        <v>1.36</v>
      </c>
      <c r="F32" s="4">
        <v>-1.72</v>
      </c>
      <c r="G32" s="4">
        <v>5.27</v>
      </c>
      <c r="H32" s="4">
        <v>-0.76</v>
      </c>
      <c r="I32" s="4">
        <v>1.92</v>
      </c>
      <c r="J32" s="4">
        <v>-1.44</v>
      </c>
      <c r="K32" s="4">
        <v>-2.87</v>
      </c>
      <c r="L32" s="4">
        <v>-1.78</v>
      </c>
      <c r="M32" s="4">
        <v>-3.6</v>
      </c>
      <c r="N32" s="4">
        <v>6.96</v>
      </c>
    </row>
    <row r="33" spans="1:14" x14ac:dyDescent="0.25">
      <c r="A33" s="2" t="s">
        <v>21</v>
      </c>
      <c r="B33" s="4">
        <v>3.4567100000000003E-2</v>
      </c>
      <c r="C33" s="4">
        <v>8.2813300000000006E-2</v>
      </c>
      <c r="D33" s="4">
        <v>-4.7334999999999999E-3</v>
      </c>
      <c r="E33">
        <v>1.8049900000000001E-2</v>
      </c>
      <c r="F33" s="4">
        <v>-1.187E-4</v>
      </c>
      <c r="G33" s="4">
        <v>-1.06452E-2</v>
      </c>
      <c r="H33" s="4">
        <v>1.8670599999999999E-2</v>
      </c>
      <c r="I33" s="4">
        <v>-7.9634000000000007E-3</v>
      </c>
      <c r="J33" s="4">
        <v>-2.7177199999999999E-2</v>
      </c>
      <c r="K33" s="4">
        <v>2.01046E-2</v>
      </c>
      <c r="L33" s="4">
        <v>-2.4559999999999998E-3</v>
      </c>
      <c r="M33" s="4">
        <v>-2.2377999999999999E-3</v>
      </c>
      <c r="N33" s="4">
        <v>-7.6032000000000001E-3</v>
      </c>
    </row>
    <row r="34" spans="1:14" ht="30" x14ac:dyDescent="0.25">
      <c r="A34" s="2" t="s">
        <v>22</v>
      </c>
      <c r="B34" s="4">
        <v>3.39</v>
      </c>
      <c r="C34" s="4">
        <v>6.01</v>
      </c>
      <c r="D34" s="4">
        <v>-2.44</v>
      </c>
      <c r="E34">
        <v>4.49</v>
      </c>
      <c r="F34" s="4">
        <v>-0.03</v>
      </c>
      <c r="G34" s="4">
        <v>-1.83</v>
      </c>
      <c r="H34" s="4">
        <v>2.14</v>
      </c>
      <c r="I34" s="4">
        <v>-3.3</v>
      </c>
      <c r="J34" s="4">
        <v>-2.93</v>
      </c>
      <c r="K34" s="4">
        <v>2.94</v>
      </c>
      <c r="L34" s="4">
        <v>-1.25</v>
      </c>
      <c r="M34" s="4">
        <v>-2.09</v>
      </c>
      <c r="N34" s="4">
        <v>-0.52</v>
      </c>
    </row>
    <row r="35" spans="1:14" ht="30" x14ac:dyDescent="0.25">
      <c r="A35" s="2" t="s">
        <v>23</v>
      </c>
      <c r="B35" s="4">
        <v>-2.7017999999999999E-3</v>
      </c>
      <c r="C35" s="4">
        <v>1.755E-3</v>
      </c>
      <c r="D35" s="4">
        <v>-1.83427E-2</v>
      </c>
      <c r="E35">
        <v>9.031E-4</v>
      </c>
      <c r="F35" s="4">
        <v>-1.3190199999999999E-2</v>
      </c>
      <c r="G35" s="4">
        <v>-1.15274E-2</v>
      </c>
      <c r="H35" s="4">
        <v>1.5499300000000001E-2</v>
      </c>
      <c r="I35" s="4">
        <v>-2.9037999999999998E-3</v>
      </c>
      <c r="J35" s="4">
        <v>7.6208999999999999E-3</v>
      </c>
      <c r="K35" s="4">
        <v>-1.09914E-2</v>
      </c>
      <c r="L35" s="4">
        <v>9.0390000000000002E-4</v>
      </c>
      <c r="M35" s="4">
        <v>-1.2893E-3</v>
      </c>
      <c r="N35" s="4">
        <v>-1.2893E-3</v>
      </c>
    </row>
    <row r="36" spans="1:14" ht="30" x14ac:dyDescent="0.25">
      <c r="A36" s="2" t="s">
        <v>24</v>
      </c>
      <c r="B36" s="4">
        <v>-0.48</v>
      </c>
      <c r="C36" s="4">
        <v>0.56999999999999995</v>
      </c>
      <c r="D36" s="4">
        <v>-3.48</v>
      </c>
      <c r="E36">
        <v>0.25</v>
      </c>
      <c r="F36" s="4">
        <v>-1.32</v>
      </c>
      <c r="G36" s="4">
        <v>-2.59</v>
      </c>
      <c r="H36" s="4">
        <v>1.36</v>
      </c>
      <c r="I36" s="4">
        <v>-0.68</v>
      </c>
      <c r="J36" s="4">
        <v>1.08</v>
      </c>
      <c r="K36" s="4">
        <v>-2.48</v>
      </c>
      <c r="L36" s="4">
        <v>0.99</v>
      </c>
      <c r="M36" s="4">
        <v>-1.96</v>
      </c>
      <c r="N36" s="4">
        <v>6.09</v>
      </c>
    </row>
    <row r="37" spans="1:14" x14ac:dyDescent="0.25">
      <c r="A37" s="2" t="s">
        <v>25</v>
      </c>
      <c r="B37" s="4">
        <v>1.16493E-2</v>
      </c>
      <c r="C37" s="4">
        <v>2.3039999999999999E-4</v>
      </c>
      <c r="D37" s="4">
        <v>-8.0052999999999999E-3</v>
      </c>
      <c r="E37">
        <v>-6.4329999999999997E-4</v>
      </c>
      <c r="F37" s="4">
        <v>2.6955999999999998E-3</v>
      </c>
      <c r="G37" s="4">
        <v>-1.4923E-3</v>
      </c>
      <c r="H37" s="4">
        <v>-1.364E-3</v>
      </c>
      <c r="I37" s="4">
        <v>1.6585E-3</v>
      </c>
      <c r="J37" s="4">
        <v>2.1075999999999998E-3</v>
      </c>
      <c r="K37" s="4">
        <v>-1.66958E-2</v>
      </c>
      <c r="L37" s="4">
        <v>-2.2139E-3</v>
      </c>
      <c r="M37" s="4">
        <v>-2.2783999999999999E-3</v>
      </c>
      <c r="N37" s="4">
        <v>0.14966460000000001</v>
      </c>
    </row>
    <row r="38" spans="1:14" ht="30" x14ac:dyDescent="0.25">
      <c r="A38" s="2" t="s">
        <v>26</v>
      </c>
      <c r="B38" s="4">
        <v>1.78</v>
      </c>
      <c r="C38" s="4">
        <v>0.31</v>
      </c>
      <c r="D38" s="4">
        <v>-14.88</v>
      </c>
      <c r="E38">
        <v>-0.95</v>
      </c>
      <c r="F38" s="4">
        <v>1.7</v>
      </c>
      <c r="G38" s="4">
        <v>-1.2</v>
      </c>
      <c r="H38" s="4">
        <v>-1.59</v>
      </c>
      <c r="I38" s="4">
        <v>0.71</v>
      </c>
      <c r="J38" s="4">
        <v>4.0199999999999996</v>
      </c>
      <c r="K38" s="4">
        <v>-5.0999999999999996</v>
      </c>
      <c r="L38" s="4">
        <v>-10.69</v>
      </c>
      <c r="M38" s="4">
        <v>-7.33</v>
      </c>
      <c r="N38" s="4">
        <v>18.399999999999999</v>
      </c>
    </row>
    <row r="39" spans="1:14" x14ac:dyDescent="0.25">
      <c r="A39" s="2" t="s">
        <v>27</v>
      </c>
      <c r="B39" s="4">
        <v>-1.6075599999999999E-2</v>
      </c>
      <c r="C39" s="4">
        <v>-3.6099999999999999E-4</v>
      </c>
      <c r="D39" s="4">
        <v>4.1209999999999999E-4</v>
      </c>
      <c r="E39">
        <v>-2.9551E-3</v>
      </c>
      <c r="F39" s="4">
        <v>-1.3299800000000001E-2</v>
      </c>
      <c r="G39" s="4">
        <v>-7.2471999999999996E-3</v>
      </c>
      <c r="H39" s="4">
        <v>3.2480999999999999E-3</v>
      </c>
      <c r="I39" s="4">
        <v>-7.509E-3</v>
      </c>
      <c r="J39" s="4">
        <v>1.52237E-2</v>
      </c>
      <c r="K39" s="4">
        <v>-1.54048E-2</v>
      </c>
      <c r="L39" s="4">
        <v>-1.1382E-3</v>
      </c>
      <c r="M39" s="4">
        <v>-8.6830000000000002E-4</v>
      </c>
      <c r="N39" s="4">
        <v>0.11446729999999999</v>
      </c>
    </row>
    <row r="40" spans="1:14" ht="30" x14ac:dyDescent="0.25">
      <c r="A40" s="3" t="s">
        <v>28</v>
      </c>
      <c r="B40" s="5">
        <v>-2.16</v>
      </c>
      <c r="C40" s="5">
        <v>-0.46</v>
      </c>
      <c r="D40" s="5">
        <v>0.73</v>
      </c>
      <c r="E40">
        <v>-1.33</v>
      </c>
      <c r="F40" s="5">
        <v>-3.75</v>
      </c>
      <c r="G40" s="5">
        <v>-1.48</v>
      </c>
      <c r="H40" s="5">
        <v>0.68</v>
      </c>
      <c r="I40" s="5">
        <v>-1.43</v>
      </c>
      <c r="J40" s="5">
        <v>3.63</v>
      </c>
      <c r="K40" s="5">
        <v>-1.41</v>
      </c>
      <c r="L40" s="5">
        <v>-0.44</v>
      </c>
      <c r="M40" s="5">
        <v>-0.8</v>
      </c>
      <c r="N40" s="5">
        <v>3.08</v>
      </c>
    </row>
    <row r="41" spans="1:14" x14ac:dyDescent="0.25">
      <c r="A41" s="10" t="s">
        <v>105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4"/>
    </row>
  </sheetData>
  <mergeCells count="2">
    <mergeCell ref="A18:M18"/>
    <mergeCell ref="A41:M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A47D-8F2D-4983-A9CE-632CC733AA62}">
  <sheetPr codeName="Sheet2"/>
  <dimension ref="A1:AH1012"/>
  <sheetViews>
    <sheetView zoomScale="70" zoomScaleNormal="70" workbookViewId="0">
      <selection activeCell="O1" sqref="O1:AA1048576"/>
    </sheetView>
  </sheetViews>
  <sheetFormatPr defaultRowHeight="15" x14ac:dyDescent="0.25"/>
  <cols>
    <col min="6" max="6" width="11.140625" customWidth="1"/>
  </cols>
  <sheetData>
    <row r="1" spans="1:34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t="s">
        <v>88</v>
      </c>
      <c r="P1" t="s">
        <v>30</v>
      </c>
      <c r="Q1" t="s">
        <v>31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86</v>
      </c>
      <c r="AC1" t="s">
        <v>99</v>
      </c>
      <c r="AD1" t="s">
        <v>100</v>
      </c>
      <c r="AE1" t="s">
        <v>101</v>
      </c>
      <c r="AF1" t="s">
        <v>102</v>
      </c>
      <c r="AG1" t="s">
        <v>87</v>
      </c>
      <c r="AH1" t="s">
        <v>103</v>
      </c>
    </row>
    <row r="2" spans="1:34" x14ac:dyDescent="0.25">
      <c r="A2" s="2" t="s">
        <v>13</v>
      </c>
      <c r="B2" s="4">
        <v>1.5193080000000001</v>
      </c>
      <c r="C2" s="4">
        <v>-4.7473999999999997E-3</v>
      </c>
      <c r="D2" s="4">
        <v>5.5348999999999997E-3</v>
      </c>
      <c r="E2" s="6">
        <v>-0.54840290000000003</v>
      </c>
      <c r="F2" s="6">
        <v>-0.572237</v>
      </c>
      <c r="G2" s="6">
        <v>-1.70604</v>
      </c>
      <c r="H2" s="6">
        <v>0.2918714</v>
      </c>
      <c r="I2" s="4">
        <v>-1.5761970000000001</v>
      </c>
      <c r="J2" s="4">
        <v>8.0491999999999994E-3</v>
      </c>
      <c r="K2" s="4">
        <v>1.7195000000000001E-3</v>
      </c>
      <c r="L2" s="6">
        <v>-2.5677E-3</v>
      </c>
      <c r="M2" s="6">
        <v>0.21806790000000001</v>
      </c>
      <c r="O2" t="s">
        <v>45</v>
      </c>
      <c r="P2">
        <v>2002</v>
      </c>
      <c r="Q2" t="s">
        <v>35</v>
      </c>
      <c r="R2">
        <v>9.0654800000000008E-3</v>
      </c>
      <c r="S2">
        <v>1.8263000000000001E-3</v>
      </c>
      <c r="T2">
        <v>2.69544E-2</v>
      </c>
      <c r="U2">
        <v>3.7340100000000001E-2</v>
      </c>
      <c r="V2">
        <v>2.5502199999999999E-2</v>
      </c>
      <c r="W2">
        <v>4.2665000000000002E-2</v>
      </c>
      <c r="X2">
        <v>0.19772439999999999</v>
      </c>
      <c r="Y2">
        <v>7.5340299999999999E-2</v>
      </c>
      <c r="Z2">
        <v>3420.6709999999998</v>
      </c>
      <c r="AA2">
        <v>45447.1</v>
      </c>
      <c r="AB2">
        <v>7.5267100000000003E-2</v>
      </c>
      <c r="AC2">
        <v>2.6358000000000001</v>
      </c>
      <c r="AD2">
        <v>0.13160359999999999</v>
      </c>
      <c r="AE2">
        <v>6.8343200000000007E-2</v>
      </c>
      <c r="AF2">
        <v>7.3419999999999996</v>
      </c>
      <c r="AG2">
        <v>4.05</v>
      </c>
      <c r="AH2">
        <f>-0.5484029*U2+ (-0.572237)*V2+( -1.70604)*W2+( -0.0025677)*AE2+0.2180679</f>
        <v>0.11003349701767</v>
      </c>
    </row>
    <row r="3" spans="1:34" ht="30" x14ac:dyDescent="0.25">
      <c r="A3" s="2" t="s">
        <v>14</v>
      </c>
      <c r="B3" s="4">
        <v>1.21</v>
      </c>
      <c r="C3" s="4">
        <v>-0.03</v>
      </c>
      <c r="D3" s="4">
        <v>0.1</v>
      </c>
      <c r="E3" s="4">
        <v>-2.2799999999999998</v>
      </c>
      <c r="F3" s="4">
        <v>-2.58</v>
      </c>
      <c r="G3" s="4">
        <v>-3.79</v>
      </c>
      <c r="H3" s="4">
        <v>1.76</v>
      </c>
      <c r="I3" s="4">
        <v>-1.25</v>
      </c>
      <c r="J3" s="4">
        <v>0.49</v>
      </c>
      <c r="K3" s="4">
        <v>0.41</v>
      </c>
      <c r="L3" s="4">
        <v>-1.79</v>
      </c>
      <c r="M3" s="4">
        <v>2.97</v>
      </c>
      <c r="O3" t="s">
        <v>34</v>
      </c>
      <c r="P3">
        <v>2006</v>
      </c>
      <c r="Q3" t="s">
        <v>35</v>
      </c>
      <c r="R3">
        <v>9.9695500000000006E-3</v>
      </c>
      <c r="S3">
        <v>0.24831608999999999</v>
      </c>
      <c r="T3">
        <v>3.2564200000000001E-2</v>
      </c>
      <c r="U3">
        <v>9.3664300000000006E-2</v>
      </c>
      <c r="V3">
        <v>2.37874E-2</v>
      </c>
      <c r="W3">
        <v>2.2954700000000001E-2</v>
      </c>
      <c r="X3">
        <v>7.4130299999999996E-2</v>
      </c>
      <c r="Y3">
        <v>5.2323300000000003E-2</v>
      </c>
      <c r="Z3">
        <v>2484.422</v>
      </c>
      <c r="AA3">
        <v>44435.3</v>
      </c>
      <c r="AB3">
        <v>5.5911000000000002E-2</v>
      </c>
      <c r="AC3">
        <v>3.5947</v>
      </c>
      <c r="AD3">
        <v>7.0574499999999998E-2</v>
      </c>
      <c r="AE3">
        <v>3.47021E-2</v>
      </c>
      <c r="AF3">
        <v>5.3170000000000002</v>
      </c>
      <c r="AG3">
        <v>6.6333330000000004</v>
      </c>
      <c r="AH3">
        <f t="shared" ref="AH3:AH66" si="0">-0.5484029*U3+ (-0.572237)*V3+( -1.70604)*W3+( -0.0025677)*AE3+0.2180679</f>
        <v>0.11383935486956</v>
      </c>
    </row>
    <row r="4" spans="1:34" x14ac:dyDescent="0.25">
      <c r="A4" s="2" t="s">
        <v>15</v>
      </c>
      <c r="B4" s="6">
        <v>0.44958930000000003</v>
      </c>
      <c r="C4" s="6">
        <v>-1.006615</v>
      </c>
      <c r="D4" s="6">
        <v>-5.9457700000000002E-2</v>
      </c>
      <c r="E4" s="6">
        <v>-0.32233800000000001</v>
      </c>
      <c r="F4" s="4">
        <v>-6.9433099999999998E-2</v>
      </c>
      <c r="G4" s="6">
        <v>-0.22676679999999999</v>
      </c>
      <c r="H4" s="4">
        <v>-0.1159601</v>
      </c>
      <c r="I4" s="4">
        <v>0.10626289999999999</v>
      </c>
      <c r="J4" s="4">
        <v>-2.3636E-3</v>
      </c>
      <c r="K4" s="4">
        <v>2.0468000000000001E-3</v>
      </c>
      <c r="L4" s="6">
        <v>1.5273000000000001E-3</v>
      </c>
      <c r="M4" s="6">
        <v>7.8040399999999996E-2</v>
      </c>
      <c r="O4" t="s">
        <v>34</v>
      </c>
      <c r="P4">
        <v>2018</v>
      </c>
      <c r="Q4" t="s">
        <v>35</v>
      </c>
      <c r="R4">
        <v>8.2908400000000007E-3</v>
      </c>
      <c r="S4">
        <v>0.13679601</v>
      </c>
      <c r="T4">
        <v>2.40398E-2</v>
      </c>
      <c r="U4">
        <v>0.13838329999999999</v>
      </c>
      <c r="V4">
        <v>2.1951399999999999E-2</v>
      </c>
      <c r="W4">
        <v>2.4649600000000001E-2</v>
      </c>
      <c r="X4">
        <v>0.1010564</v>
      </c>
      <c r="Y4">
        <v>8.1606899999999996E-2</v>
      </c>
      <c r="Z4">
        <v>1656.3520000000001</v>
      </c>
      <c r="AA4">
        <v>52479.6</v>
      </c>
      <c r="AB4">
        <v>3.1561800000000001E-2</v>
      </c>
      <c r="AC4">
        <v>4.8903999999999996</v>
      </c>
      <c r="AD4">
        <v>7.3538999999999993E-2</v>
      </c>
      <c r="AE4">
        <v>3.8567400000000002E-2</v>
      </c>
      <c r="AF4">
        <v>5.7720000000000002</v>
      </c>
      <c r="AG4">
        <v>6.0416670000000003</v>
      </c>
      <c r="AH4">
        <f t="shared" si="0"/>
        <v>8.7464460589650017E-2</v>
      </c>
    </row>
    <row r="5" spans="1:34" ht="30" x14ac:dyDescent="0.25">
      <c r="A5" s="2" t="s">
        <v>16</v>
      </c>
      <c r="B5" s="4">
        <v>3.03</v>
      </c>
      <c r="C5" s="4">
        <v>-3.11</v>
      </c>
      <c r="D5" s="4">
        <v>-2.2400000000000002</v>
      </c>
      <c r="E5" s="4">
        <v>-3.13</v>
      </c>
      <c r="F5" s="4">
        <v>-0.62</v>
      </c>
      <c r="G5" s="4">
        <v>-4.4000000000000004</v>
      </c>
      <c r="H5" s="4">
        <v>-1.53</v>
      </c>
      <c r="I5" s="4">
        <v>1.1499999999999999</v>
      </c>
      <c r="J5" s="4">
        <v>-0.49</v>
      </c>
      <c r="K5" s="4">
        <v>1.18</v>
      </c>
      <c r="L5" s="4">
        <v>3.77</v>
      </c>
      <c r="M5" s="4">
        <v>4.0199999999999996</v>
      </c>
      <c r="O5" t="s">
        <v>45</v>
      </c>
      <c r="P5">
        <v>2003</v>
      </c>
      <c r="Q5" t="s">
        <v>35</v>
      </c>
      <c r="R5">
        <v>8.3181599999999998E-3</v>
      </c>
      <c r="S5">
        <v>1.8189600000000001E-3</v>
      </c>
      <c r="T5">
        <v>2.708E-2</v>
      </c>
      <c r="U5">
        <v>3.7789400000000001E-2</v>
      </c>
      <c r="V5">
        <v>2.34012E-2</v>
      </c>
      <c r="W5">
        <v>3.9894499999999999E-2</v>
      </c>
      <c r="X5">
        <v>0.19135849999999999</v>
      </c>
      <c r="Y5">
        <v>7.2594800000000001E-2</v>
      </c>
      <c r="Z5">
        <v>3569.8240000000001</v>
      </c>
      <c r="AA5">
        <v>48929.1</v>
      </c>
      <c r="AB5">
        <v>7.2959099999999999E-2</v>
      </c>
      <c r="AC5">
        <v>2.7808999999999999</v>
      </c>
      <c r="AD5">
        <v>0.13454160000000001</v>
      </c>
      <c r="AE5">
        <v>6.5584699999999996E-2</v>
      </c>
      <c r="AF5">
        <v>7.8810000000000002</v>
      </c>
      <c r="AG5">
        <v>3.9083329999999998</v>
      </c>
      <c r="AH5">
        <f t="shared" si="0"/>
        <v>0.11572303635215002</v>
      </c>
    </row>
    <row r="6" spans="1:34" x14ac:dyDescent="0.25">
      <c r="A6" s="2" t="s">
        <v>17</v>
      </c>
      <c r="B6" s="4">
        <v>-0.37317470000000003</v>
      </c>
      <c r="C6" s="6">
        <v>-0.15620700000000001</v>
      </c>
      <c r="D6" s="6">
        <v>-3.9611899999999999E-2</v>
      </c>
      <c r="E6" s="6">
        <v>0.44290269999999998</v>
      </c>
      <c r="F6" s="4">
        <v>-3.0768500000000001E-2</v>
      </c>
      <c r="G6" s="6">
        <v>3.47388E-2</v>
      </c>
      <c r="H6" s="4">
        <v>5.12209E-2</v>
      </c>
      <c r="I6" s="6">
        <v>0.23214090000000001</v>
      </c>
      <c r="J6" s="4">
        <v>2.7399999999999999E-4</v>
      </c>
      <c r="K6" s="4">
        <v>3.121E-4</v>
      </c>
      <c r="L6" s="6">
        <v>-8.518E-4</v>
      </c>
      <c r="M6" s="6">
        <v>2.22942E-2</v>
      </c>
      <c r="O6" t="s">
        <v>34</v>
      </c>
      <c r="P6">
        <v>2009</v>
      </c>
      <c r="Q6" t="s">
        <v>35</v>
      </c>
      <c r="R6">
        <v>9.4583299999999992E-3</v>
      </c>
      <c r="S6">
        <v>0.31000748</v>
      </c>
      <c r="T6">
        <v>3.0109400000000001E-2</v>
      </c>
      <c r="U6">
        <v>8.6617399999999997E-2</v>
      </c>
      <c r="V6">
        <v>2.1397200000000002E-2</v>
      </c>
      <c r="W6">
        <v>2.18006E-2</v>
      </c>
      <c r="X6">
        <v>7.8974100000000005E-2</v>
      </c>
      <c r="Y6">
        <v>5.1627600000000003E-2</v>
      </c>
      <c r="Z6">
        <v>4955.884</v>
      </c>
      <c r="AA6">
        <v>49585.9</v>
      </c>
      <c r="AB6">
        <v>9.9945400000000004E-2</v>
      </c>
      <c r="AC6">
        <v>3.8871000000000002</v>
      </c>
      <c r="AD6">
        <v>6.0964900000000002E-2</v>
      </c>
      <c r="AE6">
        <v>3.7571199999999999E-2</v>
      </c>
      <c r="AF6">
        <v>5.2889999999999997</v>
      </c>
      <c r="AG6">
        <v>7.983333</v>
      </c>
      <c r="AH6">
        <f t="shared" si="0"/>
        <v>0.12103322991890002</v>
      </c>
    </row>
    <row r="7" spans="1:34" ht="30" x14ac:dyDescent="0.25">
      <c r="A7" s="2" t="s">
        <v>18</v>
      </c>
      <c r="B7" s="4">
        <v>-0.69</v>
      </c>
      <c r="C7" s="4">
        <v>-2.04</v>
      </c>
      <c r="D7" s="4">
        <v>-2.08</v>
      </c>
      <c r="E7" s="4">
        <v>2.74</v>
      </c>
      <c r="F7" s="4">
        <v>-0.74</v>
      </c>
      <c r="G7" s="4">
        <v>2.4300000000000002</v>
      </c>
      <c r="H7" s="4">
        <v>0.94</v>
      </c>
      <c r="I7" s="4">
        <v>2.52</v>
      </c>
      <c r="J7" s="4">
        <v>0.11</v>
      </c>
      <c r="K7" s="4">
        <v>0.44</v>
      </c>
      <c r="L7" s="4">
        <v>-1.81</v>
      </c>
      <c r="M7" s="4">
        <v>2.02</v>
      </c>
      <c r="O7" t="s">
        <v>38</v>
      </c>
      <c r="P7">
        <v>2002</v>
      </c>
      <c r="Q7" t="s">
        <v>35</v>
      </c>
      <c r="R7">
        <v>1.4151739999999999E-2</v>
      </c>
      <c r="S7">
        <v>8.4208700000000004E-3</v>
      </c>
      <c r="T7">
        <v>0.107992</v>
      </c>
      <c r="U7">
        <v>2.63006E-2</v>
      </c>
      <c r="V7">
        <v>6.6003900000000004E-2</v>
      </c>
      <c r="W7">
        <v>5.8639799999999999E-2</v>
      </c>
      <c r="X7">
        <v>0.18023210000000001</v>
      </c>
      <c r="Y7">
        <v>6.3743400000000006E-2</v>
      </c>
      <c r="Z7">
        <v>77755.376000000004</v>
      </c>
      <c r="AA7">
        <v>1436431</v>
      </c>
      <c r="AB7">
        <v>5.4130999999999999E-2</v>
      </c>
      <c r="AC7">
        <v>2.6524999999999999</v>
      </c>
      <c r="AD7">
        <v>0.14721629999999999</v>
      </c>
      <c r="AE7">
        <v>0.10200910000000001</v>
      </c>
      <c r="AF7">
        <v>7.3630000000000004</v>
      </c>
      <c r="AG7">
        <v>6.7583330000000004</v>
      </c>
      <c r="AH7">
        <f t="shared" si="0"/>
        <v>6.5570927805889995E-2</v>
      </c>
    </row>
    <row r="8" spans="1:34" ht="30" x14ac:dyDescent="0.25">
      <c r="A8" s="2" t="s">
        <v>19</v>
      </c>
      <c r="B8" s="4">
        <v>3.8847399999999997E-2</v>
      </c>
      <c r="C8" s="6">
        <v>7.2104509999999999</v>
      </c>
      <c r="D8" s="4">
        <v>-0.16222310000000001</v>
      </c>
      <c r="E8" s="4">
        <v>-0.57193349999999998</v>
      </c>
      <c r="F8" s="4">
        <v>7.91602E-2</v>
      </c>
      <c r="G8" s="6">
        <v>0.36359530000000001</v>
      </c>
      <c r="H8" s="6">
        <v>-0.87149540000000003</v>
      </c>
      <c r="I8" s="6">
        <v>0.61379349999999999</v>
      </c>
      <c r="J8" s="4">
        <v>1.1216500000000001E-2</v>
      </c>
      <c r="K8" s="4">
        <v>-4.9944999999999998E-3</v>
      </c>
      <c r="L8" s="4">
        <v>8.0099999999999995E-5</v>
      </c>
      <c r="M8" s="4">
        <v>5.14943E-2</v>
      </c>
      <c r="O8" t="s">
        <v>38</v>
      </c>
      <c r="P8">
        <v>2018</v>
      </c>
      <c r="Q8" t="s">
        <v>35</v>
      </c>
      <c r="R8">
        <v>1.4195589999999999E-2</v>
      </c>
      <c r="S8">
        <v>2.9205099999999999E-3</v>
      </c>
      <c r="T8">
        <v>0.11211400000000001</v>
      </c>
      <c r="U8">
        <v>2.8315699999999999E-2</v>
      </c>
      <c r="V8">
        <v>9.9933900000000006E-2</v>
      </c>
      <c r="W8">
        <v>4.5722800000000001E-2</v>
      </c>
      <c r="X8">
        <v>0.13660849999999999</v>
      </c>
      <c r="Y8">
        <v>6.4330499999999999E-2</v>
      </c>
      <c r="Z8">
        <v>178437.04</v>
      </c>
      <c r="AA8">
        <v>2850970</v>
      </c>
      <c r="AB8">
        <v>6.2588199999999997E-2</v>
      </c>
      <c r="AC8">
        <v>4.6947999999999999</v>
      </c>
      <c r="AD8">
        <v>0.1111839</v>
      </c>
      <c r="AE8">
        <v>0.1045065</v>
      </c>
      <c r="AF8">
        <v>8.1479999999999997</v>
      </c>
      <c r="AG8">
        <v>4.2583330000000004</v>
      </c>
      <c r="AH8">
        <f t="shared" si="0"/>
        <v>6.7080345818120002E-2</v>
      </c>
    </row>
    <row r="9" spans="1:34" ht="30" x14ac:dyDescent="0.25">
      <c r="A9" s="2" t="s">
        <v>20</v>
      </c>
      <c r="B9" s="4">
        <v>0.06</v>
      </c>
      <c r="C9" s="4">
        <v>5.63</v>
      </c>
      <c r="D9" s="4">
        <v>-1.66</v>
      </c>
      <c r="E9" s="4">
        <v>-0.78</v>
      </c>
      <c r="F9" s="4">
        <v>0.35</v>
      </c>
      <c r="G9" s="4">
        <v>8.17</v>
      </c>
      <c r="H9" s="4">
        <v>-3.2</v>
      </c>
      <c r="I9" s="4">
        <v>1.86</v>
      </c>
      <c r="J9" s="4">
        <v>0.51</v>
      </c>
      <c r="K9" s="4">
        <v>-1.21</v>
      </c>
      <c r="L9" s="4">
        <v>0.06</v>
      </c>
      <c r="M9" s="4">
        <v>0.55000000000000004</v>
      </c>
      <c r="O9" t="s">
        <v>72</v>
      </c>
      <c r="P9">
        <v>2003</v>
      </c>
      <c r="Q9" t="s">
        <v>35</v>
      </c>
      <c r="R9">
        <v>2.5823120000000001E-2</v>
      </c>
      <c r="S9">
        <v>3.3801899999999999E-3</v>
      </c>
      <c r="T9">
        <v>0.13560079999999999</v>
      </c>
      <c r="U9">
        <v>3.1938899999999999E-2</v>
      </c>
      <c r="V9">
        <v>3.3283100000000003E-2</v>
      </c>
      <c r="W9">
        <v>4.9445200000000002E-2</v>
      </c>
      <c r="X9">
        <v>0.1586176</v>
      </c>
      <c r="Y9">
        <v>8.4968699999999994E-2</v>
      </c>
      <c r="Z9">
        <v>5701.6909999999998</v>
      </c>
      <c r="AA9">
        <v>127211.6</v>
      </c>
      <c r="AB9">
        <v>4.4820499999999999E-2</v>
      </c>
      <c r="AC9">
        <v>2.5815999999999999</v>
      </c>
      <c r="AD9">
        <v>0.14839840000000001</v>
      </c>
      <c r="AE9">
        <v>6.3374700000000006E-2</v>
      </c>
      <c r="AF9">
        <v>6.3310000000000004</v>
      </c>
      <c r="AG9">
        <v>8.0166660000000007</v>
      </c>
      <c r="AH9">
        <f t="shared" si="0"/>
        <v>9.6988477097299991E-2</v>
      </c>
    </row>
    <row r="10" spans="1:34" x14ac:dyDescent="0.25">
      <c r="A10" s="2" t="s">
        <v>21</v>
      </c>
      <c r="B10" s="6">
        <v>-0.24253230000000001</v>
      </c>
      <c r="C10" s="6">
        <v>0.34396339999999997</v>
      </c>
      <c r="D10" s="6">
        <v>7.3319800000000004E-2</v>
      </c>
      <c r="E10" s="6">
        <v>8.4995899999999999E-2</v>
      </c>
      <c r="F10" s="6">
        <v>-0.14641799999999999</v>
      </c>
      <c r="G10" s="6">
        <v>-0.14700489999999999</v>
      </c>
      <c r="H10" s="6">
        <v>-0.53883820000000004</v>
      </c>
      <c r="I10" s="6">
        <v>0.3196291</v>
      </c>
      <c r="J10" s="6">
        <v>2.1226800000000001E-2</v>
      </c>
      <c r="K10" s="6">
        <v>8.5626000000000001E-3</v>
      </c>
      <c r="L10" s="4">
        <v>-1.818E-4</v>
      </c>
      <c r="M10" s="6">
        <v>-5.8720599999999998E-2</v>
      </c>
      <c r="O10" t="s">
        <v>45</v>
      </c>
      <c r="P10">
        <v>2011</v>
      </c>
      <c r="Q10" t="s">
        <v>35</v>
      </c>
      <c r="R10">
        <v>4.22799E-3</v>
      </c>
      <c r="S10">
        <v>8.7965000000000005E-4</v>
      </c>
      <c r="T10">
        <v>1.4727000000000001E-2</v>
      </c>
      <c r="U10">
        <v>3.8392500000000003E-2</v>
      </c>
      <c r="V10">
        <v>2.5041600000000001E-2</v>
      </c>
      <c r="W10">
        <v>3.01067E-2</v>
      </c>
      <c r="X10">
        <v>0.192246</v>
      </c>
      <c r="Y10">
        <v>6.1107300000000003E-2</v>
      </c>
      <c r="Z10">
        <v>4857.7290000000003</v>
      </c>
      <c r="AA10">
        <v>70482.600000000006</v>
      </c>
      <c r="AB10">
        <v>6.8920999999999996E-2</v>
      </c>
      <c r="AC10">
        <v>3.5945</v>
      </c>
      <c r="AD10">
        <v>9.71162E-2</v>
      </c>
      <c r="AE10">
        <v>5.1899300000000002E-2</v>
      </c>
      <c r="AF10">
        <v>7.4729999999999999</v>
      </c>
      <c r="AG10">
        <v>6.8333329999999997</v>
      </c>
      <c r="AH10">
        <f t="shared" si="0"/>
        <v>0.13118711530193999</v>
      </c>
    </row>
    <row r="11" spans="1:34" ht="30" x14ac:dyDescent="0.25">
      <c r="A11" s="2" t="s">
        <v>22</v>
      </c>
      <c r="B11" s="4">
        <v>-3.72</v>
      </c>
      <c r="C11" s="4">
        <v>3.74</v>
      </c>
      <c r="D11" s="4">
        <v>3.72</v>
      </c>
      <c r="E11" s="4">
        <v>2.0299999999999998</v>
      </c>
      <c r="F11" s="4">
        <v>-1.8</v>
      </c>
      <c r="G11" s="4">
        <v>-4.75</v>
      </c>
      <c r="H11" s="4">
        <v>-5.01</v>
      </c>
      <c r="I11" s="4">
        <v>2.92</v>
      </c>
      <c r="J11" s="4">
        <v>3.39</v>
      </c>
      <c r="K11" s="4">
        <v>6.52</v>
      </c>
      <c r="L11" s="4">
        <v>-0.19</v>
      </c>
      <c r="M11" s="4">
        <v>-4.29</v>
      </c>
      <c r="O11" t="s">
        <v>72</v>
      </c>
      <c r="P11">
        <v>2012</v>
      </c>
      <c r="Q11" t="s">
        <v>35</v>
      </c>
      <c r="R11">
        <v>1.6310100000000001E-2</v>
      </c>
      <c r="S11">
        <v>1.1289799999999999E-3</v>
      </c>
      <c r="T11">
        <v>0.31072860000000002</v>
      </c>
      <c r="U11">
        <v>2.6751799999999999E-2</v>
      </c>
      <c r="V11">
        <v>3.44082E-2</v>
      </c>
      <c r="W11">
        <v>3.9239400000000001E-2</v>
      </c>
      <c r="X11">
        <v>0.1392892</v>
      </c>
      <c r="Y11">
        <v>7.8656400000000001E-2</v>
      </c>
      <c r="Z11">
        <v>8728.0949999999993</v>
      </c>
      <c r="AA11">
        <v>174493.1</v>
      </c>
      <c r="AB11">
        <v>5.00197E-2</v>
      </c>
      <c r="AC11">
        <v>3.3247</v>
      </c>
      <c r="AD11">
        <v>0.1120331</v>
      </c>
      <c r="AE11">
        <v>5.7480799999999999E-2</v>
      </c>
      <c r="AF11">
        <v>6.4290000000000003</v>
      </c>
      <c r="AG11">
        <v>8.8083329999999993</v>
      </c>
      <c r="AH11">
        <f t="shared" si="0"/>
        <v>0.11661591073022001</v>
      </c>
    </row>
    <row r="12" spans="1:34" ht="30" x14ac:dyDescent="0.25">
      <c r="A12" s="2" t="s">
        <v>23</v>
      </c>
      <c r="B12" s="4">
        <v>0.1037254</v>
      </c>
      <c r="C12" s="4">
        <v>3.3400000000000001E-3</v>
      </c>
      <c r="D12" s="6">
        <v>-0.12582699999999999</v>
      </c>
      <c r="E12" s="6">
        <v>-0.24732229999999999</v>
      </c>
      <c r="F12" s="6">
        <v>-0.31168889999999999</v>
      </c>
      <c r="G12" s="4">
        <v>4.9905499999999998E-2</v>
      </c>
      <c r="H12" s="6">
        <v>-0.18677460000000001</v>
      </c>
      <c r="I12" s="4">
        <v>6.5123299999999995E-2</v>
      </c>
      <c r="J12" s="4">
        <v>-4.8793999999999999E-3</v>
      </c>
      <c r="K12" s="4">
        <v>1.1329000000000001E-3</v>
      </c>
      <c r="L12" s="4">
        <v>-4.4200000000000001E-4</v>
      </c>
      <c r="M12" s="6">
        <v>9.7833799999999999E-2</v>
      </c>
      <c r="O12" t="s">
        <v>82</v>
      </c>
      <c r="P12">
        <v>2005</v>
      </c>
      <c r="Q12" t="s">
        <v>35</v>
      </c>
      <c r="R12">
        <v>1.626474E-2</v>
      </c>
      <c r="S12">
        <v>3.0699E-3</v>
      </c>
      <c r="T12">
        <v>0.1447312</v>
      </c>
      <c r="U12">
        <v>3.1073900000000002E-2</v>
      </c>
      <c r="V12">
        <v>8.8290900000000005E-2</v>
      </c>
      <c r="W12">
        <v>4.4454500000000001E-2</v>
      </c>
      <c r="X12">
        <v>0.14164779999999999</v>
      </c>
      <c r="Y12">
        <v>6.3833000000000001E-2</v>
      </c>
      <c r="Z12">
        <v>14839.634</v>
      </c>
      <c r="AA12">
        <v>296100.7</v>
      </c>
      <c r="AB12">
        <v>5.0116800000000003E-2</v>
      </c>
      <c r="AC12">
        <v>3.1269999999999998</v>
      </c>
      <c r="AD12">
        <v>0.14487639999999999</v>
      </c>
      <c r="AE12">
        <v>7.4228100000000005E-2</v>
      </c>
      <c r="AF12">
        <v>7.3010000000000002</v>
      </c>
      <c r="AG12">
        <v>5.5916670000000002</v>
      </c>
      <c r="AH12">
        <f t="shared" si="0"/>
        <v>7.4471812710019986E-2</v>
      </c>
    </row>
    <row r="13" spans="1:34" ht="30" x14ac:dyDescent="0.25">
      <c r="A13" s="2" t="s">
        <v>24</v>
      </c>
      <c r="B13" s="4">
        <v>0.78</v>
      </c>
      <c r="C13" s="4">
        <v>0.2</v>
      </c>
      <c r="D13" s="4">
        <v>-1.94</v>
      </c>
      <c r="E13" s="4">
        <v>-2.1800000000000002</v>
      </c>
      <c r="F13" s="4">
        <v>-8.42</v>
      </c>
      <c r="G13" s="4">
        <v>0.55000000000000004</v>
      </c>
      <c r="H13" s="4">
        <v>-2.29</v>
      </c>
      <c r="I13" s="4">
        <v>1.07</v>
      </c>
      <c r="J13" s="4">
        <v>-0.88</v>
      </c>
      <c r="K13" s="4">
        <v>0.7</v>
      </c>
      <c r="L13" s="4">
        <v>-0.5</v>
      </c>
      <c r="M13" s="4">
        <v>2.8</v>
      </c>
      <c r="O13" t="s">
        <v>63</v>
      </c>
      <c r="P13">
        <v>2001</v>
      </c>
      <c r="Q13" t="s">
        <v>35</v>
      </c>
      <c r="R13">
        <v>2.61108E-3</v>
      </c>
      <c r="S13">
        <v>3.9738099999999998E-2</v>
      </c>
      <c r="T13">
        <v>3.8158999999999998E-2</v>
      </c>
      <c r="U13">
        <v>4.1827000000000003E-2</v>
      </c>
      <c r="V13">
        <v>2.62475E-2</v>
      </c>
      <c r="W13">
        <v>6.4593100000000001E-2</v>
      </c>
      <c r="X13">
        <v>0.15711220000000001</v>
      </c>
      <c r="Y13">
        <v>5.6399299999999999E-2</v>
      </c>
      <c r="Z13">
        <v>3832.2269999999999</v>
      </c>
      <c r="AA13">
        <v>80426.600000000006</v>
      </c>
      <c r="AB13">
        <v>4.7648799999999998E-2</v>
      </c>
      <c r="AC13">
        <v>2.5743999999999998</v>
      </c>
      <c r="AD13">
        <v>0.14470340000000001</v>
      </c>
      <c r="AE13">
        <v>6.1335399999999998E-2</v>
      </c>
      <c r="AF13">
        <v>7.1349999999999998</v>
      </c>
      <c r="AG13">
        <v>5.1916669999999998</v>
      </c>
      <c r="AH13">
        <f t="shared" si="0"/>
        <v>6.9754158013620005E-2</v>
      </c>
    </row>
    <row r="14" spans="1:34" ht="30" x14ac:dyDescent="0.25">
      <c r="A14" s="2" t="s">
        <v>25</v>
      </c>
      <c r="B14" s="6">
        <v>0.46476849999999997</v>
      </c>
      <c r="C14" s="4">
        <v>2.8177199999999999E-2</v>
      </c>
      <c r="D14" s="6">
        <v>-0.19537409999999999</v>
      </c>
      <c r="E14" s="6">
        <v>0.2304958</v>
      </c>
      <c r="F14" s="4">
        <v>-4.5221499999999998E-2</v>
      </c>
      <c r="G14" s="6">
        <v>-0.66920000000000002</v>
      </c>
      <c r="H14" s="4">
        <v>-1.9946599999999998E-2</v>
      </c>
      <c r="I14" s="4">
        <v>4.0208000000000001E-2</v>
      </c>
      <c r="J14" s="6">
        <v>-2.99612E-2</v>
      </c>
      <c r="K14" s="6">
        <v>8.5649999999999995E-4</v>
      </c>
      <c r="L14" s="4">
        <v>1.407E-4</v>
      </c>
      <c r="M14" s="6">
        <v>0.18049809999999999</v>
      </c>
      <c r="O14" t="s">
        <v>45</v>
      </c>
      <c r="P14">
        <v>2013</v>
      </c>
      <c r="Q14" t="s">
        <v>35</v>
      </c>
      <c r="R14">
        <v>3.5757499999999999E-3</v>
      </c>
      <c r="S14">
        <v>8.9724E-4</v>
      </c>
      <c r="T14">
        <v>1.5569700000000001E-2</v>
      </c>
      <c r="U14">
        <v>3.8251300000000002E-2</v>
      </c>
      <c r="V14">
        <v>2.3921899999999999E-2</v>
      </c>
      <c r="W14">
        <v>2.73393E-2</v>
      </c>
      <c r="X14">
        <v>0.18370909999999999</v>
      </c>
      <c r="Y14">
        <v>5.9178000000000001E-2</v>
      </c>
      <c r="Z14">
        <v>6092.893</v>
      </c>
      <c r="AA14">
        <v>75788.3</v>
      </c>
      <c r="AB14">
        <v>8.0393599999999996E-2</v>
      </c>
      <c r="AC14">
        <v>3.7772000000000001</v>
      </c>
      <c r="AD14">
        <v>9.39855E-2</v>
      </c>
      <c r="AE14">
        <v>4.7395199999999998E-2</v>
      </c>
      <c r="AF14">
        <v>7.88</v>
      </c>
      <c r="AG14">
        <v>4.7583330000000004</v>
      </c>
      <c r="AH14">
        <f t="shared" si="0"/>
        <v>0.13663814383389</v>
      </c>
    </row>
    <row r="15" spans="1:34" ht="30" x14ac:dyDescent="0.25">
      <c r="A15" s="2" t="s">
        <v>26</v>
      </c>
      <c r="B15" s="4">
        <v>3.83</v>
      </c>
      <c r="C15" s="4">
        <v>1.64</v>
      </c>
      <c r="D15" s="4">
        <v>-12.9</v>
      </c>
      <c r="E15" s="4">
        <v>3.39</v>
      </c>
      <c r="F15" s="4">
        <v>-1.1299999999999999</v>
      </c>
      <c r="G15" s="4">
        <v>-14.62</v>
      </c>
      <c r="H15" s="4">
        <v>-0.74</v>
      </c>
      <c r="I15" s="4">
        <v>0.83</v>
      </c>
      <c r="J15" s="4">
        <v>-10.29</v>
      </c>
      <c r="K15" s="4">
        <v>2.08</v>
      </c>
      <c r="L15" s="4">
        <v>0.25</v>
      </c>
      <c r="M15" s="4">
        <v>12.85</v>
      </c>
      <c r="O15" t="s">
        <v>63</v>
      </c>
      <c r="P15">
        <v>2016</v>
      </c>
      <c r="Q15" t="s">
        <v>35</v>
      </c>
      <c r="R15">
        <v>1.7622099999999999E-3</v>
      </c>
      <c r="S15">
        <v>2.207452E-2</v>
      </c>
      <c r="T15">
        <v>4.0737000000000002E-2</v>
      </c>
      <c r="U15">
        <v>4.54998E-2</v>
      </c>
      <c r="V15">
        <v>3.4753699999999998E-2</v>
      </c>
      <c r="W15">
        <v>5.5187E-2</v>
      </c>
      <c r="X15">
        <v>0.1483582</v>
      </c>
      <c r="Y15">
        <v>6.0328E-2</v>
      </c>
      <c r="Z15">
        <v>8026.3620000000001</v>
      </c>
      <c r="AA15">
        <v>150435.9</v>
      </c>
      <c r="AB15">
        <v>5.3353999999999999E-2</v>
      </c>
      <c r="AC15">
        <v>3.7334000000000001</v>
      </c>
      <c r="AD15">
        <v>0.1108918</v>
      </c>
      <c r="AE15">
        <v>5.2227599999999999E-2</v>
      </c>
      <c r="AF15">
        <v>6.6509999999999998</v>
      </c>
      <c r="AG15">
        <v>5.8083330000000002</v>
      </c>
      <c r="AH15">
        <f t="shared" si="0"/>
        <v>7.8942990415160008E-2</v>
      </c>
    </row>
    <row r="16" spans="1:34" ht="30" x14ac:dyDescent="0.25">
      <c r="A16" s="2" t="s">
        <v>27</v>
      </c>
      <c r="B16" s="6">
        <v>1.3671469999999999</v>
      </c>
      <c r="C16" s="4">
        <v>-2.2646860000000001E-2</v>
      </c>
      <c r="D16" s="6">
        <v>-0.11760860000000001</v>
      </c>
      <c r="E16" s="4">
        <v>-0.110668</v>
      </c>
      <c r="F16" s="4">
        <v>-0.16500379999999998</v>
      </c>
      <c r="G16" s="4">
        <v>-9.5650169999999993E-2</v>
      </c>
      <c r="H16" s="4">
        <v>7.186845E-2</v>
      </c>
      <c r="I16" s="6">
        <v>0.25791609999999998</v>
      </c>
      <c r="J16" s="4">
        <v>-5.4117990000000004E-7</v>
      </c>
      <c r="K16" s="4">
        <v>-6.8453499999999998E-8</v>
      </c>
      <c r="L16" s="4">
        <v>-4.3144760000000005E-4</v>
      </c>
      <c r="M16" s="6">
        <v>6.1423100000000001E-2</v>
      </c>
      <c r="O16" t="s">
        <v>38</v>
      </c>
      <c r="P16">
        <v>2015</v>
      </c>
      <c r="Q16" t="s">
        <v>35</v>
      </c>
      <c r="R16">
        <v>1.0809279999999999E-2</v>
      </c>
      <c r="S16">
        <v>5.6067399999999998E-3</v>
      </c>
      <c r="T16">
        <v>9.5058100000000006E-2</v>
      </c>
      <c r="U16">
        <v>1.8590200000000001E-2</v>
      </c>
      <c r="V16">
        <v>8.0496999999999999E-2</v>
      </c>
      <c r="W16">
        <v>3.8264100000000002E-2</v>
      </c>
      <c r="X16">
        <v>0.1463487</v>
      </c>
      <c r="Y16">
        <v>5.4909899999999998E-2</v>
      </c>
      <c r="Z16">
        <v>151234.53</v>
      </c>
      <c r="AA16">
        <v>2558171</v>
      </c>
      <c r="AB16">
        <v>5.9118200000000003E-2</v>
      </c>
      <c r="AC16">
        <v>4.0952000000000002</v>
      </c>
      <c r="AD16">
        <v>9.8836999999999994E-2</v>
      </c>
      <c r="AE16">
        <v>8.5917199999999999E-2</v>
      </c>
      <c r="AF16">
        <v>7.7030000000000003</v>
      </c>
      <c r="AG16">
        <v>6.2249999999999996</v>
      </c>
      <c r="AH16">
        <f t="shared" si="0"/>
        <v>9.630892386098E-2</v>
      </c>
    </row>
    <row r="17" spans="1:34" ht="30" x14ac:dyDescent="0.25">
      <c r="A17" s="3" t="s">
        <v>28</v>
      </c>
      <c r="B17" s="5">
        <v>2.93</v>
      </c>
      <c r="C17" s="5">
        <v>-0.73</v>
      </c>
      <c r="D17" s="5">
        <v>-3.44</v>
      </c>
      <c r="E17" s="5">
        <v>-0.8</v>
      </c>
      <c r="F17" s="5">
        <v>-1.48</v>
      </c>
      <c r="G17" s="5">
        <v>-0.73</v>
      </c>
      <c r="H17" s="5">
        <v>0.86</v>
      </c>
      <c r="I17" s="5">
        <v>2.34</v>
      </c>
      <c r="J17" s="5">
        <v>-0.6</v>
      </c>
      <c r="K17" s="5">
        <v>-0.36</v>
      </c>
      <c r="L17" s="5">
        <v>-0.41</v>
      </c>
      <c r="M17" s="5">
        <v>1.98</v>
      </c>
      <c r="O17" t="s">
        <v>45</v>
      </c>
      <c r="P17">
        <v>2007</v>
      </c>
      <c r="Q17" t="s">
        <v>35</v>
      </c>
      <c r="R17">
        <v>4.9514399999999997E-3</v>
      </c>
      <c r="S17">
        <v>1.77823E-3</v>
      </c>
      <c r="T17">
        <v>1.78129E-2</v>
      </c>
      <c r="U17">
        <v>4.5252800000000003E-2</v>
      </c>
      <c r="V17">
        <v>2.9248799999999998E-2</v>
      </c>
      <c r="W17">
        <v>3.28052E-2</v>
      </c>
      <c r="X17">
        <v>0.19463929999999999</v>
      </c>
      <c r="Y17">
        <v>6.0137799999999998E-2</v>
      </c>
      <c r="Z17">
        <v>5090.4989999999998</v>
      </c>
      <c r="AA17">
        <v>65233.5</v>
      </c>
      <c r="AB17">
        <v>7.8034999999999993E-2</v>
      </c>
      <c r="AC17">
        <v>3.4497</v>
      </c>
      <c r="AD17">
        <v>0.1089164</v>
      </c>
      <c r="AE17">
        <v>5.4496500000000003E-2</v>
      </c>
      <c r="AF17">
        <v>8.7439999999999998</v>
      </c>
      <c r="AG17">
        <v>2.7250000000000001</v>
      </c>
      <c r="AH17">
        <f t="shared" si="0"/>
        <v>0.12040697361023001</v>
      </c>
    </row>
    <row r="18" spans="1:34" x14ac:dyDescent="0.25">
      <c r="A18" s="10" t="s">
        <v>29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O18" t="s">
        <v>82</v>
      </c>
      <c r="P18">
        <v>2004</v>
      </c>
      <c r="Q18" t="s">
        <v>35</v>
      </c>
      <c r="R18">
        <v>1.6685470000000001E-2</v>
      </c>
      <c r="S18">
        <v>2.3952700000000001E-3</v>
      </c>
      <c r="T18">
        <v>0.1285637</v>
      </c>
      <c r="U18">
        <v>3.18716E-2</v>
      </c>
      <c r="V18">
        <v>9.0057899999999996E-2</v>
      </c>
      <c r="W18">
        <v>4.6035899999999998E-2</v>
      </c>
      <c r="X18">
        <v>0.14755190000000001</v>
      </c>
      <c r="Y18">
        <v>6.8348599999999995E-2</v>
      </c>
      <c r="Z18">
        <v>13895.346</v>
      </c>
      <c r="AA18">
        <v>270115.20000000001</v>
      </c>
      <c r="AB18">
        <v>5.1442300000000003E-2</v>
      </c>
      <c r="AC18">
        <v>2.9695999999999998</v>
      </c>
      <c r="AD18">
        <v>0.15143909999999999</v>
      </c>
      <c r="AE18">
        <v>7.9169900000000001E-2</v>
      </c>
      <c r="AF18">
        <v>7.4050000000000002</v>
      </c>
      <c r="AG18">
        <v>6.3</v>
      </c>
      <c r="AH18">
        <f t="shared" si="0"/>
        <v>7.0312588221830008E-2</v>
      </c>
    </row>
    <row r="19" spans="1:34" x14ac:dyDescent="0.25">
      <c r="O19" t="s">
        <v>34</v>
      </c>
      <c r="P19">
        <v>2009</v>
      </c>
      <c r="Q19" t="s">
        <v>35</v>
      </c>
      <c r="R19">
        <v>9.4583299999999992E-3</v>
      </c>
      <c r="S19">
        <v>0.31000748</v>
      </c>
      <c r="T19">
        <v>3.0109400000000001E-2</v>
      </c>
      <c r="U19">
        <v>8.6617399999999997E-2</v>
      </c>
      <c r="V19">
        <v>2.1397200000000002E-2</v>
      </c>
      <c r="W19">
        <v>2.18006E-2</v>
      </c>
      <c r="X19">
        <v>7.8974100000000005E-2</v>
      </c>
      <c r="Y19">
        <v>5.1627600000000003E-2</v>
      </c>
      <c r="Z19">
        <v>4955.884</v>
      </c>
      <c r="AA19">
        <v>49585.9</v>
      </c>
      <c r="AB19">
        <v>9.9945400000000004E-2</v>
      </c>
      <c r="AC19">
        <v>3.8871000000000002</v>
      </c>
      <c r="AD19">
        <v>6.0964900000000002E-2</v>
      </c>
      <c r="AE19">
        <v>3.7571199999999999E-2</v>
      </c>
      <c r="AF19">
        <v>5.2889999999999997</v>
      </c>
      <c r="AG19">
        <v>7.983333</v>
      </c>
      <c r="AH19">
        <f t="shared" si="0"/>
        <v>0.12103322991890002</v>
      </c>
    </row>
    <row r="20" spans="1:34" x14ac:dyDescent="0.25">
      <c r="O20" t="s">
        <v>45</v>
      </c>
      <c r="P20">
        <v>2002</v>
      </c>
      <c r="Q20" t="s">
        <v>35</v>
      </c>
      <c r="R20">
        <v>9.0654800000000008E-3</v>
      </c>
      <c r="S20">
        <v>1.8263000000000001E-3</v>
      </c>
      <c r="T20">
        <v>2.69544E-2</v>
      </c>
      <c r="U20">
        <v>3.7340100000000001E-2</v>
      </c>
      <c r="V20">
        <v>2.5502199999999999E-2</v>
      </c>
      <c r="W20">
        <v>4.2665000000000002E-2</v>
      </c>
      <c r="X20">
        <v>0.19772439999999999</v>
      </c>
      <c r="Y20">
        <v>7.5340299999999999E-2</v>
      </c>
      <c r="Z20">
        <v>3420.6709999999998</v>
      </c>
      <c r="AA20">
        <v>45447.1</v>
      </c>
      <c r="AB20">
        <v>7.5267100000000003E-2</v>
      </c>
      <c r="AC20">
        <v>2.6358000000000001</v>
      </c>
      <c r="AD20">
        <v>0.13160359999999999</v>
      </c>
      <c r="AE20">
        <v>6.8343200000000007E-2</v>
      </c>
      <c r="AF20">
        <v>7.3419999999999996</v>
      </c>
      <c r="AG20">
        <v>4.05</v>
      </c>
      <c r="AH20">
        <f t="shared" si="0"/>
        <v>0.11003349701767</v>
      </c>
    </row>
    <row r="21" spans="1:34" x14ac:dyDescent="0.25">
      <c r="O21" t="s">
        <v>45</v>
      </c>
      <c r="P21">
        <v>2000</v>
      </c>
      <c r="Q21" t="s">
        <v>35</v>
      </c>
      <c r="R21">
        <v>9.3011599999999993E-3</v>
      </c>
      <c r="S21">
        <v>2.5542E-3</v>
      </c>
      <c r="T21">
        <v>2.4554099999999999E-2</v>
      </c>
      <c r="U21">
        <v>5.3204599999999998E-2</v>
      </c>
      <c r="V21">
        <v>2.5252900000000002E-2</v>
      </c>
      <c r="W21">
        <v>3.7373299999999998E-2</v>
      </c>
      <c r="X21">
        <v>0.21609529999999999</v>
      </c>
      <c r="Y21">
        <v>7.7830899999999995E-2</v>
      </c>
      <c r="Z21">
        <v>3334.7429999999999</v>
      </c>
      <c r="AA21">
        <v>41500.199999999997</v>
      </c>
      <c r="AB21">
        <v>8.0354900000000007E-2</v>
      </c>
      <c r="AC21">
        <v>2.5005999999999999</v>
      </c>
      <c r="AD21">
        <v>0.13467409999999999</v>
      </c>
      <c r="AE21">
        <v>6.34937E-2</v>
      </c>
      <c r="AF21">
        <v>8.2829999999999995</v>
      </c>
      <c r="AG21">
        <v>4.25</v>
      </c>
      <c r="AH21">
        <f t="shared" si="0"/>
        <v>0.11051632182387</v>
      </c>
    </row>
    <row r="22" spans="1:34" x14ac:dyDescent="0.25">
      <c r="O22" t="s">
        <v>38</v>
      </c>
      <c r="P22">
        <v>2004</v>
      </c>
      <c r="Q22" t="s">
        <v>35</v>
      </c>
      <c r="R22">
        <v>1.3300319999999999E-2</v>
      </c>
      <c r="S22">
        <v>6.5101600000000001E-3</v>
      </c>
      <c r="T22">
        <v>0.1111519</v>
      </c>
      <c r="U22">
        <v>2.61693E-2</v>
      </c>
      <c r="V22">
        <v>7.0479600000000003E-2</v>
      </c>
      <c r="W22">
        <v>5.1825200000000002E-2</v>
      </c>
      <c r="X22">
        <v>0.179587</v>
      </c>
      <c r="Y22">
        <v>6.0270799999999999E-2</v>
      </c>
      <c r="Z22">
        <v>85721.482999999993</v>
      </c>
      <c r="AA22">
        <v>1632217</v>
      </c>
      <c r="AB22">
        <v>5.25184E-2</v>
      </c>
      <c r="AC22">
        <v>2.9283999999999999</v>
      </c>
      <c r="AD22">
        <v>0.1432524</v>
      </c>
      <c r="AE22">
        <v>9.4059199999999996E-2</v>
      </c>
      <c r="AF22">
        <v>7.3010000000000002</v>
      </c>
      <c r="AG22">
        <v>6.2166670000000002</v>
      </c>
      <c r="AH22">
        <f t="shared" si="0"/>
        <v>7.4728165107990019E-2</v>
      </c>
    </row>
    <row r="23" spans="1:34" x14ac:dyDescent="0.25">
      <c r="O23" t="s">
        <v>45</v>
      </c>
      <c r="P23">
        <v>2010</v>
      </c>
      <c r="Q23" t="s">
        <v>35</v>
      </c>
      <c r="R23">
        <v>5.2494999999999998E-3</v>
      </c>
      <c r="S23">
        <v>1.2024E-3</v>
      </c>
      <c r="T23">
        <v>1.7376200000000001E-2</v>
      </c>
      <c r="U23">
        <v>4.01631E-2</v>
      </c>
      <c r="V23">
        <v>3.54562E-2</v>
      </c>
      <c r="W23">
        <v>2.9370799999999999E-2</v>
      </c>
      <c r="X23">
        <v>0.1992466</v>
      </c>
      <c r="Y23">
        <v>6.1747700000000003E-2</v>
      </c>
      <c r="Z23">
        <v>4837.8620000000001</v>
      </c>
      <c r="AA23">
        <v>68196.899999999994</v>
      </c>
      <c r="AB23">
        <v>7.0939600000000005E-2</v>
      </c>
      <c r="AC23">
        <v>3.5173000000000001</v>
      </c>
      <c r="AD23">
        <v>9.6382700000000002E-2</v>
      </c>
      <c r="AE23">
        <v>5.2451100000000001E-2</v>
      </c>
      <c r="AF23">
        <v>7.77</v>
      </c>
      <c r="AG23">
        <v>6.8250000000000002</v>
      </c>
      <c r="AH23">
        <f t="shared" si="0"/>
        <v>0.12551055164614</v>
      </c>
    </row>
    <row r="24" spans="1:34" x14ac:dyDescent="0.25">
      <c r="O24" t="s">
        <v>45</v>
      </c>
      <c r="P24">
        <v>2014</v>
      </c>
      <c r="Q24" t="s">
        <v>35</v>
      </c>
      <c r="R24">
        <v>3.73209E-3</v>
      </c>
      <c r="S24">
        <v>9.1058000000000003E-4</v>
      </c>
      <c r="T24">
        <v>1.6621199999999999E-2</v>
      </c>
      <c r="U24">
        <v>3.6602599999999999E-2</v>
      </c>
      <c r="V24">
        <v>2.1994900000000001E-2</v>
      </c>
      <c r="W24">
        <v>2.96387E-2</v>
      </c>
      <c r="X24">
        <v>0.17380490000000001</v>
      </c>
      <c r="Y24">
        <v>5.8751499999999998E-2</v>
      </c>
      <c r="Z24">
        <v>6052.7950000000001</v>
      </c>
      <c r="AA24">
        <v>77972.5</v>
      </c>
      <c r="AB24">
        <v>7.7627299999999996E-2</v>
      </c>
      <c r="AC24">
        <v>3.8715000000000002</v>
      </c>
      <c r="AD24">
        <v>9.1083399999999995E-2</v>
      </c>
      <c r="AE24">
        <v>4.5900799999999999E-2</v>
      </c>
      <c r="AF24">
        <v>8.6150000000000002</v>
      </c>
      <c r="AG24">
        <v>4.233333</v>
      </c>
      <c r="AH24">
        <f t="shared" si="0"/>
        <v>0.13472596518899999</v>
      </c>
    </row>
    <row r="25" spans="1:34" x14ac:dyDescent="0.25">
      <c r="O25" t="s">
        <v>38</v>
      </c>
      <c r="P25">
        <v>2010</v>
      </c>
      <c r="Q25" t="s">
        <v>35</v>
      </c>
      <c r="R25">
        <v>1.363203E-2</v>
      </c>
      <c r="S25">
        <v>8.0577700000000006E-3</v>
      </c>
      <c r="T25">
        <v>0.1104378</v>
      </c>
      <c r="U25">
        <v>2.22575E-2</v>
      </c>
      <c r="V25">
        <v>7.5236999999999998E-2</v>
      </c>
      <c r="W25">
        <v>4.6264699999999999E-2</v>
      </c>
      <c r="X25">
        <v>0.16391710000000001</v>
      </c>
      <c r="Y25">
        <v>5.9424299999999999E-2</v>
      </c>
      <c r="Z25">
        <v>107195.46</v>
      </c>
      <c r="AA25">
        <v>1974615</v>
      </c>
      <c r="AB25">
        <v>5.4286800000000003E-2</v>
      </c>
      <c r="AC25">
        <v>3.4777</v>
      </c>
      <c r="AD25">
        <v>0.1103436</v>
      </c>
      <c r="AE25">
        <v>9.0887099999999998E-2</v>
      </c>
      <c r="AF25">
        <v>7.0839999999999996</v>
      </c>
      <c r="AG25">
        <v>12.45833</v>
      </c>
      <c r="AH25">
        <f t="shared" si="0"/>
        <v>8.3645627689580032E-2</v>
      </c>
    </row>
    <row r="26" spans="1:34" x14ac:dyDescent="0.25">
      <c r="O26" t="s">
        <v>63</v>
      </c>
      <c r="P26">
        <v>2019</v>
      </c>
      <c r="Q26" t="s">
        <v>35</v>
      </c>
      <c r="R26">
        <v>2.0674600000000001E-3</v>
      </c>
      <c r="S26">
        <v>1.9919630000000001E-2</v>
      </c>
      <c r="T26">
        <v>4.3075299999999997E-2</v>
      </c>
      <c r="U26">
        <v>4.3384800000000001E-2</v>
      </c>
      <c r="V26">
        <v>3.1051700000000002E-2</v>
      </c>
      <c r="W26">
        <v>5.3719799999999998E-2</v>
      </c>
      <c r="X26">
        <v>0.14323730000000001</v>
      </c>
      <c r="Y26">
        <v>6.2154099999999997E-2</v>
      </c>
      <c r="Z26">
        <v>9744.5470000000005</v>
      </c>
      <c r="AA26">
        <v>175771.3</v>
      </c>
      <c r="AB26">
        <v>5.5438800000000003E-2</v>
      </c>
      <c r="AC26">
        <v>4.1722999999999999</v>
      </c>
      <c r="AD26">
        <v>0.1165742</v>
      </c>
      <c r="AE26">
        <v>5.4132800000000002E-2</v>
      </c>
      <c r="AF26">
        <v>8.0760000000000005</v>
      </c>
      <c r="AG26">
        <v>4.108333</v>
      </c>
      <c r="AH26">
        <f t="shared" si="0"/>
        <v>8.4719493828620013E-2</v>
      </c>
    </row>
    <row r="27" spans="1:34" x14ac:dyDescent="0.25">
      <c r="O27" t="s">
        <v>38</v>
      </c>
      <c r="P27">
        <v>2000</v>
      </c>
      <c r="Q27" t="s">
        <v>35</v>
      </c>
      <c r="R27">
        <v>1.4295739999999999E-2</v>
      </c>
      <c r="S27">
        <v>8.9209300000000005E-3</v>
      </c>
      <c r="T27">
        <v>0.13195680000000001</v>
      </c>
      <c r="U27">
        <v>3.0673300000000001E-2</v>
      </c>
      <c r="V27">
        <v>6.0515399999999997E-2</v>
      </c>
      <c r="W27">
        <v>4.9510400000000003E-2</v>
      </c>
      <c r="X27">
        <v>0.1794695</v>
      </c>
      <c r="Y27">
        <v>6.0987399999999997E-2</v>
      </c>
      <c r="Z27">
        <v>83807.959000000003</v>
      </c>
      <c r="AA27">
        <v>1366561</v>
      </c>
      <c r="AB27">
        <v>6.1327600000000003E-2</v>
      </c>
      <c r="AC27">
        <v>2.4843000000000002</v>
      </c>
      <c r="AD27">
        <v>0.14591299999999999</v>
      </c>
      <c r="AE27">
        <v>0.1058167</v>
      </c>
      <c r="AF27">
        <v>7.5229999999999997</v>
      </c>
      <c r="AG27">
        <v>4.9249999999999998</v>
      </c>
      <c r="AH27">
        <f t="shared" si="0"/>
        <v>8.1878994021039986E-2</v>
      </c>
    </row>
    <row r="28" spans="1:34" x14ac:dyDescent="0.25">
      <c r="O28" t="s">
        <v>82</v>
      </c>
      <c r="P28">
        <v>2005</v>
      </c>
      <c r="Q28" t="s">
        <v>35</v>
      </c>
      <c r="R28">
        <v>1.626474E-2</v>
      </c>
      <c r="S28">
        <v>3.0699E-3</v>
      </c>
      <c r="T28">
        <v>0.1447312</v>
      </c>
      <c r="U28">
        <v>3.1073900000000002E-2</v>
      </c>
      <c r="V28">
        <v>8.8290900000000005E-2</v>
      </c>
      <c r="W28">
        <v>4.4454500000000001E-2</v>
      </c>
      <c r="X28">
        <v>0.14164779999999999</v>
      </c>
      <c r="Y28">
        <v>6.3833000000000001E-2</v>
      </c>
      <c r="Z28">
        <v>14839.634</v>
      </c>
      <c r="AA28">
        <v>296100.7</v>
      </c>
      <c r="AB28">
        <v>5.0116800000000003E-2</v>
      </c>
      <c r="AC28">
        <v>3.1269999999999998</v>
      </c>
      <c r="AD28">
        <v>0.14487639999999999</v>
      </c>
      <c r="AE28">
        <v>7.4228100000000005E-2</v>
      </c>
      <c r="AF28">
        <v>7.3010000000000002</v>
      </c>
      <c r="AG28">
        <v>5.5916670000000002</v>
      </c>
      <c r="AH28">
        <f t="shared" si="0"/>
        <v>7.4471812710019986E-2</v>
      </c>
    </row>
    <row r="29" spans="1:34" x14ac:dyDescent="0.25">
      <c r="O29" t="s">
        <v>38</v>
      </c>
      <c r="P29">
        <v>2016</v>
      </c>
      <c r="Q29" t="s">
        <v>35</v>
      </c>
      <c r="R29">
        <v>1.390856E-2</v>
      </c>
      <c r="S29">
        <v>2.6933999999999999E-3</v>
      </c>
      <c r="T29">
        <v>0.1063795</v>
      </c>
      <c r="U29">
        <v>2.4982899999999999E-2</v>
      </c>
      <c r="V29">
        <v>9.3051800000000004E-2</v>
      </c>
      <c r="W29">
        <v>4.9707800000000003E-2</v>
      </c>
      <c r="X29">
        <v>0.16958090000000001</v>
      </c>
      <c r="Y29">
        <v>6.2316999999999997E-2</v>
      </c>
      <c r="Z29">
        <v>155191.71</v>
      </c>
      <c r="AA29">
        <v>2663396</v>
      </c>
      <c r="AB29">
        <v>5.8268399999999998E-2</v>
      </c>
      <c r="AC29">
        <v>4.2472000000000003</v>
      </c>
      <c r="AD29">
        <v>0.10638209999999999</v>
      </c>
      <c r="AE29">
        <v>9.7208799999999998E-2</v>
      </c>
      <c r="AF29">
        <v>7.9960000000000004</v>
      </c>
      <c r="AG29">
        <v>5.516667</v>
      </c>
      <c r="AH29">
        <f t="shared" si="0"/>
        <v>6.6066424165230037E-2</v>
      </c>
    </row>
    <row r="30" spans="1:34" x14ac:dyDescent="0.25">
      <c r="O30" t="s">
        <v>82</v>
      </c>
      <c r="P30">
        <v>2012</v>
      </c>
      <c r="Q30" t="s">
        <v>35</v>
      </c>
      <c r="R30">
        <v>1.3672989999999999E-2</v>
      </c>
      <c r="S30">
        <v>9.2301000000000004E-4</v>
      </c>
      <c r="T30">
        <v>0.1232166</v>
      </c>
      <c r="U30">
        <v>2.55798E-2</v>
      </c>
      <c r="V30">
        <v>9.2250899999999997E-2</v>
      </c>
      <c r="W30">
        <v>3.4118900000000001E-2</v>
      </c>
      <c r="X30">
        <v>0.12600059999999999</v>
      </c>
      <c r="Y30">
        <v>5.7875099999999999E-2</v>
      </c>
      <c r="Z30">
        <v>17624.715</v>
      </c>
      <c r="AA30">
        <v>400863.3</v>
      </c>
      <c r="AB30">
        <v>4.3966900000000003E-2</v>
      </c>
      <c r="AC30">
        <v>3.7191999999999998</v>
      </c>
      <c r="AD30">
        <v>0.1140164</v>
      </c>
      <c r="AE30">
        <v>6.6049899999999995E-2</v>
      </c>
      <c r="AF30">
        <v>7.7220000000000004</v>
      </c>
      <c r="AG30">
        <v>7.641667</v>
      </c>
      <c r="AH30">
        <f t="shared" si="0"/>
        <v>9.2872680751050013E-2</v>
      </c>
    </row>
    <row r="31" spans="1:34" x14ac:dyDescent="0.25">
      <c r="O31" t="s">
        <v>63</v>
      </c>
      <c r="P31">
        <v>2005</v>
      </c>
      <c r="Q31" t="s">
        <v>35</v>
      </c>
      <c r="R31">
        <v>2.0618400000000001E-3</v>
      </c>
      <c r="S31">
        <v>2.9256020000000001E-2</v>
      </c>
      <c r="T31">
        <v>4.5250100000000001E-2</v>
      </c>
      <c r="U31">
        <v>3.6595500000000003E-2</v>
      </c>
      <c r="V31">
        <v>2.4665699999999999E-2</v>
      </c>
      <c r="W31">
        <v>5.7086600000000001E-2</v>
      </c>
      <c r="X31">
        <v>0.1545868</v>
      </c>
      <c r="Y31">
        <v>4.7439200000000001E-2</v>
      </c>
      <c r="Z31">
        <v>5670.1689999999999</v>
      </c>
      <c r="AA31">
        <v>117856.1</v>
      </c>
      <c r="AB31">
        <v>4.8111000000000001E-2</v>
      </c>
      <c r="AC31">
        <v>3.0785999999999998</v>
      </c>
      <c r="AD31">
        <v>0.13041330000000001</v>
      </c>
      <c r="AE31">
        <v>5.7332599999999997E-2</v>
      </c>
      <c r="AF31">
        <v>6.9489999999999998</v>
      </c>
      <c r="AG31">
        <v>4.125</v>
      </c>
      <c r="AH31">
        <f t="shared" si="0"/>
        <v>8.6344959521129999E-2</v>
      </c>
    </row>
    <row r="32" spans="1:34" x14ac:dyDescent="0.25">
      <c r="O32" t="s">
        <v>72</v>
      </c>
      <c r="P32">
        <v>2011</v>
      </c>
      <c r="Q32" t="s">
        <v>35</v>
      </c>
      <c r="R32">
        <v>1.526187E-2</v>
      </c>
      <c r="S32">
        <v>1.2249299999999999E-3</v>
      </c>
      <c r="T32">
        <v>0.37495319999999999</v>
      </c>
      <c r="U32">
        <v>2.6714100000000001E-2</v>
      </c>
      <c r="V32">
        <v>3.5177300000000002E-2</v>
      </c>
      <c r="W32">
        <v>3.9836799999999999E-2</v>
      </c>
      <c r="X32">
        <v>0.14509330000000001</v>
      </c>
      <c r="Y32">
        <v>7.7563599999999996E-2</v>
      </c>
      <c r="Z32">
        <v>8017.3770000000004</v>
      </c>
      <c r="AA32">
        <v>170621.3</v>
      </c>
      <c r="AB32">
        <v>4.6989299999999998E-2</v>
      </c>
      <c r="AC32">
        <v>3.2654000000000001</v>
      </c>
      <c r="AD32">
        <v>0.1110881</v>
      </c>
      <c r="AE32">
        <v>5.6370499999999997E-2</v>
      </c>
      <c r="AF32">
        <v>6.5209999999999999</v>
      </c>
      <c r="AG32">
        <v>9.6083339999999993</v>
      </c>
      <c r="AH32">
        <f t="shared" si="0"/>
        <v>0.11518014066416001</v>
      </c>
    </row>
    <row r="33" spans="15:34" x14ac:dyDescent="0.25">
      <c r="O33" t="s">
        <v>72</v>
      </c>
      <c r="P33">
        <v>2014</v>
      </c>
      <c r="Q33" t="s">
        <v>35</v>
      </c>
      <c r="R33">
        <v>1.7111689999999999E-2</v>
      </c>
      <c r="S33">
        <v>1.14606E-3</v>
      </c>
      <c r="T33">
        <v>0.25043789999999999</v>
      </c>
      <c r="U33">
        <v>2.5007399999999999E-2</v>
      </c>
      <c r="V33">
        <v>3.2660099999999997E-2</v>
      </c>
      <c r="W33">
        <v>3.6763700000000003E-2</v>
      </c>
      <c r="X33">
        <v>0.1339253</v>
      </c>
      <c r="Y33">
        <v>7.56241E-2</v>
      </c>
      <c r="Z33">
        <v>9681.8979999999992</v>
      </c>
      <c r="AA33">
        <v>189344.3</v>
      </c>
      <c r="AB33">
        <v>5.11338E-2</v>
      </c>
      <c r="AC33">
        <v>3.5436999999999999</v>
      </c>
      <c r="AD33">
        <v>0.1007847</v>
      </c>
      <c r="AE33">
        <v>5.6056599999999998E-2</v>
      </c>
      <c r="AF33">
        <v>7.1219999999999999</v>
      </c>
      <c r="AG33">
        <v>6.641667</v>
      </c>
      <c r="AH33">
        <f t="shared" si="0"/>
        <v>0.12280017239502</v>
      </c>
    </row>
    <row r="34" spans="15:34" x14ac:dyDescent="0.25">
      <c r="O34" t="s">
        <v>82</v>
      </c>
      <c r="P34">
        <v>2013</v>
      </c>
      <c r="Q34" t="s">
        <v>35</v>
      </c>
      <c r="R34">
        <v>1.230967E-2</v>
      </c>
      <c r="S34">
        <v>9.5387E-4</v>
      </c>
      <c r="T34">
        <v>0.11928130000000001</v>
      </c>
      <c r="U34">
        <v>2.4516799999999998E-2</v>
      </c>
      <c r="V34">
        <v>9.1759800000000002E-2</v>
      </c>
      <c r="W34">
        <v>3.0423599999999999E-2</v>
      </c>
      <c r="X34">
        <v>0.12507119999999999</v>
      </c>
      <c r="Y34">
        <v>5.6898299999999999E-2</v>
      </c>
      <c r="Z34">
        <v>18787.187000000002</v>
      </c>
      <c r="AA34">
        <v>419345</v>
      </c>
      <c r="AB34">
        <v>4.4801300000000002E-2</v>
      </c>
      <c r="AC34">
        <v>3.8216999999999999</v>
      </c>
      <c r="AD34">
        <v>0.11445230000000001</v>
      </c>
      <c r="AE34">
        <v>6.3680299999999995E-2</v>
      </c>
      <c r="AF34">
        <v>7.8419999999999996</v>
      </c>
      <c r="AG34">
        <v>6.6333330000000004</v>
      </c>
      <c r="AH34">
        <f t="shared" si="0"/>
        <v>0.10004707265837001</v>
      </c>
    </row>
    <row r="35" spans="15:34" x14ac:dyDescent="0.25">
      <c r="O35" t="s">
        <v>63</v>
      </c>
      <c r="P35">
        <v>2015</v>
      </c>
      <c r="Q35" t="s">
        <v>35</v>
      </c>
      <c r="R35">
        <v>1.8503300000000001E-3</v>
      </c>
      <c r="S35">
        <v>2.030506E-2</v>
      </c>
      <c r="T35">
        <v>3.9931000000000001E-2</v>
      </c>
      <c r="U35">
        <v>3.43107E-2</v>
      </c>
      <c r="V35">
        <v>2.2197000000000001E-2</v>
      </c>
      <c r="W35">
        <v>3.93627E-2</v>
      </c>
      <c r="X35">
        <v>0.13807440000000001</v>
      </c>
      <c r="Y35">
        <v>5.2516E-2</v>
      </c>
      <c r="Z35">
        <v>7532.9889999999996</v>
      </c>
      <c r="AA35">
        <v>144299</v>
      </c>
      <c r="AB35">
        <v>5.2204E-2</v>
      </c>
      <c r="AC35">
        <v>3.6284000000000001</v>
      </c>
      <c r="AD35">
        <v>0.103334</v>
      </c>
      <c r="AE35">
        <v>4.4484000000000003E-2</v>
      </c>
      <c r="AF35">
        <v>6.2960000000000003</v>
      </c>
      <c r="AG35">
        <v>6.85</v>
      </c>
      <c r="AH35">
        <f t="shared" si="0"/>
        <v>0.11928130565517001</v>
      </c>
    </row>
    <row r="36" spans="15:34" x14ac:dyDescent="0.25">
      <c r="O36" t="s">
        <v>82</v>
      </c>
      <c r="P36">
        <v>2008</v>
      </c>
      <c r="Q36" t="s">
        <v>35</v>
      </c>
      <c r="R36">
        <v>1.408859E-2</v>
      </c>
      <c r="S36">
        <v>1.59976E-3</v>
      </c>
      <c r="T36">
        <v>0.13355059999999999</v>
      </c>
      <c r="U36">
        <v>2.7162200000000001E-2</v>
      </c>
      <c r="V36">
        <v>9.5929500000000001E-2</v>
      </c>
      <c r="W36">
        <v>3.6648300000000002E-2</v>
      </c>
      <c r="X36">
        <v>0.1392468</v>
      </c>
      <c r="Y36">
        <v>6.04395E-2</v>
      </c>
      <c r="Z36">
        <v>17959.832999999999</v>
      </c>
      <c r="AA36">
        <v>355677.8</v>
      </c>
      <c r="AB36">
        <v>5.0494700000000003E-2</v>
      </c>
      <c r="AC36">
        <v>3.5396999999999998</v>
      </c>
      <c r="AD36">
        <v>0.1257964</v>
      </c>
      <c r="AE36">
        <v>7.3552500000000007E-2</v>
      </c>
      <c r="AF36">
        <v>7.4610000000000003</v>
      </c>
      <c r="AG36">
        <v>5.2916670000000003</v>
      </c>
      <c r="AH36">
        <f t="shared" si="0"/>
        <v>8.5565334971869994E-2</v>
      </c>
    </row>
    <row r="37" spans="15:34" x14ac:dyDescent="0.25">
      <c r="O37" t="s">
        <v>63</v>
      </c>
      <c r="P37">
        <v>2014</v>
      </c>
      <c r="Q37" t="s">
        <v>35</v>
      </c>
      <c r="R37">
        <v>2.0366400000000002E-3</v>
      </c>
      <c r="S37">
        <v>2.8446269999999999E-2</v>
      </c>
      <c r="T37">
        <v>4.2813799999999999E-2</v>
      </c>
      <c r="U37">
        <v>3.5726300000000002E-2</v>
      </c>
      <c r="V37">
        <v>2.2921400000000001E-2</v>
      </c>
      <c r="W37">
        <v>3.9947700000000003E-2</v>
      </c>
      <c r="X37">
        <v>0.13889870000000001</v>
      </c>
      <c r="Y37">
        <v>5.2167499999999999E-2</v>
      </c>
      <c r="Z37">
        <v>7143.1689999999999</v>
      </c>
      <c r="AA37">
        <v>135026.5</v>
      </c>
      <c r="AB37">
        <v>5.2901999999999998E-2</v>
      </c>
      <c r="AC37">
        <v>3.5371000000000001</v>
      </c>
      <c r="AD37">
        <v>0.10820100000000001</v>
      </c>
      <c r="AE37">
        <v>4.6353900000000003E-2</v>
      </c>
      <c r="AF37">
        <v>6.0330000000000004</v>
      </c>
      <c r="AG37">
        <v>8.158334</v>
      </c>
      <c r="AH37">
        <f t="shared" si="0"/>
        <v>0.11708762328490001</v>
      </c>
    </row>
    <row r="38" spans="15:34" x14ac:dyDescent="0.25">
      <c r="O38" t="s">
        <v>63</v>
      </c>
      <c r="P38">
        <v>2013</v>
      </c>
      <c r="Q38" t="s">
        <v>35</v>
      </c>
      <c r="R38">
        <v>1.4392700000000001E-3</v>
      </c>
      <c r="S38">
        <v>3.5629689999999999E-2</v>
      </c>
      <c r="T38">
        <v>4.3920800000000003E-2</v>
      </c>
      <c r="U38">
        <v>3.6027799999999999E-2</v>
      </c>
      <c r="V38">
        <v>2.1183400000000002E-2</v>
      </c>
      <c r="W38">
        <v>3.9756100000000003E-2</v>
      </c>
      <c r="X38">
        <v>0.14271780000000001</v>
      </c>
      <c r="Y38">
        <v>5.0986999999999998E-2</v>
      </c>
      <c r="Z38">
        <v>7026.6260000000002</v>
      </c>
      <c r="AA38">
        <v>130621.4</v>
      </c>
      <c r="AB38">
        <v>5.3793800000000003E-2</v>
      </c>
      <c r="AC38">
        <v>3.4264000000000001</v>
      </c>
      <c r="AD38">
        <v>0.1024564</v>
      </c>
      <c r="AE38">
        <v>4.7365900000000002E-2</v>
      </c>
      <c r="AF38">
        <v>6.36</v>
      </c>
      <c r="AG38">
        <v>9.966666</v>
      </c>
      <c r="AH38">
        <f t="shared" si="0"/>
        <v>0.11824110646814999</v>
      </c>
    </row>
    <row r="39" spans="15:34" x14ac:dyDescent="0.25">
      <c r="O39" t="s">
        <v>38</v>
      </c>
      <c r="P39">
        <v>2012</v>
      </c>
      <c r="Q39" t="s">
        <v>35</v>
      </c>
      <c r="R39">
        <v>1.088134E-2</v>
      </c>
      <c r="S39">
        <v>8.8151199999999992E-3</v>
      </c>
      <c r="T39">
        <v>0.1000901</v>
      </c>
      <c r="U39">
        <v>2.1013799999999999E-2</v>
      </c>
      <c r="V39">
        <v>7.3002200000000003E-2</v>
      </c>
      <c r="W39">
        <v>4.4324599999999999E-2</v>
      </c>
      <c r="X39">
        <v>0.15898319999999999</v>
      </c>
      <c r="Y39">
        <v>5.87863E-2</v>
      </c>
      <c r="Z39">
        <v>115178.57</v>
      </c>
      <c r="AA39">
        <v>2144497</v>
      </c>
      <c r="AB39">
        <v>5.3708899999999997E-2</v>
      </c>
      <c r="AC39">
        <v>3.7111999999999998</v>
      </c>
      <c r="AD39">
        <v>0.1056812</v>
      </c>
      <c r="AE39">
        <v>9.3632699999999999E-2</v>
      </c>
      <c r="AF39">
        <v>7.08</v>
      </c>
      <c r="AG39">
        <v>10.525</v>
      </c>
      <c r="AH39">
        <f t="shared" si="0"/>
        <v>8.8909349950790029E-2</v>
      </c>
    </row>
    <row r="40" spans="15:34" x14ac:dyDescent="0.25">
      <c r="O40" t="s">
        <v>63</v>
      </c>
      <c r="P40">
        <v>2008</v>
      </c>
      <c r="Q40" t="s">
        <v>35</v>
      </c>
      <c r="R40">
        <v>1.77008E-3</v>
      </c>
      <c r="S40">
        <v>3.399489E-2</v>
      </c>
      <c r="T40">
        <v>4.9237700000000002E-2</v>
      </c>
      <c r="U40">
        <v>3.5046099999999997E-2</v>
      </c>
      <c r="V40">
        <v>2.2926100000000001E-2</v>
      </c>
      <c r="W40">
        <v>4.1585400000000002E-2</v>
      </c>
      <c r="X40">
        <v>0.16097719999999999</v>
      </c>
      <c r="Y40">
        <v>4.95933E-2</v>
      </c>
      <c r="Z40">
        <v>6148.4549999999999</v>
      </c>
      <c r="AA40">
        <v>129372.4</v>
      </c>
      <c r="AB40">
        <v>4.7525199999999997E-2</v>
      </c>
      <c r="AC40">
        <v>3.3106</v>
      </c>
      <c r="AD40">
        <v>0.1096602</v>
      </c>
      <c r="AE40">
        <v>5.4462900000000002E-2</v>
      </c>
      <c r="AF40">
        <v>7.2130000000000001</v>
      </c>
      <c r="AG40">
        <v>6.8833330000000004</v>
      </c>
      <c r="AH40">
        <f t="shared" si="0"/>
        <v>0.11464315423628001</v>
      </c>
    </row>
    <row r="41" spans="15:34" x14ac:dyDescent="0.25">
      <c r="O41" t="s">
        <v>82</v>
      </c>
      <c r="P41">
        <v>2000</v>
      </c>
      <c r="Q41" t="s">
        <v>35</v>
      </c>
      <c r="R41">
        <v>1.7188620000000002E-2</v>
      </c>
      <c r="S41">
        <v>3.6580499999999999E-3</v>
      </c>
      <c r="T41">
        <v>0.17172219999999999</v>
      </c>
      <c r="U41">
        <v>3.3990399999999997E-2</v>
      </c>
      <c r="V41">
        <v>9.9246600000000004E-2</v>
      </c>
      <c r="W41">
        <v>3.75517E-2</v>
      </c>
      <c r="X41">
        <v>0.1649359</v>
      </c>
      <c r="Y41">
        <v>6.8645100000000001E-2</v>
      </c>
      <c r="Z41">
        <v>12567.383</v>
      </c>
      <c r="AA41">
        <v>237831.8</v>
      </c>
      <c r="AB41">
        <v>5.28415E-2</v>
      </c>
      <c r="AC41">
        <v>2.5767000000000002</v>
      </c>
      <c r="AD41">
        <v>0.1549036</v>
      </c>
      <c r="AE41">
        <v>7.8391500000000003E-2</v>
      </c>
      <c r="AF41">
        <v>6.8330000000000002</v>
      </c>
      <c r="AG41">
        <v>5.0916670000000002</v>
      </c>
      <c r="AH41">
        <f t="shared" si="0"/>
        <v>7.8368901301089977E-2</v>
      </c>
    </row>
    <row r="42" spans="15:34" x14ac:dyDescent="0.25">
      <c r="O42" t="s">
        <v>63</v>
      </c>
      <c r="P42">
        <v>2011</v>
      </c>
      <c r="Q42" t="s">
        <v>35</v>
      </c>
      <c r="R42">
        <v>2.0843699999999999E-3</v>
      </c>
      <c r="S42">
        <v>4.4024380000000002E-2</v>
      </c>
      <c r="T42">
        <v>4.0897799999999998E-2</v>
      </c>
      <c r="U42">
        <v>3.76371E-2</v>
      </c>
      <c r="V42">
        <v>2.2588500000000001E-2</v>
      </c>
      <c r="W42">
        <v>4.25479E-2</v>
      </c>
      <c r="X42">
        <v>0.14259759999999999</v>
      </c>
      <c r="Y42">
        <v>5.0909099999999999E-2</v>
      </c>
      <c r="Z42">
        <v>6332.1279999999997</v>
      </c>
      <c r="AA42">
        <v>126657.1</v>
      </c>
      <c r="AB42">
        <v>4.9994299999999998E-2</v>
      </c>
      <c r="AC42">
        <v>3.2780999999999998</v>
      </c>
      <c r="AD42">
        <v>0.100326</v>
      </c>
      <c r="AE42">
        <v>4.9740600000000003E-2</v>
      </c>
      <c r="AF42">
        <v>5.9539999999999997</v>
      </c>
      <c r="AG42">
        <v>13.31667</v>
      </c>
      <c r="AH42">
        <f t="shared" si="0"/>
        <v>0.11178549148329001</v>
      </c>
    </row>
    <row r="43" spans="15:34" x14ac:dyDescent="0.25">
      <c r="O43" t="s">
        <v>38</v>
      </c>
      <c r="P43">
        <v>2019</v>
      </c>
      <c r="Q43" t="s">
        <v>35</v>
      </c>
      <c r="R43">
        <v>1.31746E-2</v>
      </c>
      <c r="S43">
        <v>2.90618E-3</v>
      </c>
      <c r="T43">
        <v>0.11223420000000001</v>
      </c>
      <c r="U43">
        <v>2.98024E-2</v>
      </c>
      <c r="V43">
        <v>0.1067221</v>
      </c>
      <c r="W43">
        <v>4.4449700000000002E-2</v>
      </c>
      <c r="X43">
        <v>0.1334717</v>
      </c>
      <c r="Y43">
        <v>6.4630699999999999E-2</v>
      </c>
      <c r="Z43">
        <v>187638.27</v>
      </c>
      <c r="AA43">
        <v>2962792</v>
      </c>
      <c r="AB43">
        <v>6.3331600000000002E-2</v>
      </c>
      <c r="AC43">
        <v>4.9004000000000003</v>
      </c>
      <c r="AD43">
        <v>0.11074299999999999</v>
      </c>
      <c r="AE43">
        <v>0.1076964</v>
      </c>
      <c r="AF43">
        <v>8.8960000000000008</v>
      </c>
      <c r="AG43">
        <v>4.0999999999999996</v>
      </c>
      <c r="AH43">
        <f t="shared" si="0"/>
        <v>6.4544344841060003E-2</v>
      </c>
    </row>
    <row r="44" spans="15:34" x14ac:dyDescent="0.25">
      <c r="O44" t="s">
        <v>38</v>
      </c>
      <c r="P44">
        <v>2013</v>
      </c>
      <c r="Q44" t="s">
        <v>35</v>
      </c>
      <c r="R44">
        <v>1.1132370000000001E-2</v>
      </c>
      <c r="S44">
        <v>7.3887299999999996E-3</v>
      </c>
      <c r="T44">
        <v>9.9318900000000002E-2</v>
      </c>
      <c r="U44">
        <v>2.0623800000000001E-2</v>
      </c>
      <c r="V44">
        <v>7.7741400000000002E-2</v>
      </c>
      <c r="W44">
        <v>4.05282E-2</v>
      </c>
      <c r="X44">
        <v>0.1569169</v>
      </c>
      <c r="Y44">
        <v>5.7193599999999997E-2</v>
      </c>
      <c r="Z44">
        <v>133184.25</v>
      </c>
      <c r="AA44">
        <v>2262771</v>
      </c>
      <c r="AB44">
        <v>5.8858899999999999E-2</v>
      </c>
      <c r="AC44">
        <v>3.7970000000000002</v>
      </c>
      <c r="AD44">
        <v>0.10443570000000001</v>
      </c>
      <c r="AE44">
        <v>8.6322499999999996E-2</v>
      </c>
      <c r="AF44">
        <v>7.4580000000000002</v>
      </c>
      <c r="AG44">
        <v>9.033334</v>
      </c>
      <c r="AH44">
        <f t="shared" si="0"/>
        <v>9.2906862147930008E-2</v>
      </c>
    </row>
    <row r="45" spans="15:34" x14ac:dyDescent="0.25">
      <c r="O45" t="s">
        <v>63</v>
      </c>
      <c r="P45">
        <v>2011</v>
      </c>
      <c r="Q45" t="s">
        <v>35</v>
      </c>
      <c r="R45">
        <v>2.0843699999999999E-3</v>
      </c>
      <c r="S45">
        <v>4.4024380000000002E-2</v>
      </c>
      <c r="T45">
        <v>4.0897799999999998E-2</v>
      </c>
      <c r="U45">
        <v>3.76371E-2</v>
      </c>
      <c r="V45">
        <v>2.2588500000000001E-2</v>
      </c>
      <c r="W45">
        <v>4.25479E-2</v>
      </c>
      <c r="X45">
        <v>0.14259759999999999</v>
      </c>
      <c r="Y45">
        <v>5.0909099999999999E-2</v>
      </c>
      <c r="Z45">
        <v>6332.1279999999997</v>
      </c>
      <c r="AA45">
        <v>126657.1</v>
      </c>
      <c r="AB45">
        <v>4.9994299999999998E-2</v>
      </c>
      <c r="AC45">
        <v>3.2780999999999998</v>
      </c>
      <c r="AD45">
        <v>0.100326</v>
      </c>
      <c r="AE45">
        <v>4.9740600000000003E-2</v>
      </c>
      <c r="AF45">
        <v>5.9539999999999997</v>
      </c>
      <c r="AG45">
        <v>13.31667</v>
      </c>
      <c r="AH45">
        <f t="shared" si="0"/>
        <v>0.11178549148329001</v>
      </c>
    </row>
    <row r="46" spans="15:34" x14ac:dyDescent="0.25">
      <c r="O46" t="s">
        <v>38</v>
      </c>
      <c r="P46">
        <v>2006</v>
      </c>
      <c r="Q46" t="s">
        <v>35</v>
      </c>
      <c r="R46">
        <v>1.375286E-2</v>
      </c>
      <c r="S46">
        <v>7.4063699999999998E-3</v>
      </c>
      <c r="T46">
        <v>0.11357</v>
      </c>
      <c r="U46">
        <v>2.59834E-2</v>
      </c>
      <c r="V46">
        <v>6.4755699999999999E-2</v>
      </c>
      <c r="W46">
        <v>5.2525799999999997E-2</v>
      </c>
      <c r="X46">
        <v>0.1713616</v>
      </c>
      <c r="Y46">
        <v>5.5467000000000002E-2</v>
      </c>
      <c r="Z46">
        <v>111346.86</v>
      </c>
      <c r="AA46">
        <v>1874737</v>
      </c>
      <c r="AB46">
        <v>5.9393300000000003E-2</v>
      </c>
      <c r="AC46">
        <v>3.2926000000000002</v>
      </c>
      <c r="AD46">
        <v>0.1349224</v>
      </c>
      <c r="AE46">
        <v>8.8409199999999993E-2</v>
      </c>
      <c r="AF46">
        <v>7.7489999999999997</v>
      </c>
      <c r="AG46">
        <v>4.9166670000000003</v>
      </c>
      <c r="AH46">
        <f t="shared" si="0"/>
        <v>7.6924796452399996E-2</v>
      </c>
    </row>
    <row r="47" spans="15:34" x14ac:dyDescent="0.25">
      <c r="O47" t="s">
        <v>72</v>
      </c>
      <c r="P47">
        <v>2009</v>
      </c>
      <c r="Q47" t="s">
        <v>35</v>
      </c>
      <c r="R47">
        <v>1.921057E-2</v>
      </c>
      <c r="S47">
        <v>1.94845E-3</v>
      </c>
      <c r="T47">
        <v>0.29582789999999998</v>
      </c>
      <c r="U47">
        <v>2.6518799999999999E-2</v>
      </c>
      <c r="V47">
        <v>3.6808899999999999E-2</v>
      </c>
      <c r="W47">
        <v>4.2554599999999998E-2</v>
      </c>
      <c r="X47">
        <v>0.15371570000000001</v>
      </c>
      <c r="Y47">
        <v>8.1286999999999998E-2</v>
      </c>
      <c r="Z47">
        <v>7115.0429999999997</v>
      </c>
      <c r="AA47">
        <v>160640.70000000001</v>
      </c>
      <c r="AB47">
        <v>4.4291700000000003E-2</v>
      </c>
      <c r="AC47">
        <v>3.0958000000000001</v>
      </c>
      <c r="AD47">
        <v>0.1178033</v>
      </c>
      <c r="AE47">
        <v>5.7040300000000002E-2</v>
      </c>
      <c r="AF47">
        <v>6.4950000000000001</v>
      </c>
      <c r="AG47">
        <v>10.79167</v>
      </c>
      <c r="AH47">
        <f t="shared" si="0"/>
        <v>0.10971518650387001</v>
      </c>
    </row>
    <row r="48" spans="15:34" x14ac:dyDescent="0.25">
      <c r="O48" t="s">
        <v>82</v>
      </c>
      <c r="P48">
        <v>2007</v>
      </c>
      <c r="Q48" t="s">
        <v>35</v>
      </c>
      <c r="R48">
        <v>1.4620019999999999E-2</v>
      </c>
      <c r="S48">
        <v>2.6959699999999998E-3</v>
      </c>
      <c r="T48">
        <v>0.14146919999999999</v>
      </c>
      <c r="U48">
        <v>2.81287E-2</v>
      </c>
      <c r="V48">
        <v>9.6315999999999999E-2</v>
      </c>
      <c r="W48">
        <v>3.8196800000000003E-2</v>
      </c>
      <c r="X48">
        <v>0.13874149999999999</v>
      </c>
      <c r="Y48">
        <v>5.75477E-2</v>
      </c>
      <c r="Z48">
        <v>17705.98</v>
      </c>
      <c r="AA48">
        <v>346442.8</v>
      </c>
      <c r="AB48">
        <v>5.1107899999999998E-2</v>
      </c>
      <c r="AC48">
        <v>3.4388999999999998</v>
      </c>
      <c r="AD48">
        <v>0.13044</v>
      </c>
      <c r="AE48">
        <v>7.1030499999999996E-2</v>
      </c>
      <c r="AF48">
        <v>7.9329999999999998</v>
      </c>
      <c r="AG48">
        <v>4.5999999999999996</v>
      </c>
      <c r="AH48">
        <f t="shared" si="0"/>
        <v>8.2178806767919998E-2</v>
      </c>
    </row>
    <row r="49" spans="15:34" x14ac:dyDescent="0.25">
      <c r="O49" t="s">
        <v>72</v>
      </c>
      <c r="P49">
        <v>2005</v>
      </c>
      <c r="Q49" t="s">
        <v>35</v>
      </c>
      <c r="R49">
        <v>2.4474010000000001E-2</v>
      </c>
      <c r="S49">
        <v>3.0696899999999999E-3</v>
      </c>
      <c r="T49">
        <v>0.16979369999999999</v>
      </c>
      <c r="U49">
        <v>3.3724900000000002E-2</v>
      </c>
      <c r="V49">
        <v>3.4838599999999997E-2</v>
      </c>
      <c r="W49">
        <v>4.4513999999999998E-2</v>
      </c>
      <c r="X49">
        <v>0.14814569999999999</v>
      </c>
      <c r="Y49">
        <v>7.9798099999999997E-2</v>
      </c>
      <c r="Z49">
        <v>6522.665</v>
      </c>
      <c r="AA49">
        <v>143662.6</v>
      </c>
      <c r="AB49">
        <v>4.5402699999999997E-2</v>
      </c>
      <c r="AC49">
        <v>2.8978999999999999</v>
      </c>
      <c r="AD49">
        <v>0.1447002</v>
      </c>
      <c r="AE49">
        <v>5.8463399999999999E-2</v>
      </c>
      <c r="AF49">
        <v>6.3659999999999997</v>
      </c>
      <c r="AG49">
        <v>6.1916669999999998</v>
      </c>
      <c r="AH49">
        <f t="shared" si="0"/>
        <v>0.10354435005741001</v>
      </c>
    </row>
    <row r="50" spans="15:34" x14ac:dyDescent="0.25">
      <c r="O50" t="s">
        <v>72</v>
      </c>
      <c r="P50">
        <v>2001</v>
      </c>
      <c r="Q50" t="s">
        <v>35</v>
      </c>
      <c r="R50">
        <v>2.3346889999999999E-2</v>
      </c>
      <c r="S50">
        <v>3.3170000000000001E-3</v>
      </c>
      <c r="T50">
        <v>0.11423609999999999</v>
      </c>
      <c r="U50">
        <v>3.3059100000000001E-2</v>
      </c>
      <c r="V50">
        <v>3.4431999999999997E-2</v>
      </c>
      <c r="W50">
        <v>4.9737900000000002E-2</v>
      </c>
      <c r="X50">
        <v>0.17673040000000001</v>
      </c>
      <c r="Y50">
        <v>8.3001699999999998E-2</v>
      </c>
      <c r="Z50">
        <v>5892.9629999999997</v>
      </c>
      <c r="AA50">
        <v>117274.7</v>
      </c>
      <c r="AB50">
        <v>5.0249200000000001E-2</v>
      </c>
      <c r="AC50">
        <v>2.4217</v>
      </c>
      <c r="AD50">
        <v>0.14864250000000001</v>
      </c>
      <c r="AE50">
        <v>6.8241499999999997E-2</v>
      </c>
      <c r="AF50">
        <v>6.4859999999999998</v>
      </c>
      <c r="AG50">
        <v>6.375</v>
      </c>
      <c r="AH50">
        <f t="shared" si="0"/>
        <v>9.5204858689059993E-2</v>
      </c>
    </row>
    <row r="51" spans="15:34" x14ac:dyDescent="0.25">
      <c r="O51" t="s">
        <v>63</v>
      </c>
      <c r="P51">
        <v>2000</v>
      </c>
      <c r="Q51" t="s">
        <v>35</v>
      </c>
      <c r="R51">
        <v>2.9493499999999999E-3</v>
      </c>
      <c r="S51">
        <v>4.658926E-2</v>
      </c>
      <c r="T51">
        <v>3.9007100000000003E-2</v>
      </c>
      <c r="U51">
        <v>4.9890999999999998E-2</v>
      </c>
      <c r="V51">
        <v>2.41298E-2</v>
      </c>
      <c r="W51">
        <v>5.1378699999999999E-2</v>
      </c>
      <c r="X51">
        <v>0.15798590000000001</v>
      </c>
      <c r="Y51">
        <v>5.4562899999999998E-2</v>
      </c>
      <c r="Z51">
        <v>3717.2550000000001</v>
      </c>
      <c r="AA51">
        <v>76627.100000000006</v>
      </c>
      <c r="AB51">
        <v>4.8510999999999999E-2</v>
      </c>
      <c r="AC51">
        <v>2.5190000000000001</v>
      </c>
      <c r="AD51">
        <v>0.1406944</v>
      </c>
      <c r="AE51">
        <v>5.7107699999999997E-2</v>
      </c>
      <c r="AF51">
        <v>7.3529999999999998</v>
      </c>
      <c r="AG51">
        <v>4.1166669999999996</v>
      </c>
      <c r="AH51">
        <f t="shared" si="0"/>
        <v>8.909881376421E-2</v>
      </c>
    </row>
    <row r="52" spans="15:34" x14ac:dyDescent="0.25">
      <c r="O52" t="s">
        <v>63</v>
      </c>
      <c r="P52">
        <v>2003</v>
      </c>
      <c r="Q52" t="s">
        <v>35</v>
      </c>
      <c r="R52">
        <v>2.0819800000000002E-3</v>
      </c>
      <c r="S52">
        <v>3.7971419999999999E-2</v>
      </c>
      <c r="T52">
        <v>4.0439000000000003E-2</v>
      </c>
      <c r="U52">
        <v>3.4809899999999998E-2</v>
      </c>
      <c r="V52">
        <v>2.4421999999999999E-2</v>
      </c>
      <c r="W52">
        <v>6.8319900000000003E-2</v>
      </c>
      <c r="X52">
        <v>0.1525687</v>
      </c>
      <c r="Y52">
        <v>5.5409399999999998E-2</v>
      </c>
      <c r="Z52">
        <v>4129.1369999999997</v>
      </c>
      <c r="AA52">
        <v>90778.8</v>
      </c>
      <c r="AB52">
        <v>4.5485699999999997E-2</v>
      </c>
      <c r="AC52">
        <v>2.7383999999999999</v>
      </c>
      <c r="AD52">
        <v>0.13618820000000001</v>
      </c>
      <c r="AE52">
        <v>6.4574500000000007E-2</v>
      </c>
      <c r="AF52">
        <v>6.87</v>
      </c>
      <c r="AG52">
        <v>5.2833329999999998</v>
      </c>
      <c r="AH52">
        <f t="shared" si="0"/>
        <v>6.8280587737639981E-2</v>
      </c>
    </row>
    <row r="53" spans="15:34" x14ac:dyDescent="0.25">
      <c r="O53" t="s">
        <v>72</v>
      </c>
      <c r="P53">
        <v>2013</v>
      </c>
      <c r="Q53" t="s">
        <v>35</v>
      </c>
      <c r="R53">
        <v>1.6657120000000001E-2</v>
      </c>
      <c r="S53">
        <v>1.1372299999999999E-3</v>
      </c>
      <c r="T53">
        <v>0.27643689999999999</v>
      </c>
      <c r="U53">
        <v>2.5866500000000001E-2</v>
      </c>
      <c r="V53">
        <v>3.4234100000000003E-2</v>
      </c>
      <c r="W53">
        <v>3.6759399999999998E-2</v>
      </c>
      <c r="X53">
        <v>0.13707559999999999</v>
      </c>
      <c r="Y53">
        <v>7.7978500000000006E-2</v>
      </c>
      <c r="Z53">
        <v>9160.8870000000006</v>
      </c>
      <c r="AA53">
        <v>179382.7</v>
      </c>
      <c r="AB53">
        <v>5.1069000000000003E-2</v>
      </c>
      <c r="AC53">
        <v>3.4049999999999998</v>
      </c>
      <c r="AD53">
        <v>0.1034269</v>
      </c>
      <c r="AE53">
        <v>5.6778099999999998E-2</v>
      </c>
      <c r="AF53">
        <v>6.0110000000000001</v>
      </c>
      <c r="AG53">
        <v>7.75</v>
      </c>
      <c r="AH53">
        <f t="shared" si="0"/>
        <v>0.12143382180208</v>
      </c>
    </row>
    <row r="54" spans="15:34" x14ac:dyDescent="0.25">
      <c r="O54" t="s">
        <v>63</v>
      </c>
      <c r="P54">
        <v>2010</v>
      </c>
      <c r="Q54" t="s">
        <v>35</v>
      </c>
      <c r="R54">
        <v>2.1359600000000001E-3</v>
      </c>
      <c r="S54">
        <v>3.9183450000000002E-2</v>
      </c>
      <c r="T54">
        <v>4.1052400000000003E-2</v>
      </c>
      <c r="U54">
        <v>3.9223899999999999E-2</v>
      </c>
      <c r="V54">
        <v>2.4158900000000001E-2</v>
      </c>
      <c r="W54">
        <v>4.2557299999999999E-2</v>
      </c>
      <c r="X54">
        <v>0.14683070000000001</v>
      </c>
      <c r="Y54">
        <v>5.2622200000000001E-2</v>
      </c>
      <c r="Z54">
        <v>5835.9629999999997</v>
      </c>
      <c r="AA54">
        <v>123598.1</v>
      </c>
      <c r="AB54">
        <v>4.7217299999999997E-2</v>
      </c>
      <c r="AC54">
        <v>3.1625000000000001</v>
      </c>
      <c r="AD54">
        <v>0.1007782</v>
      </c>
      <c r="AE54">
        <v>5.1173900000000001E-2</v>
      </c>
      <c r="AF54">
        <v>6.681</v>
      </c>
      <c r="AG54">
        <v>13.73333</v>
      </c>
      <c r="AH54">
        <f t="shared" si="0"/>
        <v>0.10999692771636001</v>
      </c>
    </row>
    <row r="55" spans="15:34" x14ac:dyDescent="0.25">
      <c r="O55" t="s">
        <v>63</v>
      </c>
      <c r="P55">
        <v>2018</v>
      </c>
      <c r="Q55" t="s">
        <v>35</v>
      </c>
      <c r="R55">
        <v>1.7759900000000001E-3</v>
      </c>
      <c r="S55">
        <v>1.9966970000000001E-2</v>
      </c>
      <c r="T55">
        <v>4.3886799999999997E-2</v>
      </c>
      <c r="U55">
        <v>4.4468500000000001E-2</v>
      </c>
      <c r="V55">
        <v>2.7448699999999999E-2</v>
      </c>
      <c r="W55">
        <v>5.17373E-2</v>
      </c>
      <c r="X55">
        <v>0.1471876</v>
      </c>
      <c r="Y55">
        <v>6.1497799999999998E-2</v>
      </c>
      <c r="Z55">
        <v>9157.0360000000001</v>
      </c>
      <c r="AA55">
        <v>168638.5</v>
      </c>
      <c r="AB55">
        <v>5.4299800000000002E-2</v>
      </c>
      <c r="AC55">
        <v>4.0609999999999999</v>
      </c>
      <c r="AD55">
        <v>0.11774709999999999</v>
      </c>
      <c r="AE55">
        <v>5.3257100000000002E-2</v>
      </c>
      <c r="AF55">
        <v>7.1509999999999998</v>
      </c>
      <c r="AG55">
        <v>4.3833330000000004</v>
      </c>
      <c r="AH55">
        <f t="shared" si="0"/>
        <v>8.957143235178E-2</v>
      </c>
    </row>
    <row r="56" spans="15:34" x14ac:dyDescent="0.25">
      <c r="O56" t="s">
        <v>45</v>
      </c>
      <c r="P56">
        <v>2004</v>
      </c>
      <c r="Q56" t="s">
        <v>35</v>
      </c>
      <c r="R56">
        <v>6.5288000000000004E-3</v>
      </c>
      <c r="S56">
        <v>1.4508399999999999E-3</v>
      </c>
      <c r="T56">
        <v>2.3548300000000001E-2</v>
      </c>
      <c r="U56">
        <v>4.1553699999999999E-2</v>
      </c>
      <c r="V56">
        <v>2.6040799999999999E-2</v>
      </c>
      <c r="W56">
        <v>3.82242E-2</v>
      </c>
      <c r="X56">
        <v>0.19298090000000001</v>
      </c>
      <c r="Y56">
        <v>6.8282700000000002E-2</v>
      </c>
      <c r="Z56">
        <v>3849.1350000000002</v>
      </c>
      <c r="AA56">
        <v>53761.8</v>
      </c>
      <c r="AB56">
        <v>7.1596099999999996E-2</v>
      </c>
      <c r="AC56">
        <v>2.9258999999999999</v>
      </c>
      <c r="AD56">
        <v>0.1271535</v>
      </c>
      <c r="AE56">
        <v>6.0544800000000003E-2</v>
      </c>
      <c r="AF56">
        <v>8.3420000000000005</v>
      </c>
      <c r="AG56">
        <v>3.2916669999999999</v>
      </c>
      <c r="AH56">
        <f t="shared" si="0"/>
        <v>0.11501074609371001</v>
      </c>
    </row>
    <row r="57" spans="15:34" x14ac:dyDescent="0.25">
      <c r="O57" t="s">
        <v>34</v>
      </c>
      <c r="P57">
        <v>2003</v>
      </c>
      <c r="Q57" t="s">
        <v>35</v>
      </c>
      <c r="R57">
        <v>1.2358610000000001E-2</v>
      </c>
      <c r="S57">
        <v>0.24031673000000001</v>
      </c>
      <c r="T57">
        <v>4.72331E-2</v>
      </c>
      <c r="U57">
        <v>0.1074224</v>
      </c>
      <c r="V57">
        <v>2.5125999999999999E-2</v>
      </c>
      <c r="W57">
        <v>3.4371400000000003E-2</v>
      </c>
      <c r="X57">
        <v>0.1007557</v>
      </c>
      <c r="Y57">
        <v>6.5126400000000001E-2</v>
      </c>
      <c r="Z57">
        <v>1120.133</v>
      </c>
      <c r="AA57">
        <v>31799.7</v>
      </c>
      <c r="AB57">
        <v>3.5224600000000002E-2</v>
      </c>
      <c r="AC57">
        <v>3.1703999999999999</v>
      </c>
      <c r="AD57">
        <v>9.4120400000000007E-2</v>
      </c>
      <c r="AE57">
        <v>4.6478400000000003E-2</v>
      </c>
      <c r="AF57">
        <v>5.6639999999999997</v>
      </c>
      <c r="AG57">
        <v>7.6833330000000002</v>
      </c>
      <c r="AH57">
        <f t="shared" si="0"/>
        <v>8.6020791609359992E-2</v>
      </c>
    </row>
    <row r="58" spans="15:34" x14ac:dyDescent="0.25">
      <c r="O58" t="s">
        <v>63</v>
      </c>
      <c r="P58">
        <v>2012</v>
      </c>
      <c r="Q58" t="s">
        <v>35</v>
      </c>
      <c r="R58">
        <v>1.42921E-3</v>
      </c>
      <c r="S58">
        <v>4.4235139999999999E-2</v>
      </c>
      <c r="T58">
        <v>4.4719399999999999E-2</v>
      </c>
      <c r="U58">
        <v>3.7378099999999997E-2</v>
      </c>
      <c r="V58">
        <v>2.2133199999999999E-2</v>
      </c>
      <c r="W58">
        <v>4.4055499999999997E-2</v>
      </c>
      <c r="X58">
        <v>0.1304015</v>
      </c>
      <c r="Y58">
        <v>5.1529600000000002E-2</v>
      </c>
      <c r="Z58">
        <v>6775.1120000000001</v>
      </c>
      <c r="AA58">
        <v>128043</v>
      </c>
      <c r="AB58">
        <v>5.2912800000000003E-2</v>
      </c>
      <c r="AC58">
        <v>3.3397999999999999</v>
      </c>
      <c r="AD58">
        <v>0.1014269</v>
      </c>
      <c r="AE58">
        <v>4.9413100000000001E-2</v>
      </c>
      <c r="AF58">
        <v>5.8769999999999998</v>
      </c>
      <c r="AG58">
        <v>11.60833</v>
      </c>
      <c r="AH58">
        <f t="shared" si="0"/>
        <v>0.10961688235824002</v>
      </c>
    </row>
    <row r="59" spans="15:34" x14ac:dyDescent="0.25">
      <c r="O59" t="s">
        <v>82</v>
      </c>
      <c r="P59">
        <v>2001</v>
      </c>
      <c r="Q59" t="s">
        <v>35</v>
      </c>
      <c r="R59">
        <v>1.507357E-2</v>
      </c>
      <c r="S59">
        <v>2.8108899999999999E-3</v>
      </c>
      <c r="T59">
        <v>0.15496670000000001</v>
      </c>
      <c r="U59">
        <v>3.1166200000000002E-2</v>
      </c>
      <c r="V59">
        <v>8.9455699999999999E-2</v>
      </c>
      <c r="W59">
        <v>4.4318499999999997E-2</v>
      </c>
      <c r="X59">
        <v>0.1674841</v>
      </c>
      <c r="Y59">
        <v>7.0046800000000006E-2</v>
      </c>
      <c r="Z59">
        <v>12679.41</v>
      </c>
      <c r="AA59">
        <v>239425.7</v>
      </c>
      <c r="AB59">
        <v>5.2957600000000001E-2</v>
      </c>
      <c r="AC59">
        <v>2.6227</v>
      </c>
      <c r="AD59">
        <v>0.15339620000000001</v>
      </c>
      <c r="AE59">
        <v>8.2167500000000004E-2</v>
      </c>
      <c r="AF59">
        <v>6.6769999999999996</v>
      </c>
      <c r="AG59">
        <v>6.0083330000000004</v>
      </c>
      <c r="AH59">
        <f t="shared" si="0"/>
        <v>7.3966288907370004E-2</v>
      </c>
    </row>
    <row r="60" spans="15:34" x14ac:dyDescent="0.25">
      <c r="O60" t="s">
        <v>63</v>
      </c>
      <c r="P60">
        <v>2004</v>
      </c>
      <c r="Q60" t="s">
        <v>35</v>
      </c>
      <c r="R60">
        <v>1.91533E-3</v>
      </c>
      <c r="S60">
        <v>3.2800040000000003E-2</v>
      </c>
      <c r="T60">
        <v>4.6647899999999999E-2</v>
      </c>
      <c r="U60">
        <v>3.7195699999999998E-2</v>
      </c>
      <c r="V60">
        <v>2.3462799999999999E-2</v>
      </c>
      <c r="W60">
        <v>6.03425E-2</v>
      </c>
      <c r="X60">
        <v>0.1514452</v>
      </c>
      <c r="Y60">
        <v>5.1120199999999998E-2</v>
      </c>
      <c r="Z60">
        <v>4716.66</v>
      </c>
      <c r="AA60">
        <v>104420.6</v>
      </c>
      <c r="AB60">
        <v>4.5169800000000003E-2</v>
      </c>
      <c r="AC60">
        <v>2.9016999999999999</v>
      </c>
      <c r="AD60">
        <v>0.1306447</v>
      </c>
      <c r="AE60">
        <v>6.1367199999999997E-2</v>
      </c>
      <c r="AF60">
        <v>7.0019999999999998</v>
      </c>
      <c r="AG60">
        <v>4.4583329999999997</v>
      </c>
      <c r="AH60">
        <f t="shared" si="0"/>
        <v>8.1139096709430009E-2</v>
      </c>
    </row>
    <row r="61" spans="15:34" x14ac:dyDescent="0.25">
      <c r="O61" t="s">
        <v>72</v>
      </c>
      <c r="P61">
        <v>2000</v>
      </c>
      <c r="Q61" t="s">
        <v>35</v>
      </c>
      <c r="R61">
        <v>2.4893760000000001E-2</v>
      </c>
      <c r="S61">
        <v>3.2151200000000001E-3</v>
      </c>
      <c r="T61">
        <v>0.1202047</v>
      </c>
      <c r="U61">
        <v>3.82148E-2</v>
      </c>
      <c r="V61">
        <v>3.2543500000000003E-2</v>
      </c>
      <c r="W61">
        <v>4.5037300000000002E-2</v>
      </c>
      <c r="X61">
        <v>0.17144200000000001</v>
      </c>
      <c r="Y61">
        <v>8.1648799999999994E-2</v>
      </c>
      <c r="Z61">
        <v>5945.6750000000002</v>
      </c>
      <c r="AA61">
        <v>117258.3</v>
      </c>
      <c r="AB61">
        <v>5.0705800000000002E-2</v>
      </c>
      <c r="AC61">
        <v>2.3612000000000002</v>
      </c>
      <c r="AD61">
        <v>0.1510938</v>
      </c>
      <c r="AE61">
        <v>6.7560200000000001E-2</v>
      </c>
      <c r="AF61">
        <v>6.8289999999999997</v>
      </c>
      <c r="AG61">
        <v>5.1916669999999998</v>
      </c>
      <c r="AH61">
        <f t="shared" si="0"/>
        <v>0.10147928843004</v>
      </c>
    </row>
    <row r="62" spans="15:34" x14ac:dyDescent="0.25">
      <c r="O62" t="s">
        <v>45</v>
      </c>
      <c r="P62">
        <v>2001</v>
      </c>
      <c r="Q62" t="s">
        <v>35</v>
      </c>
      <c r="R62">
        <v>8.2295300000000005E-3</v>
      </c>
      <c r="S62">
        <v>2.3080000000000002E-3</v>
      </c>
      <c r="T62">
        <v>2.5900900000000001E-2</v>
      </c>
      <c r="U62">
        <v>4.1823699999999998E-2</v>
      </c>
      <c r="V62">
        <v>2.5154900000000001E-2</v>
      </c>
      <c r="W62">
        <v>3.9375899999999998E-2</v>
      </c>
      <c r="X62">
        <v>0.21231259999999999</v>
      </c>
      <c r="Y62">
        <v>7.8029000000000001E-2</v>
      </c>
      <c r="Z62">
        <v>3507.77</v>
      </c>
      <c r="AA62">
        <v>42894.3</v>
      </c>
      <c r="AB62">
        <v>8.1777100000000005E-2</v>
      </c>
      <c r="AC62">
        <v>2.5716999999999999</v>
      </c>
      <c r="AD62">
        <v>0.1360787</v>
      </c>
      <c r="AE62">
        <v>6.7421499999999995E-2</v>
      </c>
      <c r="AF62">
        <v>7.4550000000000001</v>
      </c>
      <c r="AG62">
        <v>4.2750000000000004</v>
      </c>
      <c r="AH62">
        <f t="shared" si="0"/>
        <v>0.11338711849842001</v>
      </c>
    </row>
    <row r="63" spans="15:34" x14ac:dyDescent="0.25">
      <c r="O63" t="s">
        <v>63</v>
      </c>
      <c r="P63">
        <v>2009</v>
      </c>
      <c r="Q63" t="s">
        <v>35</v>
      </c>
      <c r="R63">
        <v>2.2624099999999999E-3</v>
      </c>
      <c r="S63">
        <v>3.4472940000000001E-2</v>
      </c>
      <c r="T63">
        <v>4.4777699999999997E-2</v>
      </c>
      <c r="U63">
        <v>3.5810599999999998E-2</v>
      </c>
      <c r="V63">
        <v>2.44324E-2</v>
      </c>
      <c r="W63">
        <v>4.50997E-2</v>
      </c>
      <c r="X63">
        <v>0.15182950000000001</v>
      </c>
      <c r="Y63">
        <v>5.3868600000000003E-2</v>
      </c>
      <c r="Z63">
        <v>5611.6260000000002</v>
      </c>
      <c r="AA63">
        <v>121109.5</v>
      </c>
      <c r="AB63">
        <v>4.6335099999999997E-2</v>
      </c>
      <c r="AC63">
        <v>3.1132</v>
      </c>
      <c r="AD63">
        <v>0.1035674</v>
      </c>
      <c r="AE63">
        <v>5.3257600000000002E-2</v>
      </c>
      <c r="AF63">
        <v>6.8040000000000003</v>
      </c>
      <c r="AG63">
        <v>11.725</v>
      </c>
      <c r="AH63">
        <f t="shared" si="0"/>
        <v>0.10736949810294</v>
      </c>
    </row>
    <row r="64" spans="15:34" x14ac:dyDescent="0.25">
      <c r="O64" t="s">
        <v>82</v>
      </c>
      <c r="P64">
        <v>2009</v>
      </c>
      <c r="Q64" t="s">
        <v>35</v>
      </c>
      <c r="R64">
        <v>1.6135420000000001E-2</v>
      </c>
      <c r="S64">
        <v>1.5779100000000001E-3</v>
      </c>
      <c r="T64">
        <v>0.13463430000000001</v>
      </c>
      <c r="U64">
        <v>2.64993E-2</v>
      </c>
      <c r="V64">
        <v>8.9352799999999996E-2</v>
      </c>
      <c r="W64">
        <v>4.0479899999999999E-2</v>
      </c>
      <c r="X64">
        <v>0.13801350000000001</v>
      </c>
      <c r="Y64">
        <v>6.2053200000000003E-2</v>
      </c>
      <c r="Z64">
        <v>16407.536</v>
      </c>
      <c r="AA64">
        <v>353632</v>
      </c>
      <c r="AB64">
        <v>4.63972E-2</v>
      </c>
      <c r="AC64">
        <v>3.4437000000000002</v>
      </c>
      <c r="AD64">
        <v>0.11632149999999999</v>
      </c>
      <c r="AE64">
        <v>6.9108600000000006E-2</v>
      </c>
      <c r="AF64">
        <v>7.9889999999999999</v>
      </c>
      <c r="AG64">
        <v>8.2666660000000007</v>
      </c>
      <c r="AH64">
        <f t="shared" si="0"/>
        <v>8.3166850070209991E-2</v>
      </c>
    </row>
    <row r="65" spans="15:34" x14ac:dyDescent="0.25">
      <c r="O65" t="s">
        <v>38</v>
      </c>
      <c r="P65">
        <v>2003</v>
      </c>
      <c r="Q65" t="s">
        <v>35</v>
      </c>
      <c r="R65">
        <v>1.3904329999999999E-2</v>
      </c>
      <c r="S65">
        <v>6.5075899999999997E-3</v>
      </c>
      <c r="T65">
        <v>0.1130313</v>
      </c>
      <c r="U65">
        <v>2.5156299999999999E-2</v>
      </c>
      <c r="V65">
        <v>6.4859799999999995E-2</v>
      </c>
      <c r="W65">
        <v>5.8349600000000001E-2</v>
      </c>
      <c r="X65">
        <v>0.17870559999999999</v>
      </c>
      <c r="Y65">
        <v>6.2052900000000001E-2</v>
      </c>
      <c r="Z65">
        <v>79198.255000000005</v>
      </c>
      <c r="AA65">
        <v>1527294</v>
      </c>
      <c r="AB65">
        <v>5.18553E-2</v>
      </c>
      <c r="AC65">
        <v>2.7669999999999999</v>
      </c>
      <c r="AD65">
        <v>0.1474916</v>
      </c>
      <c r="AE65">
        <v>9.7348000000000004E-2</v>
      </c>
      <c r="AF65">
        <v>7.4960000000000004</v>
      </c>
      <c r="AG65">
        <v>6.891667</v>
      </c>
      <c r="AH65">
        <f t="shared" si="0"/>
        <v>6.7360222710530021E-2</v>
      </c>
    </row>
    <row r="66" spans="15:34" x14ac:dyDescent="0.25">
      <c r="O66" t="s">
        <v>82</v>
      </c>
      <c r="P66">
        <v>2006</v>
      </c>
      <c r="Q66" t="s">
        <v>35</v>
      </c>
      <c r="R66">
        <v>1.7479740000000001E-2</v>
      </c>
      <c r="S66">
        <v>3.44298E-3</v>
      </c>
      <c r="T66">
        <v>0.1398663</v>
      </c>
      <c r="U66">
        <v>3.0785E-2</v>
      </c>
      <c r="V66">
        <v>8.4706100000000006E-2</v>
      </c>
      <c r="W66">
        <v>4.1861200000000001E-2</v>
      </c>
      <c r="X66">
        <v>0.1376309</v>
      </c>
      <c r="Y66">
        <v>6.16489E-2</v>
      </c>
      <c r="Z66">
        <v>16410.976999999999</v>
      </c>
      <c r="AA66">
        <v>317167.2</v>
      </c>
      <c r="AB66">
        <v>5.1742400000000001E-2</v>
      </c>
      <c r="AC66">
        <v>3.2913999999999999</v>
      </c>
      <c r="AD66">
        <v>0.1401974</v>
      </c>
      <c r="AE66">
        <v>7.0930999999999994E-2</v>
      </c>
      <c r="AF66">
        <v>7.6660000000000004</v>
      </c>
      <c r="AG66">
        <v>5</v>
      </c>
      <c r="AH66">
        <f t="shared" si="0"/>
        <v>8.1114341001100015E-2</v>
      </c>
    </row>
    <row r="67" spans="15:34" x14ac:dyDescent="0.25">
      <c r="O67" t="s">
        <v>82</v>
      </c>
      <c r="P67">
        <v>2010</v>
      </c>
      <c r="Q67" t="s">
        <v>35</v>
      </c>
      <c r="R67">
        <v>1.5663989999999999E-2</v>
      </c>
      <c r="S67">
        <v>1.3951499999999999E-3</v>
      </c>
      <c r="T67">
        <v>0.1348317</v>
      </c>
      <c r="U67">
        <v>2.7364099999999999E-2</v>
      </c>
      <c r="V67">
        <v>8.7541599999999997E-2</v>
      </c>
      <c r="W67">
        <v>3.77457E-2</v>
      </c>
      <c r="X67">
        <v>0.1349931</v>
      </c>
      <c r="Y67">
        <v>6.0913399999999999E-2</v>
      </c>
      <c r="Z67">
        <v>16106.154</v>
      </c>
      <c r="AA67">
        <v>365551.9</v>
      </c>
      <c r="AB67">
        <v>4.4059800000000003E-2</v>
      </c>
      <c r="AC67">
        <v>3.5123000000000002</v>
      </c>
      <c r="AD67">
        <v>0.11775620000000001</v>
      </c>
      <c r="AE67">
        <v>6.89916E-2</v>
      </c>
      <c r="AF67">
        <v>7.3289999999999997</v>
      </c>
      <c r="AG67">
        <v>9.1333330000000004</v>
      </c>
      <c r="AH67">
        <f t="shared" ref="AH67:AH118" si="1">-0.5484029*U67+ (-0.572237)*V67+( -1.70604)*W67+( -0.0025677)*AE67+0.2180679</f>
        <v>8.8393981885590028E-2</v>
      </c>
    </row>
    <row r="68" spans="15:34" x14ac:dyDescent="0.25">
      <c r="O68" t="s">
        <v>34</v>
      </c>
      <c r="P68">
        <v>2000</v>
      </c>
      <c r="Q68" t="s">
        <v>35</v>
      </c>
      <c r="R68">
        <v>1.6244499999999999E-2</v>
      </c>
      <c r="S68">
        <v>0.31241713999999998</v>
      </c>
      <c r="T68">
        <v>4.4700400000000001E-2</v>
      </c>
      <c r="U68">
        <v>0.11942510000000001</v>
      </c>
      <c r="V68">
        <v>2.5430999999999999E-2</v>
      </c>
      <c r="W68">
        <v>3.5513799999999998E-2</v>
      </c>
      <c r="X68">
        <v>0.1125538</v>
      </c>
      <c r="Y68">
        <v>5.8890999999999999E-2</v>
      </c>
      <c r="Z68">
        <v>1423.287</v>
      </c>
      <c r="AA68">
        <v>26778.3</v>
      </c>
      <c r="AB68">
        <v>5.3150799999999998E-2</v>
      </c>
      <c r="AC68">
        <v>2.7242999999999999</v>
      </c>
      <c r="AD68">
        <v>9.8886000000000002E-2</v>
      </c>
      <c r="AE68">
        <v>4.5521899999999997E-2</v>
      </c>
      <c r="AF68">
        <v>5.6920000000000002</v>
      </c>
      <c r="AG68">
        <v>6.3166669999999998</v>
      </c>
      <c r="AH68">
        <f t="shared" si="1"/>
        <v>7.7317419745579985E-2</v>
      </c>
    </row>
    <row r="69" spans="15:34" x14ac:dyDescent="0.25">
      <c r="O69" t="s">
        <v>45</v>
      </c>
      <c r="P69">
        <v>2012</v>
      </c>
      <c r="Q69" t="s">
        <v>35</v>
      </c>
      <c r="R69">
        <v>3.7780600000000002E-3</v>
      </c>
      <c r="S69">
        <v>9.5131000000000002E-4</v>
      </c>
      <c r="T69">
        <v>1.4487099999999999E-2</v>
      </c>
      <c r="U69">
        <v>3.7196199999999999E-2</v>
      </c>
      <c r="V69">
        <v>2.2546099999999999E-2</v>
      </c>
      <c r="W69">
        <v>2.91101E-2</v>
      </c>
      <c r="X69">
        <v>0.18883510000000001</v>
      </c>
      <c r="Y69">
        <v>5.9185099999999997E-2</v>
      </c>
      <c r="Z69">
        <v>5516.1459999999997</v>
      </c>
      <c r="AA69">
        <v>73582.7</v>
      </c>
      <c r="AB69">
        <v>7.4965299999999999E-2</v>
      </c>
      <c r="AC69">
        <v>3.6669999999999998</v>
      </c>
      <c r="AD69">
        <v>9.4967999999999997E-2</v>
      </c>
      <c r="AE69">
        <v>4.9672000000000001E-2</v>
      </c>
      <c r="AF69">
        <v>6.9859999999999998</v>
      </c>
      <c r="AG69">
        <v>5.9</v>
      </c>
      <c r="AH69">
        <f t="shared" si="1"/>
        <v>0.13497714562692001</v>
      </c>
    </row>
    <row r="70" spans="15:34" x14ac:dyDescent="0.25">
      <c r="O70" t="s">
        <v>72</v>
      </c>
      <c r="P70">
        <v>2015</v>
      </c>
      <c r="Q70" t="s">
        <v>35</v>
      </c>
      <c r="R70">
        <v>1.673695E-2</v>
      </c>
      <c r="S70">
        <v>9.9350000000000003E-4</v>
      </c>
      <c r="T70">
        <v>0.24767539999999999</v>
      </c>
      <c r="U70">
        <v>2.2879900000000002E-2</v>
      </c>
      <c r="V70">
        <v>3.3931299999999998E-2</v>
      </c>
      <c r="W70">
        <v>3.5170699999999999E-2</v>
      </c>
      <c r="X70">
        <v>0.13123480000000001</v>
      </c>
      <c r="Y70">
        <v>7.5903999999999999E-2</v>
      </c>
      <c r="Z70">
        <v>10577.079</v>
      </c>
      <c r="AA70">
        <v>203322.6</v>
      </c>
      <c r="AB70">
        <v>5.2021199999999997E-2</v>
      </c>
      <c r="AC70">
        <v>3.6852999999999998</v>
      </c>
      <c r="AD70">
        <v>9.8488800000000001E-2</v>
      </c>
      <c r="AE70">
        <v>5.51291E-2</v>
      </c>
      <c r="AF70">
        <v>7.3639999999999999</v>
      </c>
      <c r="AG70">
        <v>5.4666670000000002</v>
      </c>
      <c r="AH70">
        <f t="shared" si="1"/>
        <v>0.12595957515212003</v>
      </c>
    </row>
    <row r="71" spans="15:34" x14ac:dyDescent="0.25">
      <c r="O71" t="s">
        <v>72</v>
      </c>
      <c r="P71">
        <v>2006</v>
      </c>
      <c r="Q71" t="s">
        <v>35</v>
      </c>
      <c r="R71">
        <v>2.6290129999999998E-2</v>
      </c>
      <c r="S71">
        <v>2.7392300000000001E-3</v>
      </c>
      <c r="T71">
        <v>0.203792</v>
      </c>
      <c r="U71">
        <v>3.18588E-2</v>
      </c>
      <c r="V71">
        <v>3.4108199999999998E-2</v>
      </c>
      <c r="W71">
        <v>4.2854400000000001E-2</v>
      </c>
      <c r="X71">
        <v>0.14602329999999999</v>
      </c>
      <c r="Y71">
        <v>8.0745899999999995E-2</v>
      </c>
      <c r="Z71">
        <v>7590.3059999999996</v>
      </c>
      <c r="AA71">
        <v>155153.29999999999</v>
      </c>
      <c r="AB71">
        <v>4.8921300000000001E-2</v>
      </c>
      <c r="AC71">
        <v>3.0430000000000001</v>
      </c>
      <c r="AD71">
        <v>0.1386693</v>
      </c>
      <c r="AE71">
        <v>5.5828700000000002E-2</v>
      </c>
      <c r="AF71">
        <v>6.5970000000000004</v>
      </c>
      <c r="AG71">
        <v>5.391667</v>
      </c>
      <c r="AH71">
        <f t="shared" si="1"/>
        <v>0.10782379571709001</v>
      </c>
    </row>
    <row r="72" spans="15:34" x14ac:dyDescent="0.25">
      <c r="O72" t="s">
        <v>82</v>
      </c>
      <c r="P72">
        <v>2003</v>
      </c>
      <c r="Q72" t="s">
        <v>35</v>
      </c>
      <c r="R72">
        <v>1.7935220000000002E-2</v>
      </c>
      <c r="S72">
        <v>2.82658E-3</v>
      </c>
      <c r="T72">
        <v>0.13499430000000001</v>
      </c>
      <c r="U72">
        <v>2.8718799999999999E-2</v>
      </c>
      <c r="V72">
        <v>9.22626E-2</v>
      </c>
      <c r="W72">
        <v>5.0425400000000002E-2</v>
      </c>
      <c r="X72">
        <v>0.1529179</v>
      </c>
      <c r="Y72">
        <v>6.9254999999999997E-2</v>
      </c>
      <c r="Z72">
        <v>12960.22</v>
      </c>
      <c r="AA72">
        <v>258262.8</v>
      </c>
      <c r="AB72">
        <v>5.0182299999999999E-2</v>
      </c>
      <c r="AC72">
        <v>2.8174000000000001</v>
      </c>
      <c r="AD72">
        <v>0.15169050000000001</v>
      </c>
      <c r="AE72">
        <v>7.8900300000000007E-2</v>
      </c>
      <c r="AF72">
        <v>7.2229999999999999</v>
      </c>
      <c r="AG72">
        <v>7.233333</v>
      </c>
      <c r="AH72">
        <f t="shared" si="1"/>
        <v>6.329201164297002E-2</v>
      </c>
    </row>
    <row r="73" spans="15:34" x14ac:dyDescent="0.25">
      <c r="O73" t="s">
        <v>34</v>
      </c>
      <c r="P73">
        <v>2016</v>
      </c>
      <c r="Q73" t="s">
        <v>35</v>
      </c>
      <c r="R73">
        <v>8.0175000000000003E-3</v>
      </c>
      <c r="S73">
        <v>0.12871692000000001</v>
      </c>
      <c r="T73">
        <v>3.1414499999999998E-2</v>
      </c>
      <c r="U73">
        <v>0.1307036</v>
      </c>
      <c r="V73">
        <v>2.7868E-2</v>
      </c>
      <c r="W73">
        <v>2.3419300000000001E-2</v>
      </c>
      <c r="X73">
        <v>0.1051014</v>
      </c>
      <c r="Y73">
        <v>7.8056799999999996E-2</v>
      </c>
      <c r="Z73">
        <v>896.92100000000005</v>
      </c>
      <c r="AA73">
        <v>49429.4</v>
      </c>
      <c r="AB73">
        <v>1.8145499999999998E-2</v>
      </c>
      <c r="AC73">
        <v>4.5702999999999996</v>
      </c>
      <c r="AD73">
        <v>7.0988099999999998E-2</v>
      </c>
      <c r="AE73">
        <v>4.2124700000000001E-2</v>
      </c>
      <c r="AF73">
        <v>5.6660000000000004</v>
      </c>
      <c r="AG73">
        <v>6.6</v>
      </c>
      <c r="AH73">
        <f t="shared" si="1"/>
        <v>9.0380139839369988E-2</v>
      </c>
    </row>
    <row r="74" spans="15:34" x14ac:dyDescent="0.25">
      <c r="O74" t="s">
        <v>34</v>
      </c>
      <c r="P74">
        <v>2015</v>
      </c>
      <c r="Q74" t="s">
        <v>35</v>
      </c>
      <c r="R74">
        <v>1.134051E-2</v>
      </c>
      <c r="S74">
        <v>0.24544108000000001</v>
      </c>
      <c r="T74">
        <v>2.5229700000000001E-2</v>
      </c>
      <c r="U74">
        <v>8.9380600000000004E-2</v>
      </c>
      <c r="V74">
        <v>2.7896899999999999E-2</v>
      </c>
      <c r="W74">
        <v>2.0211400000000001E-2</v>
      </c>
      <c r="X74">
        <v>8.5607000000000003E-2</v>
      </c>
      <c r="Y74">
        <v>6.3380400000000003E-2</v>
      </c>
      <c r="Z74">
        <v>1363.35</v>
      </c>
      <c r="AA74">
        <v>50615</v>
      </c>
      <c r="AB74">
        <v>2.69357E-2</v>
      </c>
      <c r="AC74">
        <v>4.5018000000000002</v>
      </c>
      <c r="AD74">
        <v>6.3558199999999995E-2</v>
      </c>
      <c r="AE74">
        <v>3.91781E-2</v>
      </c>
      <c r="AF74">
        <v>5.3879999999999999</v>
      </c>
      <c r="AG74">
        <v>6.2750000000000004</v>
      </c>
      <c r="AH74">
        <f t="shared" si="1"/>
        <v>0.11850562692759001</v>
      </c>
    </row>
    <row r="75" spans="15:34" x14ac:dyDescent="0.25">
      <c r="O75" t="s">
        <v>34</v>
      </c>
      <c r="P75">
        <v>2002</v>
      </c>
      <c r="Q75" t="s">
        <v>35</v>
      </c>
      <c r="R75">
        <v>1.2159980000000001E-2</v>
      </c>
      <c r="S75">
        <v>0.33666268999999999</v>
      </c>
      <c r="T75">
        <v>4.5802599999999999E-2</v>
      </c>
      <c r="U75">
        <v>0.1053528</v>
      </c>
      <c r="V75">
        <v>2.5502199999999999E-2</v>
      </c>
      <c r="W75">
        <v>3.1480800000000003E-2</v>
      </c>
      <c r="X75">
        <v>0.1094736</v>
      </c>
      <c r="Y75">
        <v>6.4853300000000003E-2</v>
      </c>
      <c r="Z75">
        <v>1089.5039999999999</v>
      </c>
      <c r="AA75">
        <v>29605.3</v>
      </c>
      <c r="AB75">
        <v>3.6801E-2</v>
      </c>
      <c r="AC75">
        <v>3.0251999999999999</v>
      </c>
      <c r="AD75">
        <v>9.6807000000000004E-2</v>
      </c>
      <c r="AE75">
        <v>4.9518199999999998E-2</v>
      </c>
      <c r="AF75">
        <v>5.8360000000000003</v>
      </c>
      <c r="AG75">
        <v>7.1666670000000003</v>
      </c>
      <c r="AH75">
        <f t="shared" si="1"/>
        <v>9.1864164621340005E-2</v>
      </c>
    </row>
    <row r="76" spans="15:34" x14ac:dyDescent="0.25">
      <c r="O76" t="s">
        <v>38</v>
      </c>
      <c r="P76">
        <v>2011</v>
      </c>
      <c r="Q76" t="s">
        <v>35</v>
      </c>
      <c r="R76">
        <v>1.1881620000000001E-2</v>
      </c>
      <c r="S76">
        <v>7.8280799999999994E-3</v>
      </c>
      <c r="T76">
        <v>9.9619700000000005E-2</v>
      </c>
      <c r="U76">
        <v>2.2104800000000001E-2</v>
      </c>
      <c r="V76">
        <v>7.3882799999999998E-2</v>
      </c>
      <c r="W76">
        <v>4.4826100000000001E-2</v>
      </c>
      <c r="X76">
        <v>0.16314960000000001</v>
      </c>
      <c r="Y76">
        <v>5.9513000000000003E-2</v>
      </c>
      <c r="Z76">
        <v>119164.09</v>
      </c>
      <c r="AA76">
        <v>2050057</v>
      </c>
      <c r="AB76">
        <v>5.8127199999999997E-2</v>
      </c>
      <c r="AC76">
        <v>3.5971000000000002</v>
      </c>
      <c r="AD76">
        <v>0.1099311</v>
      </c>
      <c r="AE76">
        <v>9.1714000000000004E-2</v>
      </c>
      <c r="AF76">
        <v>6.7539999999999996</v>
      </c>
      <c r="AG76">
        <v>11.89167</v>
      </c>
      <c r="AH76">
        <f t="shared" si="1"/>
        <v>8.6956478070680021E-2</v>
      </c>
    </row>
    <row r="77" spans="15:34" x14ac:dyDescent="0.25">
      <c r="O77" t="s">
        <v>45</v>
      </c>
      <c r="P77">
        <v>2009</v>
      </c>
      <c r="Q77" t="s">
        <v>35</v>
      </c>
      <c r="R77">
        <v>5.8759099999999998E-3</v>
      </c>
      <c r="S77">
        <v>1.6744799999999999E-3</v>
      </c>
      <c r="T77">
        <v>2.0306899999999999E-2</v>
      </c>
      <c r="U77">
        <v>3.8436900000000003E-2</v>
      </c>
      <c r="V77">
        <v>2.9242500000000001E-2</v>
      </c>
      <c r="W77">
        <v>3.14346E-2</v>
      </c>
      <c r="X77">
        <v>0.19259580000000001</v>
      </c>
      <c r="Y77">
        <v>6.4437099999999997E-2</v>
      </c>
      <c r="Z77">
        <v>4712.6509999999998</v>
      </c>
      <c r="AA77">
        <v>65692</v>
      </c>
      <c r="AB77">
        <v>7.17386E-2</v>
      </c>
      <c r="AC77">
        <v>3.4878999999999998</v>
      </c>
      <c r="AD77">
        <v>9.78049E-2</v>
      </c>
      <c r="AE77">
        <v>5.56993E-2</v>
      </c>
      <c r="AF77">
        <v>7.3620000000000001</v>
      </c>
      <c r="AG77">
        <v>6.6583329999999998</v>
      </c>
      <c r="AH77">
        <f t="shared" si="1"/>
        <v>0.12648364802388001</v>
      </c>
    </row>
    <row r="78" spans="15:34" x14ac:dyDescent="0.25">
      <c r="O78" t="s">
        <v>38</v>
      </c>
      <c r="P78">
        <v>2003</v>
      </c>
      <c r="Q78" t="s">
        <v>35</v>
      </c>
      <c r="R78">
        <v>1.3904329999999999E-2</v>
      </c>
      <c r="S78">
        <v>6.5075899999999997E-3</v>
      </c>
      <c r="T78">
        <v>0.1130313</v>
      </c>
      <c r="U78">
        <v>2.5156299999999999E-2</v>
      </c>
      <c r="V78">
        <v>6.4859799999999995E-2</v>
      </c>
      <c r="W78">
        <v>5.8349600000000001E-2</v>
      </c>
      <c r="X78">
        <v>0.17870559999999999</v>
      </c>
      <c r="Y78">
        <v>6.2052900000000001E-2</v>
      </c>
      <c r="Z78">
        <v>79198.255000000005</v>
      </c>
      <c r="AA78">
        <v>1527294</v>
      </c>
      <c r="AB78">
        <v>5.18553E-2</v>
      </c>
      <c r="AC78">
        <v>2.7669999999999999</v>
      </c>
      <c r="AD78">
        <v>0.1474916</v>
      </c>
      <c r="AE78">
        <v>9.7348000000000004E-2</v>
      </c>
      <c r="AF78">
        <v>7.4960000000000004</v>
      </c>
      <c r="AG78">
        <v>6.891667</v>
      </c>
      <c r="AH78">
        <f t="shared" si="1"/>
        <v>6.7360222710530021E-2</v>
      </c>
    </row>
    <row r="79" spans="15:34" x14ac:dyDescent="0.25">
      <c r="O79" t="s">
        <v>38</v>
      </c>
      <c r="P79">
        <v>2011</v>
      </c>
      <c r="Q79" t="s">
        <v>35</v>
      </c>
      <c r="R79">
        <v>1.1881620000000001E-2</v>
      </c>
      <c r="S79">
        <v>7.8280799999999994E-3</v>
      </c>
      <c r="T79">
        <v>9.9619700000000005E-2</v>
      </c>
      <c r="U79">
        <v>2.2104800000000001E-2</v>
      </c>
      <c r="V79">
        <v>7.3882799999999998E-2</v>
      </c>
      <c r="W79">
        <v>4.4826100000000001E-2</v>
      </c>
      <c r="X79">
        <v>0.16314960000000001</v>
      </c>
      <c r="Y79">
        <v>5.9513000000000003E-2</v>
      </c>
      <c r="Z79">
        <v>119164.09</v>
      </c>
      <c r="AA79">
        <v>2050057</v>
      </c>
      <c r="AB79">
        <v>5.8127199999999997E-2</v>
      </c>
      <c r="AC79">
        <v>3.5971000000000002</v>
      </c>
      <c r="AD79">
        <v>0.1099311</v>
      </c>
      <c r="AE79">
        <v>9.1714000000000004E-2</v>
      </c>
      <c r="AF79">
        <v>6.7539999999999996</v>
      </c>
      <c r="AG79">
        <v>11.89167</v>
      </c>
      <c r="AH79">
        <f t="shared" si="1"/>
        <v>8.6956478070680021E-2</v>
      </c>
    </row>
    <row r="80" spans="15:34" x14ac:dyDescent="0.25">
      <c r="O80" t="s">
        <v>82</v>
      </c>
      <c r="P80">
        <v>2011</v>
      </c>
      <c r="Q80" t="s">
        <v>35</v>
      </c>
      <c r="R80">
        <v>1.455977E-2</v>
      </c>
      <c r="S80">
        <v>1.17248E-3</v>
      </c>
      <c r="T80">
        <v>0.12711739999999999</v>
      </c>
      <c r="U80">
        <v>2.6600700000000001E-2</v>
      </c>
      <c r="V80">
        <v>9.0059299999999995E-2</v>
      </c>
      <c r="W80">
        <v>3.5785499999999998E-2</v>
      </c>
      <c r="X80">
        <v>0.1324159</v>
      </c>
      <c r="Y80">
        <v>5.90269E-2</v>
      </c>
      <c r="Z80">
        <v>17411.032999999999</v>
      </c>
      <c r="AA80">
        <v>379539</v>
      </c>
      <c r="AB80">
        <v>4.5874199999999997E-2</v>
      </c>
      <c r="AC80">
        <v>3.6276999999999999</v>
      </c>
      <c r="AD80">
        <v>0.1163069</v>
      </c>
      <c r="AE80">
        <v>6.7937700000000004E-2</v>
      </c>
      <c r="AF80">
        <v>7.1950000000000003</v>
      </c>
      <c r="AG80">
        <v>8.5250000000000004</v>
      </c>
      <c r="AH80">
        <f t="shared" si="1"/>
        <v>9.0718797271580026E-2</v>
      </c>
    </row>
    <row r="81" spans="15:34" x14ac:dyDescent="0.25">
      <c r="O81" t="s">
        <v>34</v>
      </c>
      <c r="P81">
        <v>2010</v>
      </c>
      <c r="Q81" t="s">
        <v>35</v>
      </c>
      <c r="R81">
        <v>9.9087600000000008E-3</v>
      </c>
      <c r="S81">
        <v>0.25915946000000001</v>
      </c>
      <c r="T81">
        <v>2.0328100000000002E-2</v>
      </c>
      <c r="U81">
        <v>9.2658299999999999E-2</v>
      </c>
      <c r="V81">
        <v>2.0063299999999999E-2</v>
      </c>
      <c r="W81">
        <v>1.8626199999999999E-2</v>
      </c>
      <c r="X81">
        <v>8.1993099999999999E-2</v>
      </c>
      <c r="Y81">
        <v>5.0281300000000001E-2</v>
      </c>
      <c r="Z81">
        <v>4522.9269999999997</v>
      </c>
      <c r="AA81">
        <v>52882.5</v>
      </c>
      <c r="AB81">
        <v>8.5527900000000004E-2</v>
      </c>
      <c r="AC81">
        <v>3.9967999999999999</v>
      </c>
      <c r="AD81">
        <v>5.9017600000000003E-2</v>
      </c>
      <c r="AE81">
        <v>3.6344700000000001E-2</v>
      </c>
      <c r="AF81">
        <v>5.3419999999999996</v>
      </c>
      <c r="AG81">
        <v>8.1333330000000004</v>
      </c>
      <c r="AH81">
        <f t="shared" si="1"/>
        <v>0.12390249243464002</v>
      </c>
    </row>
    <row r="82" spans="15:34" x14ac:dyDescent="0.25">
      <c r="O82" t="s">
        <v>63</v>
      </c>
      <c r="P82">
        <v>2017</v>
      </c>
      <c r="Q82" t="s">
        <v>35</v>
      </c>
      <c r="R82">
        <v>1.7469499999999999E-3</v>
      </c>
      <c r="S82">
        <v>2.4679670000000001E-2</v>
      </c>
      <c r="T82">
        <v>4.3388700000000002E-2</v>
      </c>
      <c r="U82">
        <v>4.5529699999999999E-2</v>
      </c>
      <c r="V82">
        <v>2.5700500000000001E-2</v>
      </c>
      <c r="W82">
        <v>5.13722E-2</v>
      </c>
      <c r="X82">
        <v>0.143817</v>
      </c>
      <c r="Y82">
        <v>6.10763E-2</v>
      </c>
      <c r="Z82">
        <v>8624.6180000000004</v>
      </c>
      <c r="AA82">
        <v>163199.1</v>
      </c>
      <c r="AB82">
        <v>5.2847199999999997E-2</v>
      </c>
      <c r="AC82">
        <v>3.9007999999999998</v>
      </c>
      <c r="AD82">
        <v>0.11526110000000001</v>
      </c>
      <c r="AE82">
        <v>5.2649799999999997E-2</v>
      </c>
      <c r="AF82">
        <v>6.8440000000000003</v>
      </c>
      <c r="AG82">
        <v>4.983333</v>
      </c>
      <c r="AH82">
        <f t="shared" si="1"/>
        <v>9.0614286485910023E-2</v>
      </c>
    </row>
    <row r="83" spans="15:34" x14ac:dyDescent="0.25">
      <c r="O83" t="s">
        <v>38</v>
      </c>
      <c r="P83">
        <v>2005</v>
      </c>
      <c r="Q83" t="s">
        <v>35</v>
      </c>
      <c r="R83">
        <v>1.4251939999999999E-2</v>
      </c>
      <c r="S83">
        <v>6.1241799999999999E-3</v>
      </c>
      <c r="T83">
        <v>0.1143793</v>
      </c>
      <c r="U83">
        <v>2.5161599999999999E-2</v>
      </c>
      <c r="V83">
        <v>6.5415500000000001E-2</v>
      </c>
      <c r="W83">
        <v>5.2868900000000003E-2</v>
      </c>
      <c r="X83">
        <v>0.1807869</v>
      </c>
      <c r="Y83">
        <v>5.6895399999999999E-2</v>
      </c>
      <c r="Z83">
        <v>98434.684999999998</v>
      </c>
      <c r="AA83">
        <v>1753866</v>
      </c>
      <c r="AB83">
        <v>5.6124399999999998E-2</v>
      </c>
      <c r="AC83">
        <v>3.1118999999999999</v>
      </c>
      <c r="AD83">
        <v>0.13959099999999999</v>
      </c>
      <c r="AE83">
        <v>9.0414499999999995E-2</v>
      </c>
      <c r="AF83">
        <v>7.4610000000000003</v>
      </c>
      <c r="AG83">
        <v>5.3833330000000004</v>
      </c>
      <c r="AH83">
        <f t="shared" si="1"/>
        <v>7.6407420650210001E-2</v>
      </c>
    </row>
    <row r="84" spans="15:34" x14ac:dyDescent="0.25">
      <c r="O84" t="s">
        <v>38</v>
      </c>
      <c r="P84">
        <v>2007</v>
      </c>
      <c r="Q84" t="s">
        <v>35</v>
      </c>
      <c r="R84">
        <v>1.165065E-2</v>
      </c>
      <c r="S84">
        <v>7.9806500000000006E-3</v>
      </c>
      <c r="T84">
        <v>0.1154773</v>
      </c>
      <c r="U84">
        <v>2.3987999999999999E-2</v>
      </c>
      <c r="V84">
        <v>6.7272799999999994E-2</v>
      </c>
      <c r="W84">
        <v>4.7891099999999999E-2</v>
      </c>
      <c r="X84">
        <v>0.1686658</v>
      </c>
      <c r="Y84">
        <v>5.36762E-2</v>
      </c>
      <c r="Z84">
        <v>114736.98</v>
      </c>
      <c r="AA84">
        <v>1955856</v>
      </c>
      <c r="AB84">
        <v>5.8663300000000002E-2</v>
      </c>
      <c r="AC84">
        <v>3.4659</v>
      </c>
      <c r="AD84">
        <v>0.1278397</v>
      </c>
      <c r="AE84">
        <v>8.8366899999999998E-2</v>
      </c>
      <c r="AF84">
        <v>7.6120000000000001</v>
      </c>
      <c r="AG84">
        <v>5.3083330000000002</v>
      </c>
      <c r="AH84">
        <f t="shared" si="1"/>
        <v>8.4485794048069995E-2</v>
      </c>
    </row>
    <row r="85" spans="15:34" x14ac:dyDescent="0.25">
      <c r="O85" t="s">
        <v>72</v>
      </c>
      <c r="P85">
        <v>2007</v>
      </c>
      <c r="Q85" t="s">
        <v>35</v>
      </c>
      <c r="R85">
        <v>1.9441279999999998E-2</v>
      </c>
      <c r="S85">
        <v>3.0028699999999999E-3</v>
      </c>
      <c r="T85">
        <v>0.21385409999999999</v>
      </c>
      <c r="U85">
        <v>3.0028699999999998E-2</v>
      </c>
      <c r="V85">
        <v>3.6882699999999997E-2</v>
      </c>
      <c r="W85">
        <v>4.2046399999999998E-2</v>
      </c>
      <c r="X85">
        <v>0.15021789999999999</v>
      </c>
      <c r="Y85">
        <v>7.8439999999999996E-2</v>
      </c>
      <c r="Z85">
        <v>7742.8620000000001</v>
      </c>
      <c r="AA85">
        <v>161512</v>
      </c>
      <c r="AB85">
        <v>4.7939900000000001E-2</v>
      </c>
      <c r="AC85">
        <v>3.1593</v>
      </c>
      <c r="AD85">
        <v>0.13460920000000001</v>
      </c>
      <c r="AE85">
        <v>5.5054699999999998E-2</v>
      </c>
      <c r="AF85">
        <v>6.8609999999999998</v>
      </c>
      <c r="AG85">
        <v>5.1583329999999998</v>
      </c>
      <c r="AH85">
        <f t="shared" si="1"/>
        <v>0.10862022402768001</v>
      </c>
    </row>
    <row r="86" spans="15:34" x14ac:dyDescent="0.25">
      <c r="O86" t="s">
        <v>45</v>
      </c>
      <c r="P86">
        <v>2006</v>
      </c>
      <c r="Q86" t="s">
        <v>35</v>
      </c>
      <c r="R86">
        <v>7.3759300000000002E-3</v>
      </c>
      <c r="S86">
        <v>1.3789799999999999E-3</v>
      </c>
      <c r="T86">
        <v>1.86483E-2</v>
      </c>
      <c r="U86">
        <v>4.6740999999999998E-2</v>
      </c>
      <c r="V86">
        <v>2.6729699999999999E-2</v>
      </c>
      <c r="W86">
        <v>3.3800999999999998E-2</v>
      </c>
      <c r="X86">
        <v>0.1923194</v>
      </c>
      <c r="Y86">
        <v>6.2214400000000003E-2</v>
      </c>
      <c r="Z86">
        <v>4918.6549999999997</v>
      </c>
      <c r="AA86">
        <v>62365</v>
      </c>
      <c r="AB86">
        <v>7.8868800000000003E-2</v>
      </c>
      <c r="AC86">
        <v>3.3048000000000002</v>
      </c>
      <c r="AD86">
        <v>0.1147759</v>
      </c>
      <c r="AE86">
        <v>5.5976900000000003E-2</v>
      </c>
      <c r="AF86">
        <v>8.4710000000000001</v>
      </c>
      <c r="AG86">
        <v>2.5499999999999998</v>
      </c>
      <c r="AH86">
        <f t="shared" si="1"/>
        <v>0.11932968678607002</v>
      </c>
    </row>
    <row r="87" spans="15:34" x14ac:dyDescent="0.25">
      <c r="O87" t="s">
        <v>34</v>
      </c>
      <c r="P87">
        <v>2007</v>
      </c>
      <c r="Q87" t="s">
        <v>35</v>
      </c>
      <c r="R87">
        <v>8.1065700000000004E-3</v>
      </c>
      <c r="S87">
        <v>0.24944561000000001</v>
      </c>
      <c r="T87">
        <v>3.1629900000000002E-2</v>
      </c>
      <c r="U87">
        <v>9.5563599999999999E-2</v>
      </c>
      <c r="V87">
        <v>2.26862E-2</v>
      </c>
      <c r="W87">
        <v>2.0195000000000001E-2</v>
      </c>
      <c r="X87">
        <v>7.2285299999999997E-2</v>
      </c>
      <c r="Y87">
        <v>4.7352999999999999E-2</v>
      </c>
      <c r="Z87">
        <v>3688.4470000000001</v>
      </c>
      <c r="AA87">
        <v>48972.6</v>
      </c>
      <c r="AB87">
        <v>7.5316499999999995E-2</v>
      </c>
      <c r="AC87">
        <v>3.7656000000000001</v>
      </c>
      <c r="AD87">
        <v>6.4301300000000006E-2</v>
      </c>
      <c r="AE87">
        <v>3.2936800000000002E-2</v>
      </c>
      <c r="AF87">
        <v>5.766</v>
      </c>
      <c r="AG87">
        <v>6.2583330000000004</v>
      </c>
      <c r="AH87">
        <f t="shared" si="1"/>
        <v>0.11814061197480001</v>
      </c>
    </row>
    <row r="88" spans="15:34" x14ac:dyDescent="0.25">
      <c r="O88" t="s">
        <v>38</v>
      </c>
      <c r="P88">
        <v>2017</v>
      </c>
      <c r="Q88" t="s">
        <v>35</v>
      </c>
      <c r="R88">
        <v>1.4324679999999999E-2</v>
      </c>
      <c r="S88">
        <v>3.58954E-3</v>
      </c>
      <c r="T88">
        <v>0.1075101</v>
      </c>
      <c r="U88">
        <v>2.74252E-2</v>
      </c>
      <c r="V88">
        <v>9.9044400000000005E-2</v>
      </c>
      <c r="W88">
        <v>4.9319000000000002E-2</v>
      </c>
      <c r="X88">
        <v>0.13584199999999999</v>
      </c>
      <c r="Y88">
        <v>6.4360899999999999E-2</v>
      </c>
      <c r="Z88">
        <v>159051.93</v>
      </c>
      <c r="AA88">
        <v>2740550</v>
      </c>
      <c r="AB88">
        <v>5.8036499999999998E-2</v>
      </c>
      <c r="AC88">
        <v>4.4443000000000001</v>
      </c>
      <c r="AD88">
        <v>0.11439589999999999</v>
      </c>
      <c r="AE88">
        <v>0.1004535</v>
      </c>
      <c r="AF88">
        <v>8.2579999999999991</v>
      </c>
      <c r="AG88">
        <v>4.8333329999999997</v>
      </c>
      <c r="AH88">
        <f t="shared" si="1"/>
        <v>6.1952849252170011E-2</v>
      </c>
    </row>
    <row r="89" spans="15:34" x14ac:dyDescent="0.25">
      <c r="O89" t="s">
        <v>34</v>
      </c>
      <c r="P89">
        <v>2011</v>
      </c>
      <c r="Q89" t="s">
        <v>35</v>
      </c>
      <c r="R89">
        <v>1.0469269999999999E-2</v>
      </c>
      <c r="S89">
        <v>0.25639931999999999</v>
      </c>
      <c r="T89">
        <v>1.5321700000000001E-2</v>
      </c>
      <c r="U89">
        <v>8.3825200000000002E-2</v>
      </c>
      <c r="V89">
        <v>2.04231E-2</v>
      </c>
      <c r="W89">
        <v>1.7152500000000001E-2</v>
      </c>
      <c r="X89">
        <v>8.1123500000000001E-2</v>
      </c>
      <c r="Y89">
        <v>5.0693299999999997E-2</v>
      </c>
      <c r="Z89">
        <v>5537.6790000000001</v>
      </c>
      <c r="AA89">
        <v>56259.9</v>
      </c>
      <c r="AB89">
        <v>9.8430299999999998E-2</v>
      </c>
      <c r="AC89">
        <v>4.1448999999999998</v>
      </c>
      <c r="AD89">
        <v>5.5048100000000003E-2</v>
      </c>
      <c r="AE89">
        <v>3.5904800000000001E-2</v>
      </c>
      <c r="AF89">
        <v>5.39</v>
      </c>
      <c r="AG89">
        <v>7.733333</v>
      </c>
      <c r="AH89">
        <f t="shared" si="1"/>
        <v>0.13105601989726001</v>
      </c>
    </row>
    <row r="90" spans="15:34" x14ac:dyDescent="0.25">
      <c r="O90" t="s">
        <v>45</v>
      </c>
      <c r="P90">
        <v>2010</v>
      </c>
      <c r="Q90" t="s">
        <v>35</v>
      </c>
      <c r="R90">
        <v>5.2494999999999998E-3</v>
      </c>
      <c r="S90">
        <v>1.2024E-3</v>
      </c>
      <c r="T90">
        <v>1.7376200000000001E-2</v>
      </c>
      <c r="U90">
        <v>4.01631E-2</v>
      </c>
      <c r="V90">
        <v>3.54562E-2</v>
      </c>
      <c r="W90">
        <v>2.9370799999999999E-2</v>
      </c>
      <c r="X90">
        <v>0.1992466</v>
      </c>
      <c r="Y90">
        <v>6.1747700000000003E-2</v>
      </c>
      <c r="Z90">
        <v>4837.8620000000001</v>
      </c>
      <c r="AA90">
        <v>68196.899999999994</v>
      </c>
      <c r="AB90">
        <v>7.0939600000000005E-2</v>
      </c>
      <c r="AC90">
        <v>3.5173000000000001</v>
      </c>
      <c r="AD90">
        <v>9.6382700000000002E-2</v>
      </c>
      <c r="AE90">
        <v>5.2451100000000001E-2</v>
      </c>
      <c r="AF90">
        <v>7.77</v>
      </c>
      <c r="AG90">
        <v>6.8250000000000002</v>
      </c>
      <c r="AH90">
        <f t="shared" si="1"/>
        <v>0.12551055164614</v>
      </c>
    </row>
    <row r="91" spans="15:34" x14ac:dyDescent="0.25">
      <c r="O91" t="s">
        <v>72</v>
      </c>
      <c r="P91">
        <v>2011</v>
      </c>
      <c r="Q91" t="s">
        <v>35</v>
      </c>
      <c r="R91">
        <v>1.526187E-2</v>
      </c>
      <c r="S91">
        <v>1.2249299999999999E-3</v>
      </c>
      <c r="T91">
        <v>0.37495319999999999</v>
      </c>
      <c r="U91">
        <v>2.6714100000000001E-2</v>
      </c>
      <c r="V91">
        <v>3.5177300000000002E-2</v>
      </c>
      <c r="W91">
        <v>3.9836799999999999E-2</v>
      </c>
      <c r="X91">
        <v>0.14509330000000001</v>
      </c>
      <c r="Y91">
        <v>7.7563599999999996E-2</v>
      </c>
      <c r="Z91">
        <v>8017.3770000000004</v>
      </c>
      <c r="AA91">
        <v>170621.3</v>
      </c>
      <c r="AB91">
        <v>4.6989299999999998E-2</v>
      </c>
      <c r="AC91">
        <v>3.2654000000000001</v>
      </c>
      <c r="AD91">
        <v>0.1110881</v>
      </c>
      <c r="AE91">
        <v>5.6370499999999997E-2</v>
      </c>
      <c r="AF91">
        <v>6.5209999999999999</v>
      </c>
      <c r="AG91">
        <v>9.6083339999999993</v>
      </c>
      <c r="AH91">
        <f t="shared" si="1"/>
        <v>0.11518014066416001</v>
      </c>
    </row>
    <row r="92" spans="15:34" x14ac:dyDescent="0.25">
      <c r="O92" t="s">
        <v>72</v>
      </c>
      <c r="P92">
        <v>2010</v>
      </c>
      <c r="Q92" t="s">
        <v>35</v>
      </c>
      <c r="R92">
        <v>1.7445169999999999E-2</v>
      </c>
      <c r="S92">
        <v>1.42833E-3</v>
      </c>
      <c r="T92">
        <v>0.35034389999999999</v>
      </c>
      <c r="U92">
        <v>2.7498399999999999E-2</v>
      </c>
      <c r="V92">
        <v>3.6135500000000001E-2</v>
      </c>
      <c r="W92">
        <v>4.0524299999999999E-2</v>
      </c>
      <c r="X92">
        <v>0.15062790000000001</v>
      </c>
      <c r="Y92">
        <v>7.9736299999999996E-2</v>
      </c>
      <c r="Z92">
        <v>7475.1350000000002</v>
      </c>
      <c r="AA92">
        <v>163827.6</v>
      </c>
      <c r="AB92">
        <v>4.5628099999999998E-2</v>
      </c>
      <c r="AC92">
        <v>3.1718000000000002</v>
      </c>
      <c r="AD92">
        <v>0.1172757</v>
      </c>
      <c r="AE92">
        <v>5.6437399999999999E-2</v>
      </c>
      <c r="AF92">
        <v>6.6029999999999998</v>
      </c>
      <c r="AG92">
        <v>10.69167</v>
      </c>
      <c r="AH92">
        <f t="shared" si="1"/>
        <v>0.11302863649716002</v>
      </c>
    </row>
    <row r="93" spans="15:34" x14ac:dyDescent="0.25">
      <c r="O93" t="s">
        <v>38</v>
      </c>
      <c r="P93">
        <v>2008</v>
      </c>
      <c r="Q93" t="s">
        <v>35</v>
      </c>
      <c r="R93">
        <v>1.063155E-2</v>
      </c>
      <c r="S93">
        <v>7.4683099999999997E-3</v>
      </c>
      <c r="T93">
        <v>0.12297719999999999</v>
      </c>
      <c r="U93">
        <v>2.2992700000000001E-2</v>
      </c>
      <c r="V93">
        <v>6.7842700000000006E-2</v>
      </c>
      <c r="W93">
        <v>3.95403E-2</v>
      </c>
      <c r="X93">
        <v>0.16692950000000001</v>
      </c>
      <c r="Y93">
        <v>5.6480200000000001E-2</v>
      </c>
      <c r="Z93">
        <v>117361.98</v>
      </c>
      <c r="AA93">
        <v>1990678</v>
      </c>
      <c r="AB93">
        <v>5.8955800000000003E-2</v>
      </c>
      <c r="AC93">
        <v>3.5379</v>
      </c>
      <c r="AD93">
        <v>0.1180698</v>
      </c>
      <c r="AE93">
        <v>9.5107800000000006E-2</v>
      </c>
      <c r="AF93">
        <v>7.5119999999999996</v>
      </c>
      <c r="AG93">
        <v>7.3</v>
      </c>
      <c r="AH93">
        <f t="shared" si="1"/>
        <v>9.8934991811210002E-2</v>
      </c>
    </row>
    <row r="94" spans="15:34" x14ac:dyDescent="0.25">
      <c r="O94" t="s">
        <v>34</v>
      </c>
      <c r="P94">
        <v>2013</v>
      </c>
      <c r="Q94" t="s">
        <v>35</v>
      </c>
      <c r="R94">
        <v>9.4661499999999996E-3</v>
      </c>
      <c r="S94">
        <v>0.25143581999999998</v>
      </c>
      <c r="T94">
        <v>2.0150899999999999E-2</v>
      </c>
      <c r="U94">
        <v>8.4400600000000006E-2</v>
      </c>
      <c r="V94">
        <v>2.2852999999999998E-2</v>
      </c>
      <c r="W94">
        <v>1.6865999999999999E-2</v>
      </c>
      <c r="X94">
        <v>8.1468899999999997E-2</v>
      </c>
      <c r="Y94">
        <v>5.466E-2</v>
      </c>
      <c r="Z94">
        <v>5132.8109999999997</v>
      </c>
      <c r="AA94">
        <v>56622.8</v>
      </c>
      <c r="AB94">
        <v>9.0649199999999999E-2</v>
      </c>
      <c r="AC94">
        <v>4.2914000000000003</v>
      </c>
      <c r="AD94">
        <v>5.5772599999999999E-2</v>
      </c>
      <c r="AE94">
        <v>3.6133899999999997E-2</v>
      </c>
      <c r="AF94">
        <v>5.8049999999999997</v>
      </c>
      <c r="AG94">
        <v>6.9916669999999996</v>
      </c>
      <c r="AH94">
        <f t="shared" si="1"/>
        <v>0.12983818238222999</v>
      </c>
    </row>
    <row r="95" spans="15:34" x14ac:dyDescent="0.25">
      <c r="O95" t="s">
        <v>72</v>
      </c>
      <c r="P95">
        <v>2003</v>
      </c>
      <c r="Q95" t="s">
        <v>35</v>
      </c>
      <c r="R95">
        <v>2.5823120000000001E-2</v>
      </c>
      <c r="S95">
        <v>3.3801899999999999E-3</v>
      </c>
      <c r="T95">
        <v>0.13560079999999999</v>
      </c>
      <c r="U95">
        <v>3.1938899999999999E-2</v>
      </c>
      <c r="V95">
        <v>3.3283100000000003E-2</v>
      </c>
      <c r="W95">
        <v>4.9445200000000002E-2</v>
      </c>
      <c r="X95">
        <v>0.1586176</v>
      </c>
      <c r="Y95">
        <v>8.4968699999999994E-2</v>
      </c>
      <c r="Z95">
        <v>5701.6909999999998</v>
      </c>
      <c r="AA95">
        <v>127211.6</v>
      </c>
      <c r="AB95">
        <v>4.4820499999999999E-2</v>
      </c>
      <c r="AC95">
        <v>2.5815999999999999</v>
      </c>
      <c r="AD95">
        <v>0.14839840000000001</v>
      </c>
      <c r="AE95">
        <v>6.3374700000000006E-2</v>
      </c>
      <c r="AF95">
        <v>6.3310000000000004</v>
      </c>
      <c r="AG95">
        <v>8.0166660000000007</v>
      </c>
      <c r="AH95">
        <f t="shared" si="1"/>
        <v>9.6988477097299991E-2</v>
      </c>
    </row>
    <row r="96" spans="15:34" x14ac:dyDescent="0.25">
      <c r="O96" t="s">
        <v>34</v>
      </c>
      <c r="P96">
        <v>2004</v>
      </c>
      <c r="Q96" t="s">
        <v>35</v>
      </c>
      <c r="R96">
        <v>1.0551690000000001E-2</v>
      </c>
      <c r="S96">
        <v>0.24720695000000001</v>
      </c>
      <c r="T96">
        <v>4.50949E-2</v>
      </c>
      <c r="U96">
        <v>0.1072612</v>
      </c>
      <c r="V96">
        <v>2.5649999999999999E-2</v>
      </c>
      <c r="W96">
        <v>2.6193399999999999E-2</v>
      </c>
      <c r="X96">
        <v>9.2906299999999997E-2</v>
      </c>
      <c r="Y96">
        <v>6.3624700000000006E-2</v>
      </c>
      <c r="Z96">
        <v>1343.191</v>
      </c>
      <c r="AA96">
        <v>34970.699999999997</v>
      </c>
      <c r="AB96">
        <v>3.8408999999999999E-2</v>
      </c>
      <c r="AC96">
        <v>3.3138000000000001</v>
      </c>
      <c r="AD96">
        <v>8.51856E-2</v>
      </c>
      <c r="AE96">
        <v>4.3607899999999998E-2</v>
      </c>
      <c r="AF96">
        <v>5.4329999999999998</v>
      </c>
      <c r="AG96">
        <v>7.4166670000000003</v>
      </c>
      <c r="AH96">
        <f t="shared" si="1"/>
        <v>9.9768707671690007E-2</v>
      </c>
    </row>
    <row r="97" spans="15:34" x14ac:dyDescent="0.25">
      <c r="O97" t="s">
        <v>45</v>
      </c>
      <c r="P97">
        <v>2005</v>
      </c>
      <c r="Q97" t="s">
        <v>35</v>
      </c>
      <c r="R97">
        <v>7.10781E-3</v>
      </c>
      <c r="S97">
        <v>1.12498E-3</v>
      </c>
      <c r="T97">
        <v>2.0079099999999999E-2</v>
      </c>
      <c r="U97">
        <v>4.5425199999999999E-2</v>
      </c>
      <c r="V97">
        <v>2.5380099999999999E-2</v>
      </c>
      <c r="W97">
        <v>3.6374200000000002E-2</v>
      </c>
      <c r="X97">
        <v>0.1988481</v>
      </c>
      <c r="Y97">
        <v>6.5044099999999994E-2</v>
      </c>
      <c r="Z97">
        <v>4434.3559999999998</v>
      </c>
      <c r="AA97">
        <v>58667.9</v>
      </c>
      <c r="AB97">
        <v>7.5583999999999998E-2</v>
      </c>
      <c r="AC97">
        <v>3.1273</v>
      </c>
      <c r="AD97">
        <v>0.1224179</v>
      </c>
      <c r="AE97">
        <v>5.7356699999999997E-2</v>
      </c>
      <c r="AF97">
        <v>8.5890000000000004</v>
      </c>
      <c r="AG97">
        <v>2.8250000000000002</v>
      </c>
      <c r="AH97">
        <f t="shared" si="1"/>
        <v>0.11643004133663001</v>
      </c>
    </row>
    <row r="98" spans="15:34" x14ac:dyDescent="0.25">
      <c r="O98" t="s">
        <v>82</v>
      </c>
      <c r="P98">
        <v>2002</v>
      </c>
      <c r="Q98" t="s">
        <v>35</v>
      </c>
      <c r="R98">
        <v>1.661636E-2</v>
      </c>
      <c r="S98">
        <v>2.5625600000000002E-3</v>
      </c>
      <c r="T98">
        <v>0.15061099999999999</v>
      </c>
      <c r="U98">
        <v>2.9344599999999998E-2</v>
      </c>
      <c r="V98">
        <v>9.1901700000000003E-2</v>
      </c>
      <c r="W98">
        <v>4.8648400000000001E-2</v>
      </c>
      <c r="X98">
        <v>0.1594631</v>
      </c>
      <c r="Y98">
        <v>7.0498699999999997E-2</v>
      </c>
      <c r="Z98">
        <v>12628.566999999999</v>
      </c>
      <c r="AA98">
        <v>248189.1</v>
      </c>
      <c r="AB98">
        <v>5.0882799999999999E-2</v>
      </c>
      <c r="AC98">
        <v>2.6894999999999998</v>
      </c>
      <c r="AD98">
        <v>0.14961169999999999</v>
      </c>
      <c r="AE98">
        <v>8.1784399999999993E-2</v>
      </c>
      <c r="AF98">
        <v>7.0129999999999999</v>
      </c>
      <c r="AG98">
        <v>7.0750000000000002</v>
      </c>
      <c r="AH98">
        <f t="shared" si="1"/>
        <v>6.6179569017880024E-2</v>
      </c>
    </row>
    <row r="99" spans="15:34" x14ac:dyDescent="0.25">
      <c r="O99" t="s">
        <v>63</v>
      </c>
      <c r="P99">
        <v>2007</v>
      </c>
      <c r="Q99" t="s">
        <v>35</v>
      </c>
      <c r="R99">
        <v>1.3069900000000001E-3</v>
      </c>
      <c r="S99">
        <v>3.2378469999999999E-2</v>
      </c>
      <c r="T99">
        <v>4.8708300000000003E-2</v>
      </c>
      <c r="U99">
        <v>3.4072999999999999E-2</v>
      </c>
      <c r="V99">
        <v>2.32143E-2</v>
      </c>
      <c r="W99">
        <v>4.33435E-2</v>
      </c>
      <c r="X99">
        <v>0.16507620000000001</v>
      </c>
      <c r="Y99">
        <v>4.5987899999999998E-2</v>
      </c>
      <c r="Z99">
        <v>6304.7520000000004</v>
      </c>
      <c r="AA99">
        <v>131599.79999999999</v>
      </c>
      <c r="AB99">
        <v>4.79085E-2</v>
      </c>
      <c r="AC99">
        <v>3.3100999999999998</v>
      </c>
      <c r="AD99">
        <v>0.11560810000000001</v>
      </c>
      <c r="AE99">
        <v>5.2325299999999998E-2</v>
      </c>
      <c r="AF99">
        <v>7.383</v>
      </c>
      <c r="AG99">
        <v>4.5916670000000002</v>
      </c>
      <c r="AH99">
        <f t="shared" si="1"/>
        <v>0.11201798618639</v>
      </c>
    </row>
    <row r="100" spans="15:34" x14ac:dyDescent="0.25">
      <c r="O100" t="s">
        <v>34</v>
      </c>
      <c r="P100">
        <v>2008</v>
      </c>
      <c r="Q100" t="s">
        <v>35</v>
      </c>
      <c r="R100">
        <v>7.9265900000000007E-3</v>
      </c>
      <c r="S100">
        <v>0.21960681000000001</v>
      </c>
      <c r="T100">
        <v>2.46199E-2</v>
      </c>
      <c r="U100">
        <v>9.7657800000000003E-2</v>
      </c>
      <c r="V100">
        <v>2.1314099999999999E-2</v>
      </c>
      <c r="W100">
        <v>1.7990099999999998E-2</v>
      </c>
      <c r="X100">
        <v>6.6828100000000001E-2</v>
      </c>
      <c r="Y100">
        <v>4.4600800000000003E-2</v>
      </c>
      <c r="Z100">
        <v>8732.3850000000002</v>
      </c>
      <c r="AA100">
        <v>54752.4</v>
      </c>
      <c r="AB100">
        <v>0.15948860000000001</v>
      </c>
      <c r="AC100">
        <v>3.8910999999999998</v>
      </c>
      <c r="AD100">
        <v>5.6892499999999999E-2</v>
      </c>
      <c r="AE100">
        <v>3.3331899999999998E-2</v>
      </c>
      <c r="AF100">
        <v>5.86</v>
      </c>
      <c r="AG100">
        <v>6.4749999999999996</v>
      </c>
      <c r="AH100">
        <f t="shared" si="1"/>
        <v>0.12153794610705</v>
      </c>
    </row>
    <row r="101" spans="15:34" x14ac:dyDescent="0.25">
      <c r="O101" t="s">
        <v>63</v>
      </c>
      <c r="P101">
        <v>2002</v>
      </c>
      <c r="Q101" t="s">
        <v>35</v>
      </c>
      <c r="R101">
        <v>2.2895300000000001E-3</v>
      </c>
      <c r="S101">
        <v>3.8060509999999999E-2</v>
      </c>
      <c r="T101">
        <v>3.9134500000000003E-2</v>
      </c>
      <c r="U101">
        <v>3.6986600000000001E-2</v>
      </c>
      <c r="V101">
        <v>2.64712E-2</v>
      </c>
      <c r="W101">
        <v>6.8992800000000007E-2</v>
      </c>
      <c r="X101">
        <v>0.15207680000000001</v>
      </c>
      <c r="Y101">
        <v>5.6636400000000003E-2</v>
      </c>
      <c r="Z101">
        <v>3945.3290000000002</v>
      </c>
      <c r="AA101">
        <v>84733.5</v>
      </c>
      <c r="AB101">
        <v>4.6561600000000002E-2</v>
      </c>
      <c r="AC101">
        <v>2.6379000000000001</v>
      </c>
      <c r="AD101">
        <v>0.1434734</v>
      </c>
      <c r="AE101">
        <v>6.3929799999999995E-2</v>
      </c>
      <c r="AF101">
        <v>6.9779999999999998</v>
      </c>
      <c r="AG101">
        <v>5.6833330000000002</v>
      </c>
      <c r="AH101">
        <f t="shared" si="1"/>
        <v>6.4767912164999997E-2</v>
      </c>
    </row>
    <row r="102" spans="15:34" x14ac:dyDescent="0.25">
      <c r="O102" t="s">
        <v>38</v>
      </c>
      <c r="P102">
        <v>2001</v>
      </c>
      <c r="Q102" t="s">
        <v>35</v>
      </c>
      <c r="R102">
        <v>1.3007629999999999E-2</v>
      </c>
      <c r="S102">
        <v>8.6076899999999994E-3</v>
      </c>
      <c r="T102">
        <v>0.1194564</v>
      </c>
      <c r="U102">
        <v>2.7892299999999998E-2</v>
      </c>
      <c r="V102">
        <v>6.3776700000000006E-2</v>
      </c>
      <c r="W102">
        <v>5.5504199999999997E-2</v>
      </c>
      <c r="X102">
        <v>0.17959610000000001</v>
      </c>
      <c r="Y102">
        <v>6.1750100000000002E-2</v>
      </c>
      <c r="Z102">
        <v>90453.745999999999</v>
      </c>
      <c r="AA102">
        <v>1384111</v>
      </c>
      <c r="AB102">
        <v>6.5351500000000007E-2</v>
      </c>
      <c r="AC102">
        <v>2.5720999999999998</v>
      </c>
      <c r="AD102">
        <v>0.1482251</v>
      </c>
      <c r="AE102">
        <v>0.104009</v>
      </c>
      <c r="AF102">
        <v>7.4269999999999996</v>
      </c>
      <c r="AG102">
        <v>5.4666670000000002</v>
      </c>
      <c r="AH102">
        <f t="shared" si="1"/>
        <v>7.1316845037130011E-2</v>
      </c>
    </row>
    <row r="103" spans="15:34" x14ac:dyDescent="0.25">
      <c r="O103" t="s">
        <v>38</v>
      </c>
      <c r="P103">
        <v>2014</v>
      </c>
      <c r="Q103" t="s">
        <v>35</v>
      </c>
      <c r="R103">
        <v>1.1446029999999999E-2</v>
      </c>
      <c r="S103">
        <v>6.4004500000000002E-3</v>
      </c>
      <c r="T103">
        <v>9.8454799999999995E-2</v>
      </c>
      <c r="U103">
        <v>1.9909E-2</v>
      </c>
      <c r="V103">
        <v>7.4579199999999998E-2</v>
      </c>
      <c r="W103">
        <v>4.0706800000000001E-2</v>
      </c>
      <c r="X103">
        <v>0.15587190000000001</v>
      </c>
      <c r="Y103">
        <v>5.5307000000000002E-2</v>
      </c>
      <c r="Z103">
        <v>138087.35999999999</v>
      </c>
      <c r="AA103">
        <v>2396552</v>
      </c>
      <c r="AB103">
        <v>5.7619200000000002E-2</v>
      </c>
      <c r="AC103">
        <v>3.9399000000000002</v>
      </c>
      <c r="AD103">
        <v>0.1016527</v>
      </c>
      <c r="AE103">
        <v>8.5978499999999999E-2</v>
      </c>
      <c r="AF103">
        <v>7.3170000000000002</v>
      </c>
      <c r="AG103">
        <v>7.5666669999999998</v>
      </c>
      <c r="AH103">
        <f t="shared" si="1"/>
        <v>9.4804572927049996E-2</v>
      </c>
    </row>
    <row r="104" spans="15:34" x14ac:dyDescent="0.25">
      <c r="O104" t="s">
        <v>38</v>
      </c>
      <c r="P104">
        <v>2009</v>
      </c>
      <c r="Q104" t="s">
        <v>35</v>
      </c>
      <c r="R104">
        <v>1.357769E-2</v>
      </c>
      <c r="S104">
        <v>9.9814499999999994E-3</v>
      </c>
      <c r="T104">
        <v>0.1197211</v>
      </c>
      <c r="U104">
        <v>2.1733700000000002E-2</v>
      </c>
      <c r="V104">
        <v>6.7504099999999997E-2</v>
      </c>
      <c r="W104">
        <v>4.8597399999999999E-2</v>
      </c>
      <c r="X104">
        <v>0.16542699999999999</v>
      </c>
      <c r="Y104">
        <v>5.9693900000000001E-2</v>
      </c>
      <c r="Z104">
        <v>101007.46</v>
      </c>
      <c r="AA104">
        <v>1920062</v>
      </c>
      <c r="AB104">
        <v>5.2606399999999998E-2</v>
      </c>
      <c r="AC104">
        <v>3.3919000000000001</v>
      </c>
      <c r="AD104">
        <v>0.1096501</v>
      </c>
      <c r="AE104">
        <v>9.2030399999999998E-2</v>
      </c>
      <c r="AF104">
        <v>7.4260000000000002</v>
      </c>
      <c r="AG104">
        <v>11.54167</v>
      </c>
      <c r="AH104">
        <f t="shared" si="1"/>
        <v>8.4375317466490019E-2</v>
      </c>
    </row>
    <row r="105" spans="15:34" x14ac:dyDescent="0.25">
      <c r="O105" t="s">
        <v>34</v>
      </c>
      <c r="P105">
        <v>2002</v>
      </c>
      <c r="Q105" t="s">
        <v>35</v>
      </c>
      <c r="R105">
        <v>1.2159980000000001E-2</v>
      </c>
      <c r="S105">
        <v>0.33666268999999999</v>
      </c>
      <c r="T105">
        <v>4.5802599999999999E-2</v>
      </c>
      <c r="U105">
        <v>0.1053528</v>
      </c>
      <c r="V105">
        <v>2.5502199999999999E-2</v>
      </c>
      <c r="W105">
        <v>3.1480800000000003E-2</v>
      </c>
      <c r="X105">
        <v>0.1094736</v>
      </c>
      <c r="Y105">
        <v>6.4853300000000003E-2</v>
      </c>
      <c r="Z105">
        <v>1089.5039999999999</v>
      </c>
      <c r="AA105">
        <v>29605.3</v>
      </c>
      <c r="AB105">
        <v>3.6801E-2</v>
      </c>
      <c r="AC105">
        <v>3.0251999999999999</v>
      </c>
      <c r="AD105">
        <v>9.6807000000000004E-2</v>
      </c>
      <c r="AE105">
        <v>4.9518199999999998E-2</v>
      </c>
      <c r="AF105">
        <v>5.8360000000000003</v>
      </c>
      <c r="AG105">
        <v>7.1666670000000003</v>
      </c>
      <c r="AH105">
        <f t="shared" si="1"/>
        <v>9.1864164621340005E-2</v>
      </c>
    </row>
    <row r="106" spans="15:34" x14ac:dyDescent="0.25">
      <c r="O106" t="s">
        <v>34</v>
      </c>
      <c r="P106">
        <v>2001</v>
      </c>
      <c r="Q106" t="s">
        <v>35</v>
      </c>
      <c r="R106">
        <v>1.3300309999999999E-2</v>
      </c>
      <c r="S106">
        <v>0.27867307000000002</v>
      </c>
      <c r="T106">
        <v>4.55307E-2</v>
      </c>
      <c r="U106">
        <v>0.13564200000000001</v>
      </c>
      <c r="V106">
        <v>2.3961699999999999E-2</v>
      </c>
      <c r="W106">
        <v>3.08229E-2</v>
      </c>
      <c r="X106">
        <v>0.1119618</v>
      </c>
      <c r="Y106">
        <v>6.2842200000000001E-2</v>
      </c>
      <c r="Z106">
        <v>1428.6980000000001</v>
      </c>
      <c r="AA106">
        <v>28420.400000000001</v>
      </c>
      <c r="AB106">
        <v>5.0270200000000001E-2</v>
      </c>
      <c r="AC106">
        <v>2.8599000000000001</v>
      </c>
      <c r="AD106">
        <v>9.71133E-2</v>
      </c>
      <c r="AE106">
        <v>4.8134400000000001E-2</v>
      </c>
      <c r="AF106">
        <v>5.5250000000000004</v>
      </c>
      <c r="AG106">
        <v>6.2833329999999998</v>
      </c>
      <c r="AH106">
        <f t="shared" si="1"/>
        <v>7.7260967500419997E-2</v>
      </c>
    </row>
    <row r="107" spans="15:34" x14ac:dyDescent="0.25">
      <c r="O107" t="s">
        <v>34</v>
      </c>
      <c r="P107">
        <v>2005</v>
      </c>
      <c r="Q107" t="s">
        <v>35</v>
      </c>
      <c r="R107">
        <v>1.058459E-2</v>
      </c>
      <c r="S107">
        <v>0.22381005000000001</v>
      </c>
      <c r="T107">
        <v>3.5047300000000003E-2</v>
      </c>
      <c r="U107">
        <v>9.9108000000000002E-2</v>
      </c>
      <c r="V107">
        <v>2.5594100000000002E-2</v>
      </c>
      <c r="W107">
        <v>2.8963099999999999E-2</v>
      </c>
      <c r="X107">
        <v>8.3545400000000006E-2</v>
      </c>
      <c r="Y107">
        <v>5.7121600000000002E-2</v>
      </c>
      <c r="Z107">
        <v>1858.3109999999999</v>
      </c>
      <c r="AA107">
        <v>39774.800000000003</v>
      </c>
      <c r="AB107">
        <v>4.67208E-2</v>
      </c>
      <c r="AC107">
        <v>3.5017</v>
      </c>
      <c r="AD107">
        <v>7.8089599999999995E-2</v>
      </c>
      <c r="AE107">
        <v>3.8818499999999999E-2</v>
      </c>
      <c r="AF107">
        <v>5.3550000000000004</v>
      </c>
      <c r="AG107">
        <v>6.9333330000000002</v>
      </c>
      <c r="AH107">
        <f t="shared" si="1"/>
        <v>9.9559012998649998E-2</v>
      </c>
    </row>
    <row r="108" spans="15:34" x14ac:dyDescent="0.25">
      <c r="O108" t="s">
        <v>34</v>
      </c>
      <c r="P108">
        <v>2014</v>
      </c>
      <c r="Q108" t="s">
        <v>35</v>
      </c>
      <c r="R108">
        <v>9.6674199999999995E-3</v>
      </c>
      <c r="S108">
        <v>0.22854355000000001</v>
      </c>
      <c r="T108">
        <v>2.1603199999999999E-2</v>
      </c>
      <c r="U108">
        <v>8.5242499999999999E-2</v>
      </c>
      <c r="V108">
        <v>2.31874E-2</v>
      </c>
      <c r="W108">
        <v>1.8902800000000001E-2</v>
      </c>
      <c r="X108">
        <v>8.1155900000000003E-2</v>
      </c>
      <c r="Y108">
        <v>5.5286099999999998E-2</v>
      </c>
      <c r="Z108">
        <v>3392.8690000000001</v>
      </c>
      <c r="AA108">
        <v>55547.4</v>
      </c>
      <c r="AB108">
        <v>6.1080599999999999E-2</v>
      </c>
      <c r="AC108">
        <v>4.4250999999999996</v>
      </c>
      <c r="AD108">
        <v>5.75004E-2</v>
      </c>
      <c r="AE108">
        <v>3.6059300000000002E-2</v>
      </c>
      <c r="AF108">
        <v>5.1139999999999999</v>
      </c>
      <c r="AG108">
        <v>6.7416669999999996</v>
      </c>
      <c r="AH108">
        <f t="shared" si="1"/>
        <v>0.12571045520634</v>
      </c>
    </row>
    <row r="109" spans="15:34" x14ac:dyDescent="0.25">
      <c r="O109" t="s">
        <v>63</v>
      </c>
      <c r="P109">
        <v>2007</v>
      </c>
      <c r="Q109" t="s">
        <v>35</v>
      </c>
      <c r="R109">
        <v>1.3069900000000001E-3</v>
      </c>
      <c r="S109">
        <v>3.2378469999999999E-2</v>
      </c>
      <c r="T109">
        <v>4.8708300000000003E-2</v>
      </c>
      <c r="U109">
        <v>3.4072999999999999E-2</v>
      </c>
      <c r="V109">
        <v>2.32143E-2</v>
      </c>
      <c r="W109">
        <v>4.33435E-2</v>
      </c>
      <c r="X109">
        <v>0.16507620000000001</v>
      </c>
      <c r="Y109">
        <v>4.5987899999999998E-2</v>
      </c>
      <c r="Z109">
        <v>6304.7520000000004</v>
      </c>
      <c r="AA109">
        <v>131599.79999999999</v>
      </c>
      <c r="AB109">
        <v>4.79085E-2</v>
      </c>
      <c r="AC109">
        <v>3.3100999999999998</v>
      </c>
      <c r="AD109">
        <v>0.11560810000000001</v>
      </c>
      <c r="AE109">
        <v>5.2325299999999998E-2</v>
      </c>
      <c r="AF109">
        <v>7.383</v>
      </c>
      <c r="AG109">
        <v>4.5916670000000002</v>
      </c>
      <c r="AH109">
        <f t="shared" si="1"/>
        <v>0.11201798618639</v>
      </c>
    </row>
    <row r="110" spans="15:34" x14ac:dyDescent="0.25">
      <c r="O110" t="s">
        <v>72</v>
      </c>
      <c r="P110">
        <v>2004</v>
      </c>
      <c r="Q110" t="s">
        <v>35</v>
      </c>
      <c r="R110">
        <v>2.37231E-2</v>
      </c>
      <c r="S110">
        <v>3.1929300000000001E-3</v>
      </c>
      <c r="T110">
        <v>0.18155660000000001</v>
      </c>
      <c r="U110">
        <v>3.3184499999999999E-2</v>
      </c>
      <c r="V110">
        <v>3.4938700000000003E-2</v>
      </c>
      <c r="W110">
        <v>4.3166900000000001E-2</v>
      </c>
      <c r="X110">
        <v>0.14718310000000001</v>
      </c>
      <c r="Y110">
        <v>8.2355600000000001E-2</v>
      </c>
      <c r="Z110">
        <v>6103.0709999999999</v>
      </c>
      <c r="AA110">
        <v>136238.5</v>
      </c>
      <c r="AB110">
        <v>4.4796999999999997E-2</v>
      </c>
      <c r="AC110">
        <v>2.7456</v>
      </c>
      <c r="AD110">
        <v>0.14597930000000001</v>
      </c>
      <c r="AE110">
        <v>6.1333600000000002E-2</v>
      </c>
      <c r="AF110">
        <v>6.0810000000000004</v>
      </c>
      <c r="AG110">
        <v>7.3416670000000002</v>
      </c>
      <c r="AH110">
        <f t="shared" si="1"/>
        <v>0.10607426273233</v>
      </c>
    </row>
    <row r="111" spans="15:34" x14ac:dyDescent="0.25">
      <c r="O111" t="s">
        <v>34</v>
      </c>
      <c r="P111">
        <v>2012</v>
      </c>
      <c r="Q111" t="s">
        <v>35</v>
      </c>
      <c r="R111">
        <v>9.2768999999999994E-3</v>
      </c>
      <c r="S111">
        <v>0.28326636999999999</v>
      </c>
      <c r="T111">
        <v>1.4444200000000001E-2</v>
      </c>
      <c r="U111">
        <v>8.4341799999999995E-2</v>
      </c>
      <c r="V111">
        <v>2.0686599999999999E-2</v>
      </c>
      <c r="W111">
        <v>1.70452E-2</v>
      </c>
      <c r="X111">
        <v>7.9677300000000006E-2</v>
      </c>
      <c r="Y111">
        <v>5.1517199999999999E-2</v>
      </c>
      <c r="Z111">
        <v>7049.3980000000001</v>
      </c>
      <c r="AA111">
        <v>57670.1</v>
      </c>
      <c r="AB111">
        <v>0.1222366</v>
      </c>
      <c r="AC111">
        <v>4.2454999999999998</v>
      </c>
      <c r="AD111">
        <v>5.3251199999999999E-2</v>
      </c>
      <c r="AE111">
        <v>3.5165500000000002E-2</v>
      </c>
      <c r="AF111">
        <v>5.3970000000000002</v>
      </c>
      <c r="AG111">
        <v>7.25</v>
      </c>
      <c r="AH111">
        <f t="shared" si="1"/>
        <v>0.13080688690223002</v>
      </c>
    </row>
    <row r="112" spans="15:34" x14ac:dyDescent="0.25">
      <c r="O112" t="s">
        <v>45</v>
      </c>
      <c r="P112">
        <v>2008</v>
      </c>
      <c r="Q112" t="s">
        <v>35</v>
      </c>
      <c r="R112">
        <v>4.6362299999999999E-3</v>
      </c>
      <c r="S112">
        <v>1.6002499999999999E-3</v>
      </c>
      <c r="T112">
        <v>1.9606800000000001E-2</v>
      </c>
      <c r="U112">
        <v>3.9602400000000003E-2</v>
      </c>
      <c r="V112">
        <v>2.80567E-2</v>
      </c>
      <c r="W112">
        <v>3.0868300000000001E-2</v>
      </c>
      <c r="X112">
        <v>0.1940635</v>
      </c>
      <c r="Y112">
        <v>6.2544199999999994E-2</v>
      </c>
      <c r="Z112">
        <v>5147.5690000000004</v>
      </c>
      <c r="AA112">
        <v>66864.7</v>
      </c>
      <c r="AB112">
        <v>7.6984899999999995E-2</v>
      </c>
      <c r="AC112">
        <v>3.5573999999999999</v>
      </c>
      <c r="AD112">
        <v>0.1028794</v>
      </c>
      <c r="AE112">
        <v>5.6726499999999999E-2</v>
      </c>
      <c r="AF112">
        <v>8.1059999999999999</v>
      </c>
      <c r="AG112">
        <v>4.0333329999999998</v>
      </c>
      <c r="AH112">
        <f t="shared" si="1"/>
        <v>0.12748653598908999</v>
      </c>
    </row>
    <row r="113" spans="15:34" x14ac:dyDescent="0.25">
      <c r="O113" t="s">
        <v>34</v>
      </c>
      <c r="P113">
        <v>2014</v>
      </c>
      <c r="Q113" t="s">
        <v>35</v>
      </c>
      <c r="R113">
        <v>9.6674199999999995E-3</v>
      </c>
      <c r="S113">
        <v>0.22854355000000001</v>
      </c>
      <c r="T113">
        <v>2.1603199999999999E-2</v>
      </c>
      <c r="U113">
        <v>8.5242499999999999E-2</v>
      </c>
      <c r="V113">
        <v>2.31874E-2</v>
      </c>
      <c r="W113">
        <v>1.8902800000000001E-2</v>
      </c>
      <c r="X113">
        <v>8.1155900000000003E-2</v>
      </c>
      <c r="Y113">
        <v>5.5286099999999998E-2</v>
      </c>
      <c r="Z113">
        <v>3392.8690000000001</v>
      </c>
      <c r="AA113">
        <v>55547.4</v>
      </c>
      <c r="AB113">
        <v>6.1080599999999999E-2</v>
      </c>
      <c r="AC113">
        <v>4.4250999999999996</v>
      </c>
      <c r="AD113">
        <v>5.75004E-2</v>
      </c>
      <c r="AE113">
        <v>3.6059300000000002E-2</v>
      </c>
      <c r="AF113">
        <v>5.1139999999999999</v>
      </c>
      <c r="AG113">
        <v>6.7416669999999996</v>
      </c>
      <c r="AH113">
        <f t="shared" si="1"/>
        <v>0.12571045520634</v>
      </c>
    </row>
    <row r="114" spans="15:34" x14ac:dyDescent="0.25">
      <c r="O114" t="s">
        <v>34</v>
      </c>
      <c r="P114">
        <v>2006</v>
      </c>
      <c r="Q114" t="s">
        <v>35</v>
      </c>
      <c r="R114">
        <v>9.9695500000000006E-3</v>
      </c>
      <c r="S114">
        <v>0.24831608999999999</v>
      </c>
      <c r="T114">
        <v>3.2564200000000001E-2</v>
      </c>
      <c r="U114">
        <v>9.3664300000000006E-2</v>
      </c>
      <c r="V114">
        <v>2.37874E-2</v>
      </c>
      <c r="W114">
        <v>2.2954700000000001E-2</v>
      </c>
      <c r="X114">
        <v>7.4130299999999996E-2</v>
      </c>
      <c r="Y114">
        <v>5.2323300000000003E-2</v>
      </c>
      <c r="Z114">
        <v>2484.422</v>
      </c>
      <c r="AA114">
        <v>44435.3</v>
      </c>
      <c r="AB114">
        <v>5.5911000000000002E-2</v>
      </c>
      <c r="AC114">
        <v>3.5947</v>
      </c>
      <c r="AD114">
        <v>7.0574499999999998E-2</v>
      </c>
      <c r="AE114">
        <v>3.47021E-2</v>
      </c>
      <c r="AF114">
        <v>5.3170000000000002</v>
      </c>
      <c r="AG114">
        <v>6.6333330000000004</v>
      </c>
      <c r="AH114">
        <f t="shared" si="1"/>
        <v>0.11383935486956</v>
      </c>
    </row>
    <row r="115" spans="15:34" x14ac:dyDescent="0.25">
      <c r="O115" t="s">
        <v>34</v>
      </c>
      <c r="P115">
        <v>2017</v>
      </c>
      <c r="Q115" t="s">
        <v>35</v>
      </c>
      <c r="R115">
        <v>8.2052800000000006E-3</v>
      </c>
      <c r="S115">
        <v>0.15219911999999999</v>
      </c>
      <c r="T115">
        <v>3.2240400000000002E-2</v>
      </c>
      <c r="U115">
        <v>0.1340818</v>
      </c>
      <c r="V115">
        <v>2.4821200000000002E-2</v>
      </c>
      <c r="W115">
        <v>2.5379599999999999E-2</v>
      </c>
      <c r="X115">
        <v>9.6101099999999995E-2</v>
      </c>
      <c r="Y115">
        <v>7.6314300000000002E-2</v>
      </c>
      <c r="Z115">
        <v>1208.9290000000001</v>
      </c>
      <c r="AA115">
        <v>53550.9</v>
      </c>
      <c r="AB115">
        <v>2.25753E-2</v>
      </c>
      <c r="AC115">
        <v>4.7073999999999998</v>
      </c>
      <c r="AD115">
        <v>6.9358299999999998E-2</v>
      </c>
      <c r="AE115">
        <v>3.8985300000000001E-2</v>
      </c>
      <c r="AF115">
        <v>5.9980000000000002</v>
      </c>
      <c r="AG115">
        <v>6.5083330000000004</v>
      </c>
      <c r="AH115">
        <f t="shared" si="1"/>
        <v>8.6934727679570001E-2</v>
      </c>
    </row>
    <row r="116" spans="15:34" x14ac:dyDescent="0.25">
      <c r="O116" t="s">
        <v>72</v>
      </c>
      <c r="P116">
        <v>2002</v>
      </c>
      <c r="Q116" t="s">
        <v>35</v>
      </c>
      <c r="R116">
        <v>2.5068159999999999E-2</v>
      </c>
      <c r="S116">
        <v>3.4562500000000001E-3</v>
      </c>
      <c r="T116">
        <v>0.12440039999999999</v>
      </c>
      <c r="U116">
        <v>3.14445E-2</v>
      </c>
      <c r="V116">
        <v>3.3952099999999999E-2</v>
      </c>
      <c r="W116">
        <v>5.0383799999999999E-2</v>
      </c>
      <c r="X116">
        <v>0.16817689999999999</v>
      </c>
      <c r="Y116">
        <v>8.4137900000000002E-2</v>
      </c>
      <c r="Z116">
        <v>5163.6869999999999</v>
      </c>
      <c r="AA116">
        <v>121229.5</v>
      </c>
      <c r="AB116">
        <v>4.2594300000000002E-2</v>
      </c>
      <c r="AC116">
        <v>2.4853000000000001</v>
      </c>
      <c r="AD116">
        <v>0.1464165</v>
      </c>
      <c r="AE116">
        <v>6.5949300000000002E-2</v>
      </c>
      <c r="AF116">
        <v>6.4880000000000004</v>
      </c>
      <c r="AG116">
        <v>7.4749999999999996</v>
      </c>
      <c r="AH116">
        <f t="shared" si="1"/>
        <v>9.5268880993640018E-2</v>
      </c>
    </row>
    <row r="117" spans="15:34" x14ac:dyDescent="0.25">
      <c r="O117" t="s">
        <v>63</v>
      </c>
      <c r="P117">
        <v>2006</v>
      </c>
      <c r="Q117" t="s">
        <v>35</v>
      </c>
      <c r="R117">
        <v>2.1320699999999998E-3</v>
      </c>
      <c r="S117">
        <v>3.4489329999999999E-2</v>
      </c>
      <c r="T117">
        <v>4.3143000000000001E-2</v>
      </c>
      <c r="U117">
        <v>3.53908E-2</v>
      </c>
      <c r="V117">
        <v>2.2214299999999999E-2</v>
      </c>
      <c r="W117">
        <v>4.84418E-2</v>
      </c>
      <c r="X117">
        <v>0.16748489999999999</v>
      </c>
      <c r="Y117">
        <v>4.6066799999999998E-2</v>
      </c>
      <c r="Z117">
        <v>6152.98</v>
      </c>
      <c r="AA117">
        <v>127575.7</v>
      </c>
      <c r="AB117">
        <v>4.8230000000000002E-2</v>
      </c>
      <c r="AC117">
        <v>3.2124999999999999</v>
      </c>
      <c r="AD117">
        <v>0.1222568</v>
      </c>
      <c r="AE117">
        <v>5.4547999999999999E-2</v>
      </c>
      <c r="AF117">
        <v>7.3239999999999998</v>
      </c>
      <c r="AG117">
        <v>4.0666669999999998</v>
      </c>
      <c r="AH117">
        <f t="shared" si="1"/>
        <v>0.10316392688598001</v>
      </c>
    </row>
    <row r="118" spans="15:34" x14ac:dyDescent="0.25">
      <c r="O118" t="s">
        <v>72</v>
      </c>
      <c r="P118">
        <v>2008</v>
      </c>
      <c r="Q118" t="s">
        <v>35</v>
      </c>
      <c r="R118">
        <v>1.7228739999999999E-2</v>
      </c>
      <c r="S118">
        <v>2.0037599999999998E-3</v>
      </c>
      <c r="T118">
        <v>0.26434550000000001</v>
      </c>
      <c r="U118">
        <v>2.8809399999999999E-2</v>
      </c>
      <c r="V118">
        <v>3.8035199999999998E-2</v>
      </c>
      <c r="W118">
        <v>3.5946699999999998E-2</v>
      </c>
      <c r="X118">
        <v>0.15129329999999999</v>
      </c>
      <c r="Y118">
        <v>8.1682099999999994E-2</v>
      </c>
      <c r="Z118">
        <v>7487.8729999999996</v>
      </c>
      <c r="AA118">
        <v>165189.1</v>
      </c>
      <c r="AB118">
        <v>4.5329099999999997E-2</v>
      </c>
      <c r="AC118">
        <v>3.1897000000000002</v>
      </c>
      <c r="AD118">
        <v>0.12736919999999999</v>
      </c>
      <c r="AE118">
        <v>5.8224199999999997E-2</v>
      </c>
      <c r="AF118">
        <v>6.8150000000000004</v>
      </c>
      <c r="AG118">
        <v>6.2750000000000004</v>
      </c>
      <c r="AH118">
        <f t="shared" si="1"/>
        <v>0.11902758240400002</v>
      </c>
    </row>
    <row r="119" spans="15:34" x14ac:dyDescent="0.25">
      <c r="O119" t="s">
        <v>84</v>
      </c>
      <c r="P119">
        <v>2001</v>
      </c>
      <c r="Q119" t="s">
        <v>48</v>
      </c>
      <c r="R119">
        <v>1.528153E-2</v>
      </c>
      <c r="S119">
        <v>3.6022300000000001E-3</v>
      </c>
      <c r="T119">
        <v>0.24742030000000001</v>
      </c>
      <c r="U119">
        <v>3.78526E-2</v>
      </c>
      <c r="V119">
        <v>2.7077899999999998E-2</v>
      </c>
      <c r="W119">
        <v>6.8564700000000006E-2</v>
      </c>
      <c r="X119">
        <v>0.13866709999999999</v>
      </c>
      <c r="Y119">
        <v>9.4094200000000003E-2</v>
      </c>
      <c r="Z119">
        <v>11768.235000000001</v>
      </c>
      <c r="AA119">
        <v>187939.3</v>
      </c>
      <c r="AB119">
        <v>6.2617199999999998E-2</v>
      </c>
      <c r="AC119">
        <v>2.4123999999999999</v>
      </c>
      <c r="AD119">
        <v>0.1541508</v>
      </c>
      <c r="AE119">
        <v>5.8252900000000003E-2</v>
      </c>
      <c r="AF119">
        <v>7.1260000000000003</v>
      </c>
      <c r="AG119">
        <v>4.4333330000000002</v>
      </c>
      <c r="AH119">
        <f>0.4495893*R119+( -1.006615)*S119+( -0.0594577)*T119+( -0.322338)*U119+( -0.2267668)*W119+( 0.0015273)*AG119+ 0.0780404</f>
        <v>4.559521215300899E-2</v>
      </c>
    </row>
    <row r="120" spans="15:34" x14ac:dyDescent="0.25">
      <c r="O120" t="s">
        <v>84</v>
      </c>
      <c r="P120">
        <v>2008</v>
      </c>
      <c r="Q120" t="s">
        <v>48</v>
      </c>
      <c r="R120">
        <v>1.2248739999999999E-2</v>
      </c>
      <c r="S120">
        <v>2.0795900000000001E-3</v>
      </c>
      <c r="T120">
        <v>0.20434720000000001</v>
      </c>
      <c r="U120">
        <v>2.9866E-2</v>
      </c>
      <c r="V120">
        <v>3.48464E-2</v>
      </c>
      <c r="W120">
        <v>6.4038300000000006E-2</v>
      </c>
      <c r="X120">
        <v>0.1228142</v>
      </c>
      <c r="Y120">
        <v>8.9177199999999998E-2</v>
      </c>
      <c r="Z120">
        <v>14915.012000000001</v>
      </c>
      <c r="AA120">
        <v>244759.9</v>
      </c>
      <c r="AB120">
        <v>6.09373E-2</v>
      </c>
      <c r="AC120">
        <v>3.1956000000000002</v>
      </c>
      <c r="AD120">
        <v>0.12643409999999999</v>
      </c>
      <c r="AE120">
        <v>5.5303199999999997E-2</v>
      </c>
      <c r="AF120">
        <v>6.7460000000000004</v>
      </c>
      <c r="AG120">
        <v>4.983333</v>
      </c>
      <c r="AH120">
        <f t="shared" ref="AH120:AH183" si="2">0.4495893*R120+( -1.006615)*S120+( -0.0594577)*T120+( -0.322338)*U120+( -0.2267668)*W120+( 0.0015273)*AG120+ 0.0780404</f>
        <v>5.2766278855651993E-2</v>
      </c>
    </row>
    <row r="121" spans="15:34" x14ac:dyDescent="0.25">
      <c r="O121" t="s">
        <v>57</v>
      </c>
      <c r="P121">
        <v>2007</v>
      </c>
      <c r="Q121" t="s">
        <v>48</v>
      </c>
      <c r="R121">
        <v>5.1196799999999997E-3</v>
      </c>
      <c r="S121">
        <v>3.1332399999999998E-3</v>
      </c>
      <c r="T121">
        <v>0.2076779</v>
      </c>
      <c r="U121">
        <v>2.5694999999999999E-2</v>
      </c>
      <c r="V121">
        <v>2.7874699999999999E-2</v>
      </c>
      <c r="W121">
        <v>6.2538399999999994E-2</v>
      </c>
      <c r="X121">
        <v>0.1183992</v>
      </c>
      <c r="Y121">
        <v>8.0347100000000005E-2</v>
      </c>
      <c r="Z121">
        <v>23848.753000000001</v>
      </c>
      <c r="AA121">
        <v>403735.8</v>
      </c>
      <c r="AB121">
        <v>5.9070200000000003E-2</v>
      </c>
      <c r="AC121">
        <v>2.9333999999999998</v>
      </c>
      <c r="AD121">
        <v>0.13117980000000001</v>
      </c>
      <c r="AE121">
        <v>7.6668899999999998E-2</v>
      </c>
      <c r="AF121">
        <v>6.7430000000000003</v>
      </c>
      <c r="AG121">
        <v>7.0833329999999997</v>
      </c>
      <c r="AH121">
        <f t="shared" si="2"/>
        <v>5.3194403425773994E-2</v>
      </c>
    </row>
    <row r="122" spans="15:34" x14ac:dyDescent="0.25">
      <c r="O122" t="s">
        <v>47</v>
      </c>
      <c r="P122">
        <v>2019</v>
      </c>
      <c r="Q122" t="s">
        <v>48</v>
      </c>
      <c r="R122">
        <v>5.9516200000000003E-3</v>
      </c>
      <c r="S122">
        <v>2.0424599999999998E-3</v>
      </c>
      <c r="T122">
        <v>0.1209416</v>
      </c>
      <c r="U122">
        <v>4.0960000000000003E-2</v>
      </c>
      <c r="V122">
        <v>3.7462500000000003E-2</v>
      </c>
      <c r="W122">
        <v>9.8395399999999994E-2</v>
      </c>
      <c r="X122">
        <v>0.12817780000000001</v>
      </c>
      <c r="Y122">
        <v>7.2672899999999999E-2</v>
      </c>
      <c r="Z122">
        <v>45453.84</v>
      </c>
      <c r="AA122">
        <v>857985</v>
      </c>
      <c r="AB122">
        <v>5.2977400000000001E-2</v>
      </c>
      <c r="AC122">
        <v>4.4664999999999999</v>
      </c>
      <c r="AD122">
        <v>0.1283231</v>
      </c>
      <c r="AE122">
        <v>0.1022782</v>
      </c>
      <c r="AF122">
        <v>8.4740000000000002</v>
      </c>
      <c r="AG122">
        <v>3.9666670000000002</v>
      </c>
      <c r="AH122">
        <f t="shared" si="2"/>
        <v>4.2011820462825998E-2</v>
      </c>
    </row>
    <row r="123" spans="15:34" x14ac:dyDescent="0.25">
      <c r="O123" t="s">
        <v>47</v>
      </c>
      <c r="P123">
        <v>2002</v>
      </c>
      <c r="Q123" t="s">
        <v>48</v>
      </c>
      <c r="R123">
        <v>5.2192000000000002E-3</v>
      </c>
      <c r="S123">
        <v>5.4779199999999998E-3</v>
      </c>
      <c r="T123">
        <v>0.15228459999999999</v>
      </c>
      <c r="U123">
        <v>3.7820199999999998E-2</v>
      </c>
      <c r="V123">
        <v>3.669E-2</v>
      </c>
      <c r="W123">
        <v>0.10529429999999999</v>
      </c>
      <c r="X123">
        <v>0.150279</v>
      </c>
      <c r="Y123">
        <v>7.4854500000000004E-2</v>
      </c>
      <c r="Z123">
        <v>22474.774000000001</v>
      </c>
      <c r="AA123">
        <v>514063.8</v>
      </c>
      <c r="AB123">
        <v>4.3719800000000003E-2</v>
      </c>
      <c r="AC123">
        <v>2.6461999999999999</v>
      </c>
      <c r="AD123">
        <v>0.15112129999999999</v>
      </c>
      <c r="AE123">
        <v>0.10314669999999999</v>
      </c>
      <c r="AF123">
        <v>6.6289999999999996</v>
      </c>
      <c r="AG123">
        <v>6.55</v>
      </c>
      <c r="AH123">
        <f t="shared" si="2"/>
        <v>3.9753923875500002E-2</v>
      </c>
    </row>
    <row r="124" spans="15:34" x14ac:dyDescent="0.25">
      <c r="O124" t="s">
        <v>84</v>
      </c>
      <c r="P124">
        <v>2011</v>
      </c>
      <c r="Q124" t="s">
        <v>48</v>
      </c>
      <c r="R124">
        <v>1.419576E-2</v>
      </c>
      <c r="S124">
        <v>1.72426E-3</v>
      </c>
      <c r="T124">
        <v>0.190972</v>
      </c>
      <c r="U124">
        <v>2.9104000000000001E-2</v>
      </c>
      <c r="V124">
        <v>3.2332699999999999E-2</v>
      </c>
      <c r="W124">
        <v>6.6575300000000004E-2</v>
      </c>
      <c r="X124">
        <v>0.12684100000000001</v>
      </c>
      <c r="Y124">
        <v>8.4969900000000001E-2</v>
      </c>
      <c r="Z124">
        <v>15347.326999999999</v>
      </c>
      <c r="AA124">
        <v>263881.59999999998</v>
      </c>
      <c r="AB124">
        <v>5.81599E-2</v>
      </c>
      <c r="AC124">
        <v>3.3534999999999999</v>
      </c>
      <c r="AD124">
        <v>0.11043210000000001</v>
      </c>
      <c r="AE124">
        <v>4.9393399999999997E-2</v>
      </c>
      <c r="AF124">
        <v>6.5890000000000004</v>
      </c>
      <c r="AG124">
        <v>7.5333329999999998</v>
      </c>
      <c r="AH124">
        <f t="shared" si="2"/>
        <v>5.8359506535927995E-2</v>
      </c>
    </row>
    <row r="125" spans="15:34" x14ac:dyDescent="0.25">
      <c r="O125" t="s">
        <v>84</v>
      </c>
      <c r="P125">
        <v>2019</v>
      </c>
      <c r="Q125" t="s">
        <v>48</v>
      </c>
      <c r="R125">
        <v>1.4306620000000001E-2</v>
      </c>
      <c r="S125">
        <v>2.13007E-3</v>
      </c>
      <c r="T125">
        <v>0.17482929999999999</v>
      </c>
      <c r="U125">
        <v>3.0516499999999998E-2</v>
      </c>
      <c r="V125">
        <v>3.9206900000000003E-2</v>
      </c>
      <c r="W125">
        <v>8.4719600000000006E-2</v>
      </c>
      <c r="X125">
        <v>0.1134275</v>
      </c>
      <c r="Y125">
        <v>9.0703099999999995E-2</v>
      </c>
      <c r="Z125">
        <v>19871.531999999999</v>
      </c>
      <c r="AA125">
        <v>333698.59999999998</v>
      </c>
      <c r="AB125">
        <v>5.9549299999999999E-2</v>
      </c>
      <c r="AC125">
        <v>4.1452999999999998</v>
      </c>
      <c r="AD125">
        <v>0.1183955</v>
      </c>
      <c r="AE125">
        <v>5.9513000000000003E-2</v>
      </c>
      <c r="AF125">
        <v>7.6719999999999997</v>
      </c>
      <c r="AG125">
        <v>3.1666669999999999</v>
      </c>
      <c r="AH125">
        <f t="shared" si="2"/>
        <v>4.7721625130326004E-2</v>
      </c>
    </row>
    <row r="126" spans="15:34" x14ac:dyDescent="0.25">
      <c r="O126" t="s">
        <v>47</v>
      </c>
      <c r="P126">
        <v>2008</v>
      </c>
      <c r="Q126" t="s">
        <v>48</v>
      </c>
      <c r="R126">
        <v>8.2971499999999997E-3</v>
      </c>
      <c r="S126">
        <v>3.2814200000000002E-3</v>
      </c>
      <c r="T126">
        <v>0.1293136</v>
      </c>
      <c r="U126">
        <v>3.74122E-2</v>
      </c>
      <c r="V126">
        <v>3.9045999999999997E-2</v>
      </c>
      <c r="W126">
        <v>7.5226699999999994E-2</v>
      </c>
      <c r="X126">
        <v>0.13085140000000001</v>
      </c>
      <c r="Y126">
        <v>6.9796300000000006E-2</v>
      </c>
      <c r="Z126">
        <v>29916.868999999999</v>
      </c>
      <c r="AA126">
        <v>646366.6</v>
      </c>
      <c r="AB126">
        <v>4.6284699999999998E-2</v>
      </c>
      <c r="AC126">
        <v>3.4024000000000001</v>
      </c>
      <c r="AD126">
        <v>0.1356011</v>
      </c>
      <c r="AE126">
        <v>9.6103400000000005E-2</v>
      </c>
      <c r="AF126">
        <v>7.016</v>
      </c>
      <c r="AG126">
        <v>6.5083330000000004</v>
      </c>
      <c r="AH126">
        <f t="shared" si="2"/>
        <v>5.1600779266215001E-2</v>
      </c>
    </row>
    <row r="127" spans="15:34" x14ac:dyDescent="0.25">
      <c r="O127" t="s">
        <v>70</v>
      </c>
      <c r="P127">
        <v>2013</v>
      </c>
      <c r="Q127" t="s">
        <v>48</v>
      </c>
      <c r="R127">
        <v>5.8480099999999998E-3</v>
      </c>
      <c r="S127">
        <v>7.2133199999999996E-3</v>
      </c>
      <c r="T127">
        <v>0.15416750000000001</v>
      </c>
      <c r="U127">
        <v>2.7283000000000002E-2</v>
      </c>
      <c r="V127">
        <v>3.6513999999999998E-2</v>
      </c>
      <c r="W127">
        <v>6.8695000000000006E-2</v>
      </c>
      <c r="X127">
        <v>0.106077</v>
      </c>
      <c r="Y127">
        <v>8.0271599999999999E-2</v>
      </c>
      <c r="Z127">
        <v>27516.947</v>
      </c>
      <c r="AA127">
        <v>561045.5</v>
      </c>
      <c r="AB127">
        <v>4.9045800000000001E-2</v>
      </c>
      <c r="AC127">
        <v>3.3965999999999998</v>
      </c>
      <c r="AD127">
        <v>0.1136182</v>
      </c>
      <c r="AE127">
        <v>5.5462499999999998E-2</v>
      </c>
      <c r="AF127">
        <v>6.226</v>
      </c>
      <c r="AG127">
        <v>7.4583329999999997</v>
      </c>
      <c r="AH127">
        <f t="shared" si="2"/>
        <v>5.1261140656642987E-2</v>
      </c>
    </row>
    <row r="128" spans="15:34" x14ac:dyDescent="0.25">
      <c r="O128" t="s">
        <v>84</v>
      </c>
      <c r="P128">
        <v>2001</v>
      </c>
      <c r="Q128" t="s">
        <v>48</v>
      </c>
      <c r="R128">
        <v>1.528153E-2</v>
      </c>
      <c r="S128">
        <v>3.6022300000000001E-3</v>
      </c>
      <c r="T128">
        <v>0.24742030000000001</v>
      </c>
      <c r="U128">
        <v>3.78526E-2</v>
      </c>
      <c r="V128">
        <v>2.7077899999999998E-2</v>
      </c>
      <c r="W128">
        <v>6.8564700000000006E-2</v>
      </c>
      <c r="X128">
        <v>0.13866709999999999</v>
      </c>
      <c r="Y128">
        <v>9.4094200000000003E-2</v>
      </c>
      <c r="Z128">
        <v>11768.235000000001</v>
      </c>
      <c r="AA128">
        <v>187939.3</v>
      </c>
      <c r="AB128">
        <v>6.2617199999999998E-2</v>
      </c>
      <c r="AC128">
        <v>2.4123999999999999</v>
      </c>
      <c r="AD128">
        <v>0.1541508</v>
      </c>
      <c r="AE128">
        <v>5.8252900000000003E-2</v>
      </c>
      <c r="AF128">
        <v>7.1260000000000003</v>
      </c>
      <c r="AG128">
        <v>4.4333330000000002</v>
      </c>
      <c r="AH128">
        <f t="shared" si="2"/>
        <v>4.559521215300899E-2</v>
      </c>
    </row>
    <row r="129" spans="15:34" x14ac:dyDescent="0.25">
      <c r="O129" t="s">
        <v>70</v>
      </c>
      <c r="P129">
        <v>2015</v>
      </c>
      <c r="Q129" t="s">
        <v>48</v>
      </c>
      <c r="R129">
        <v>5.1578600000000002E-3</v>
      </c>
      <c r="S129">
        <v>1.5819610000000001E-2</v>
      </c>
      <c r="T129">
        <v>0.15743509999999999</v>
      </c>
      <c r="U129">
        <v>2.5866400000000001E-2</v>
      </c>
      <c r="V129">
        <v>2.6018900000000001E-2</v>
      </c>
      <c r="W129">
        <v>6.9317000000000004E-2</v>
      </c>
      <c r="X129">
        <v>9.7833600000000007E-2</v>
      </c>
      <c r="Y129">
        <v>7.6775800000000005E-2</v>
      </c>
      <c r="Z129">
        <v>28297.155999999999</v>
      </c>
      <c r="AA129">
        <v>609749.6</v>
      </c>
      <c r="AB129">
        <v>4.6407799999999999E-2</v>
      </c>
      <c r="AC129">
        <v>3.5897999999999999</v>
      </c>
      <c r="AD129">
        <v>0.1105979</v>
      </c>
      <c r="AE129">
        <v>5.27561E-2</v>
      </c>
      <c r="AF129">
        <v>6.452</v>
      </c>
      <c r="AG129">
        <v>4.95</v>
      </c>
      <c r="AH129">
        <f t="shared" si="2"/>
        <v>3.8577950082677996E-2</v>
      </c>
    </row>
    <row r="130" spans="15:34" x14ac:dyDescent="0.25">
      <c r="O130" t="s">
        <v>57</v>
      </c>
      <c r="P130">
        <v>2003</v>
      </c>
      <c r="Q130" t="s">
        <v>48</v>
      </c>
      <c r="R130">
        <v>4.7747800000000002E-3</v>
      </c>
      <c r="S130">
        <v>3.3276299999999998E-3</v>
      </c>
      <c r="T130">
        <v>0.2239545</v>
      </c>
      <c r="U130">
        <v>2.5807900000000002E-2</v>
      </c>
      <c r="V130">
        <v>2.62171E-2</v>
      </c>
      <c r="W130">
        <v>5.8605400000000002E-2</v>
      </c>
      <c r="X130">
        <v>0.13474510000000001</v>
      </c>
      <c r="Y130">
        <v>7.9210500000000003E-2</v>
      </c>
      <c r="Z130">
        <v>22748.159</v>
      </c>
      <c r="AA130">
        <v>373839.3</v>
      </c>
      <c r="AB130">
        <v>6.0850099999999997E-2</v>
      </c>
      <c r="AC130">
        <v>2.5387</v>
      </c>
      <c r="AD130">
        <v>0.146151</v>
      </c>
      <c r="AE130">
        <v>8.7379799999999994E-2</v>
      </c>
      <c r="AF130">
        <v>6.8449999999999998</v>
      </c>
      <c r="AG130">
        <v>7.0916670000000002</v>
      </c>
      <c r="AH130">
        <f t="shared" si="2"/>
        <v>5.2744105368933994E-2</v>
      </c>
    </row>
    <row r="131" spans="15:34" x14ac:dyDescent="0.25">
      <c r="O131" t="s">
        <v>47</v>
      </c>
      <c r="P131">
        <v>2004</v>
      </c>
      <c r="Q131" t="s">
        <v>48</v>
      </c>
      <c r="R131">
        <v>7.3020300000000002E-3</v>
      </c>
      <c r="S131">
        <v>4.6085099999999997E-3</v>
      </c>
      <c r="T131">
        <v>0.15649080000000001</v>
      </c>
      <c r="U131">
        <v>3.9291399999999997E-2</v>
      </c>
      <c r="V131">
        <v>3.7719999999999997E-2</v>
      </c>
      <c r="W131">
        <v>9.5416799999999996E-2</v>
      </c>
      <c r="X131">
        <v>0.13699910000000001</v>
      </c>
      <c r="Y131">
        <v>7.1692400000000003E-2</v>
      </c>
      <c r="Z131">
        <v>23709.617999999999</v>
      </c>
      <c r="AA131">
        <v>558748.4</v>
      </c>
      <c r="AB131">
        <v>4.2433400000000003E-2</v>
      </c>
      <c r="AC131">
        <v>2.8883999999999999</v>
      </c>
      <c r="AD131">
        <v>0.14651140000000001</v>
      </c>
      <c r="AE131">
        <v>9.7295999999999994E-2</v>
      </c>
      <c r="AF131">
        <v>6.8339999999999996</v>
      </c>
      <c r="AG131">
        <v>6.1749999999999998</v>
      </c>
      <c r="AH131">
        <f t="shared" si="2"/>
        <v>4.2508340028028994E-2</v>
      </c>
    </row>
    <row r="132" spans="15:34" x14ac:dyDescent="0.25">
      <c r="O132" t="s">
        <v>70</v>
      </c>
      <c r="P132">
        <v>2011</v>
      </c>
      <c r="Q132" t="s">
        <v>48</v>
      </c>
      <c r="R132">
        <v>6.2125499999999998E-3</v>
      </c>
      <c r="S132">
        <v>5.9327499999999997E-3</v>
      </c>
      <c r="T132">
        <v>0.1659458</v>
      </c>
      <c r="U132">
        <v>2.9907400000000001E-2</v>
      </c>
      <c r="V132">
        <v>4.0417700000000001E-2</v>
      </c>
      <c r="W132">
        <v>7.6986899999999997E-2</v>
      </c>
      <c r="X132">
        <v>0.11137469999999999</v>
      </c>
      <c r="Y132">
        <v>8.1630999999999995E-2</v>
      </c>
      <c r="Z132">
        <v>25018.133000000002</v>
      </c>
      <c r="AA132">
        <v>525388.4</v>
      </c>
      <c r="AB132">
        <v>4.7618399999999998E-2</v>
      </c>
      <c r="AC132">
        <v>3.1960999999999999</v>
      </c>
      <c r="AD132">
        <v>0.1157658</v>
      </c>
      <c r="AE132">
        <v>6.0678900000000001E-2</v>
      </c>
      <c r="AF132">
        <v>5.6509999999999998</v>
      </c>
      <c r="AG132">
        <v>8.8166670000000007</v>
      </c>
      <c r="AH132">
        <f t="shared" si="2"/>
        <v>5.1362076324784997E-2</v>
      </c>
    </row>
    <row r="133" spans="15:34" x14ac:dyDescent="0.25">
      <c r="O133" t="s">
        <v>49</v>
      </c>
      <c r="P133">
        <v>2007</v>
      </c>
      <c r="Q133" t="s">
        <v>48</v>
      </c>
      <c r="R133">
        <v>8.9870599999999998E-3</v>
      </c>
      <c r="S133">
        <v>5.2480199999999999E-3</v>
      </c>
      <c r="T133">
        <v>0.31225380000000003</v>
      </c>
      <c r="U133">
        <v>3.6227000000000002E-2</v>
      </c>
      <c r="V133">
        <v>2.4311099999999999E-2</v>
      </c>
      <c r="W133">
        <v>5.5423899999999998E-2</v>
      </c>
      <c r="X133">
        <v>9.2297599999999994E-2</v>
      </c>
      <c r="Y133">
        <v>7.4256600000000006E-2</v>
      </c>
      <c r="Z133">
        <v>14198.709000000001</v>
      </c>
      <c r="AA133">
        <v>269053.59999999998</v>
      </c>
      <c r="AB133">
        <v>5.2772800000000002E-2</v>
      </c>
      <c r="AC133">
        <v>2.8595000000000002</v>
      </c>
      <c r="AD133">
        <v>0.1217973</v>
      </c>
      <c r="AE133">
        <v>4.5972300000000001E-2</v>
      </c>
      <c r="AF133">
        <v>6.4809999999999999</v>
      </c>
      <c r="AG133">
        <v>4.625</v>
      </c>
      <c r="AH133">
        <f t="shared" si="2"/>
        <v>4.1050380925377994E-2</v>
      </c>
    </row>
    <row r="134" spans="15:34" x14ac:dyDescent="0.25">
      <c r="O134" t="s">
        <v>84</v>
      </c>
      <c r="P134">
        <v>2007</v>
      </c>
      <c r="Q134" t="s">
        <v>48</v>
      </c>
      <c r="R134">
        <v>1.36524E-2</v>
      </c>
      <c r="S134">
        <v>2.39573E-3</v>
      </c>
      <c r="T134">
        <v>0.22044440000000001</v>
      </c>
      <c r="U134">
        <v>3.1550700000000001E-2</v>
      </c>
      <c r="V134">
        <v>3.3872600000000003E-2</v>
      </c>
      <c r="W134">
        <v>7.2659600000000005E-2</v>
      </c>
      <c r="X134">
        <v>0.1190934</v>
      </c>
      <c r="Y134">
        <v>8.4888500000000006E-2</v>
      </c>
      <c r="Z134">
        <v>14482.624</v>
      </c>
      <c r="AA134">
        <v>243766.7</v>
      </c>
      <c r="AB134">
        <v>5.9411800000000001E-2</v>
      </c>
      <c r="AC134">
        <v>3.1168999999999998</v>
      </c>
      <c r="AD134">
        <v>0.1273021</v>
      </c>
      <c r="AE134">
        <v>5.19021E-2</v>
      </c>
      <c r="AF134">
        <v>7.0039999999999996</v>
      </c>
      <c r="AG134">
        <v>4.8250000000000002</v>
      </c>
      <c r="AH134">
        <f t="shared" si="2"/>
        <v>4.9382126185609991E-2</v>
      </c>
    </row>
    <row r="135" spans="15:34" x14ac:dyDescent="0.25">
      <c r="O135" t="s">
        <v>49</v>
      </c>
      <c r="P135">
        <v>2005</v>
      </c>
      <c r="Q135" t="s">
        <v>48</v>
      </c>
      <c r="R135">
        <v>8.6239999999999997E-3</v>
      </c>
      <c r="S135">
        <v>5.7971999999999997E-3</v>
      </c>
      <c r="T135">
        <v>0.2995139</v>
      </c>
      <c r="U135">
        <v>3.81844E-2</v>
      </c>
      <c r="V135">
        <v>2.3988800000000001E-2</v>
      </c>
      <c r="W135">
        <v>5.4603600000000002E-2</v>
      </c>
      <c r="X135">
        <v>0.1042758</v>
      </c>
      <c r="Y135">
        <v>7.9450000000000007E-2</v>
      </c>
      <c r="Z135">
        <v>12853.976000000001</v>
      </c>
      <c r="AA135">
        <v>243738.3</v>
      </c>
      <c r="AB135">
        <v>5.27368E-2</v>
      </c>
      <c r="AC135">
        <v>2.6873999999999998</v>
      </c>
      <c r="AD135">
        <v>0.1355306</v>
      </c>
      <c r="AE135">
        <v>4.8026899999999997E-2</v>
      </c>
      <c r="AF135">
        <v>6.117</v>
      </c>
      <c r="AG135">
        <v>5.391667</v>
      </c>
      <c r="AH135">
        <f t="shared" si="2"/>
        <v>4.1817828274589991E-2</v>
      </c>
    </row>
    <row r="136" spans="15:34" x14ac:dyDescent="0.25">
      <c r="O136" t="s">
        <v>47</v>
      </c>
      <c r="P136">
        <v>2009</v>
      </c>
      <c r="Q136" t="s">
        <v>48</v>
      </c>
      <c r="R136">
        <v>8.0457299999999992E-3</v>
      </c>
      <c r="S136">
        <v>3.4156E-3</v>
      </c>
      <c r="T136">
        <v>0.12802269999999999</v>
      </c>
      <c r="U136">
        <v>3.47593E-2</v>
      </c>
      <c r="V136">
        <v>3.69945E-2</v>
      </c>
      <c r="W136">
        <v>8.9505000000000001E-2</v>
      </c>
      <c r="X136">
        <v>0.1310645</v>
      </c>
      <c r="Y136">
        <v>7.0793700000000001E-2</v>
      </c>
      <c r="Z136">
        <v>27415.531999999999</v>
      </c>
      <c r="AA136">
        <v>644690.1</v>
      </c>
      <c r="AB136">
        <v>4.2525100000000003E-2</v>
      </c>
      <c r="AC136">
        <v>3.3155999999999999</v>
      </c>
      <c r="AD136">
        <v>0.12370440000000001</v>
      </c>
      <c r="AE136">
        <v>9.0956899999999993E-2</v>
      </c>
      <c r="AF136">
        <v>6.9939999999999998</v>
      </c>
      <c r="AG136">
        <v>10.18333</v>
      </c>
      <c r="AH136">
        <f t="shared" si="2"/>
        <v>5.4659538866498991E-2</v>
      </c>
    </row>
    <row r="137" spans="15:34" x14ac:dyDescent="0.25">
      <c r="O137" t="s">
        <v>57</v>
      </c>
      <c r="P137">
        <v>2011</v>
      </c>
      <c r="Q137" t="s">
        <v>48</v>
      </c>
      <c r="R137">
        <v>8.0427699999999994E-3</v>
      </c>
      <c r="S137">
        <v>4.7718099999999996E-3</v>
      </c>
      <c r="T137">
        <v>0.1901545</v>
      </c>
      <c r="U137">
        <v>2.34901E-2</v>
      </c>
      <c r="V137">
        <v>2.7334500000000001E-2</v>
      </c>
      <c r="W137">
        <v>4.8495999999999997E-2</v>
      </c>
      <c r="X137">
        <v>0.1156529</v>
      </c>
      <c r="Y137">
        <v>8.3469299999999996E-2</v>
      </c>
      <c r="Z137">
        <v>23821.871999999999</v>
      </c>
      <c r="AA137">
        <v>401105.4</v>
      </c>
      <c r="AB137">
        <v>5.9390600000000002E-2</v>
      </c>
      <c r="AC137">
        <v>3.238</v>
      </c>
      <c r="AD137">
        <v>0.1245184</v>
      </c>
      <c r="AE137">
        <v>7.5842900000000005E-2</v>
      </c>
      <c r="AF137">
        <v>6.1859999999999999</v>
      </c>
      <c r="AG137">
        <v>10.008330000000001</v>
      </c>
      <c r="AH137">
        <f t="shared" si="2"/>
        <v>6.2263506418961001E-2</v>
      </c>
    </row>
    <row r="138" spans="15:34" x14ac:dyDescent="0.25">
      <c r="O138" t="s">
        <v>84</v>
      </c>
      <c r="P138">
        <v>2003</v>
      </c>
      <c r="Q138" t="s">
        <v>48</v>
      </c>
      <c r="R138">
        <v>1.5083589999999999E-2</v>
      </c>
      <c r="S138">
        <v>3.63306E-3</v>
      </c>
      <c r="T138">
        <v>0.23673949999999999</v>
      </c>
      <c r="U138">
        <v>3.6197699999999999E-2</v>
      </c>
      <c r="V138">
        <v>2.9222000000000001E-2</v>
      </c>
      <c r="W138">
        <v>6.9111800000000001E-2</v>
      </c>
      <c r="X138">
        <v>0.13259180000000001</v>
      </c>
      <c r="Y138">
        <v>9.4587500000000005E-2</v>
      </c>
      <c r="Z138">
        <v>12089.77</v>
      </c>
      <c r="AA138">
        <v>203134.7</v>
      </c>
      <c r="AB138">
        <v>5.9515999999999999E-2</v>
      </c>
      <c r="AC138">
        <v>2.6183999999999998</v>
      </c>
      <c r="AD138">
        <v>0.15096879999999999</v>
      </c>
      <c r="AE138">
        <v>5.69671E-2</v>
      </c>
      <c r="AF138">
        <v>7.0350000000000001</v>
      </c>
      <c r="AG138">
        <v>5.6166669999999996</v>
      </c>
      <c r="AH138">
        <f t="shared" si="2"/>
        <v>4.8326921366796997E-2</v>
      </c>
    </row>
    <row r="139" spans="15:34" x14ac:dyDescent="0.25">
      <c r="O139" t="s">
        <v>70</v>
      </c>
      <c r="P139">
        <v>2006</v>
      </c>
      <c r="Q139" t="s">
        <v>48</v>
      </c>
      <c r="R139">
        <v>5.3061699999999998E-3</v>
      </c>
      <c r="S139">
        <v>5.59956E-3</v>
      </c>
      <c r="T139">
        <v>0.20617360000000001</v>
      </c>
      <c r="U139">
        <v>3.5129300000000002E-2</v>
      </c>
      <c r="V139">
        <v>2.88004E-2</v>
      </c>
      <c r="W139">
        <v>8.0300899999999995E-2</v>
      </c>
      <c r="X139">
        <v>0.1115763</v>
      </c>
      <c r="Y139">
        <v>8.7581099999999995E-2</v>
      </c>
      <c r="Z139">
        <v>25412.275000000001</v>
      </c>
      <c r="AA139">
        <v>477180.4</v>
      </c>
      <c r="AB139">
        <v>5.32551E-2</v>
      </c>
      <c r="AC139">
        <v>2.8793000000000002</v>
      </c>
      <c r="AD139">
        <v>0.1395363</v>
      </c>
      <c r="AE139">
        <v>6.1406500000000003E-2</v>
      </c>
      <c r="AF139">
        <v>6.43</v>
      </c>
      <c r="AG139">
        <v>5.4166670000000003</v>
      </c>
      <c r="AH139">
        <f t="shared" si="2"/>
        <v>4.1270577185440999E-2</v>
      </c>
    </row>
    <row r="140" spans="15:34" x14ac:dyDescent="0.25">
      <c r="O140" t="s">
        <v>47</v>
      </c>
      <c r="P140">
        <v>2016</v>
      </c>
      <c r="Q140" t="s">
        <v>48</v>
      </c>
      <c r="R140">
        <v>7.2205799999999999E-3</v>
      </c>
      <c r="S140">
        <v>2.1325200000000002E-3</v>
      </c>
      <c r="T140">
        <v>0.120778</v>
      </c>
      <c r="U140">
        <v>3.85876E-2</v>
      </c>
      <c r="V140">
        <v>3.8727200000000003E-2</v>
      </c>
      <c r="W140">
        <v>0.10260909999999999</v>
      </c>
      <c r="X140">
        <v>0.1272403</v>
      </c>
      <c r="Y140">
        <v>7.0863499999999996E-2</v>
      </c>
      <c r="Z140">
        <v>37118.718999999997</v>
      </c>
      <c r="AA140">
        <v>805434.1</v>
      </c>
      <c r="AB140">
        <v>4.6085399999999999E-2</v>
      </c>
      <c r="AC140">
        <v>4.0350999999999999</v>
      </c>
      <c r="AD140">
        <v>0.12805259999999999</v>
      </c>
      <c r="AE140">
        <v>9.8039100000000004E-2</v>
      </c>
      <c r="AF140">
        <v>7.3650000000000002</v>
      </c>
      <c r="AG140">
        <v>5.8833330000000004</v>
      </c>
      <c r="AH140">
        <f t="shared" si="2"/>
        <v>4.5237914221613995E-2</v>
      </c>
    </row>
    <row r="141" spans="15:34" x14ac:dyDescent="0.25">
      <c r="O141" t="s">
        <v>47</v>
      </c>
      <c r="P141">
        <v>2014</v>
      </c>
      <c r="Q141" t="s">
        <v>48</v>
      </c>
      <c r="R141">
        <v>6.6757199999999996E-3</v>
      </c>
      <c r="S141">
        <v>2.8384500000000002E-3</v>
      </c>
      <c r="T141">
        <v>0.1175712</v>
      </c>
      <c r="U141">
        <v>3.3312000000000001E-2</v>
      </c>
      <c r="V141">
        <v>3.0702E-2</v>
      </c>
      <c r="W141">
        <v>7.8193200000000004E-2</v>
      </c>
      <c r="X141">
        <v>0.1157224</v>
      </c>
      <c r="Y141">
        <v>6.15816E-2</v>
      </c>
      <c r="Z141">
        <v>41656.538999999997</v>
      </c>
      <c r="AA141">
        <v>765910.2</v>
      </c>
      <c r="AB141">
        <v>5.4388300000000001E-2</v>
      </c>
      <c r="AC141">
        <v>3.8008999999999999</v>
      </c>
      <c r="AD141">
        <v>0.1148594</v>
      </c>
      <c r="AE141">
        <v>8.2493999999999998E-2</v>
      </c>
      <c r="AF141">
        <v>6.6429999999999998</v>
      </c>
      <c r="AG141">
        <v>7.1666670000000003</v>
      </c>
      <c r="AH141">
        <f t="shared" si="2"/>
        <v>5.3670298104145989E-2</v>
      </c>
    </row>
    <row r="142" spans="15:34" x14ac:dyDescent="0.25">
      <c r="O142" t="s">
        <v>70</v>
      </c>
      <c r="P142">
        <v>2011</v>
      </c>
      <c r="Q142" t="s">
        <v>48</v>
      </c>
      <c r="R142">
        <v>6.2125499999999998E-3</v>
      </c>
      <c r="S142">
        <v>5.9327499999999997E-3</v>
      </c>
      <c r="T142">
        <v>0.1659458</v>
      </c>
      <c r="U142">
        <v>2.9907400000000001E-2</v>
      </c>
      <c r="V142">
        <v>4.0417700000000001E-2</v>
      </c>
      <c r="W142">
        <v>7.6986899999999997E-2</v>
      </c>
      <c r="X142">
        <v>0.11137469999999999</v>
      </c>
      <c r="Y142">
        <v>8.1630999999999995E-2</v>
      </c>
      <c r="Z142">
        <v>25018.133000000002</v>
      </c>
      <c r="AA142">
        <v>525388.4</v>
      </c>
      <c r="AB142">
        <v>4.7618399999999998E-2</v>
      </c>
      <c r="AC142">
        <v>3.1960999999999999</v>
      </c>
      <c r="AD142">
        <v>0.1157658</v>
      </c>
      <c r="AE142">
        <v>6.0678900000000001E-2</v>
      </c>
      <c r="AF142">
        <v>5.6509999999999998</v>
      </c>
      <c r="AG142">
        <v>8.8166670000000007</v>
      </c>
      <c r="AH142">
        <f t="shared" si="2"/>
        <v>5.1362076324784997E-2</v>
      </c>
    </row>
    <row r="143" spans="15:34" x14ac:dyDescent="0.25">
      <c r="O143" t="s">
        <v>47</v>
      </c>
      <c r="P143">
        <v>2000</v>
      </c>
      <c r="Q143" t="s">
        <v>48</v>
      </c>
      <c r="R143">
        <v>4.8130899999999999E-3</v>
      </c>
      <c r="S143">
        <v>5.9973800000000001E-3</v>
      </c>
      <c r="T143">
        <v>0.17297170000000001</v>
      </c>
      <c r="U143">
        <v>4.4477500000000003E-2</v>
      </c>
      <c r="V143">
        <v>3.4613199999999997E-2</v>
      </c>
      <c r="W143">
        <v>0.11404259999999999</v>
      </c>
      <c r="X143">
        <v>0.15071860000000001</v>
      </c>
      <c r="Y143">
        <v>7.5897000000000006E-2</v>
      </c>
      <c r="Z143">
        <v>22788.798999999999</v>
      </c>
      <c r="AA143">
        <v>487212.7</v>
      </c>
      <c r="AB143">
        <v>4.6773799999999997E-2</v>
      </c>
      <c r="AC143">
        <v>2.5055000000000001</v>
      </c>
      <c r="AD143">
        <v>0.15409490000000001</v>
      </c>
      <c r="AE143">
        <v>0.1049952</v>
      </c>
      <c r="AF143">
        <v>7.4020000000000001</v>
      </c>
      <c r="AG143">
        <v>4.4416669999999998</v>
      </c>
      <c r="AH143">
        <f t="shared" si="2"/>
        <v>3.046865579656699E-2</v>
      </c>
    </row>
    <row r="144" spans="15:34" x14ac:dyDescent="0.25">
      <c r="O144" t="s">
        <v>57</v>
      </c>
      <c r="P144">
        <v>2010</v>
      </c>
      <c r="Q144" t="s">
        <v>48</v>
      </c>
      <c r="R144">
        <v>7.2085200000000004E-3</v>
      </c>
      <c r="S144">
        <v>4.06077E-3</v>
      </c>
      <c r="T144">
        <v>0.1799724</v>
      </c>
      <c r="U144">
        <v>2.3609399999999999E-2</v>
      </c>
      <c r="V144">
        <v>2.8813399999999999E-2</v>
      </c>
      <c r="W144">
        <v>5.2508100000000002E-2</v>
      </c>
      <c r="X144">
        <v>0.1184427</v>
      </c>
      <c r="Y144">
        <v>8.5803900000000002E-2</v>
      </c>
      <c r="Z144">
        <v>22208.87</v>
      </c>
      <c r="AA144">
        <v>386625.9</v>
      </c>
      <c r="AB144">
        <v>5.7442800000000002E-2</v>
      </c>
      <c r="AC144">
        <v>3.1173000000000002</v>
      </c>
      <c r="AD144">
        <v>0.127441</v>
      </c>
      <c r="AE144">
        <v>7.3554300000000003E-2</v>
      </c>
      <c r="AF144">
        <v>6.0389999999999997</v>
      </c>
      <c r="AG144">
        <v>12.19167</v>
      </c>
      <c r="AH144">
        <f t="shared" si="2"/>
        <v>6.5595933502526002E-2</v>
      </c>
    </row>
    <row r="145" spans="15:34" x14ac:dyDescent="0.25">
      <c r="O145" t="s">
        <v>47</v>
      </c>
      <c r="P145">
        <v>2009</v>
      </c>
      <c r="Q145" t="s">
        <v>48</v>
      </c>
      <c r="R145">
        <v>8.0457299999999992E-3</v>
      </c>
      <c r="S145">
        <v>3.4156E-3</v>
      </c>
      <c r="T145">
        <v>0.12802269999999999</v>
      </c>
      <c r="U145">
        <v>3.47593E-2</v>
      </c>
      <c r="V145">
        <v>3.69945E-2</v>
      </c>
      <c r="W145">
        <v>8.9505000000000001E-2</v>
      </c>
      <c r="X145">
        <v>0.1310645</v>
      </c>
      <c r="Y145">
        <v>7.0793700000000001E-2</v>
      </c>
      <c r="Z145">
        <v>27415.531999999999</v>
      </c>
      <c r="AA145">
        <v>644690.1</v>
      </c>
      <c r="AB145">
        <v>4.2525100000000003E-2</v>
      </c>
      <c r="AC145">
        <v>3.3155999999999999</v>
      </c>
      <c r="AD145">
        <v>0.12370440000000001</v>
      </c>
      <c r="AE145">
        <v>9.0956899999999993E-2</v>
      </c>
      <c r="AF145">
        <v>6.9939999999999998</v>
      </c>
      <c r="AG145">
        <v>10.18333</v>
      </c>
      <c r="AH145">
        <f t="shared" si="2"/>
        <v>5.4659538866498991E-2</v>
      </c>
    </row>
    <row r="146" spans="15:34" x14ac:dyDescent="0.25">
      <c r="O146" t="s">
        <v>84</v>
      </c>
      <c r="P146">
        <v>2013</v>
      </c>
      <c r="Q146" t="s">
        <v>48</v>
      </c>
      <c r="R146">
        <v>1.264587E-2</v>
      </c>
      <c r="S146">
        <v>2.5001400000000001E-3</v>
      </c>
      <c r="T146">
        <v>0.18683379999999999</v>
      </c>
      <c r="U146">
        <v>2.7717499999999999E-2</v>
      </c>
      <c r="V146">
        <v>3.2161799999999997E-2</v>
      </c>
      <c r="W146">
        <v>5.9943099999999999E-2</v>
      </c>
      <c r="X146">
        <v>0.1165573</v>
      </c>
      <c r="Y146">
        <v>8.2157499999999994E-2</v>
      </c>
      <c r="Z146">
        <v>16522.612000000001</v>
      </c>
      <c r="AA146">
        <v>282384.59999999998</v>
      </c>
      <c r="AB146">
        <v>5.8511000000000001E-2</v>
      </c>
      <c r="AC146">
        <v>3.4729000000000001</v>
      </c>
      <c r="AD146">
        <v>0.1080618</v>
      </c>
      <c r="AE146">
        <v>4.6780200000000001E-2</v>
      </c>
      <c r="AF146">
        <v>6.3460000000000001</v>
      </c>
      <c r="AG146">
        <v>6.641667</v>
      </c>
      <c r="AH146">
        <f t="shared" si="2"/>
        <v>5.7716770909851001E-2</v>
      </c>
    </row>
    <row r="147" spans="15:34" x14ac:dyDescent="0.25">
      <c r="O147" t="s">
        <v>57</v>
      </c>
      <c r="P147">
        <v>2017</v>
      </c>
      <c r="Q147" t="s">
        <v>48</v>
      </c>
      <c r="R147">
        <v>6.1785599999999996E-3</v>
      </c>
      <c r="S147">
        <v>2.7637999999999999E-3</v>
      </c>
      <c r="T147">
        <v>0.18588279999999999</v>
      </c>
      <c r="U147">
        <v>2.6676999999999999E-2</v>
      </c>
      <c r="V147">
        <v>2.4798799999999999E-2</v>
      </c>
      <c r="W147">
        <v>4.8958300000000003E-2</v>
      </c>
      <c r="X147">
        <v>0.123124</v>
      </c>
      <c r="Y147">
        <v>8.6521600000000004E-2</v>
      </c>
      <c r="Z147">
        <v>29205.91</v>
      </c>
      <c r="AA147">
        <v>505101.5</v>
      </c>
      <c r="AB147">
        <v>5.7821900000000002E-2</v>
      </c>
      <c r="AC147">
        <v>3.9449999999999998</v>
      </c>
      <c r="AD147">
        <v>0.13119140000000001</v>
      </c>
      <c r="AE147">
        <v>8.7221099999999996E-2</v>
      </c>
      <c r="AF147">
        <v>6.6509999999999998</v>
      </c>
      <c r="AG147">
        <v>4.5750000000000002</v>
      </c>
      <c r="AH147">
        <f t="shared" si="2"/>
        <v>5.4270237820407997E-2</v>
      </c>
    </row>
    <row r="148" spans="15:34" x14ac:dyDescent="0.25">
      <c r="O148" t="s">
        <v>47</v>
      </c>
      <c r="P148">
        <v>2003</v>
      </c>
      <c r="Q148" t="s">
        <v>48</v>
      </c>
      <c r="R148">
        <v>6.34237E-3</v>
      </c>
      <c r="S148">
        <v>5.0712500000000002E-3</v>
      </c>
      <c r="T148">
        <v>0.15536910000000001</v>
      </c>
      <c r="U148">
        <v>3.75121E-2</v>
      </c>
      <c r="V148">
        <v>3.6760399999999999E-2</v>
      </c>
      <c r="W148">
        <v>0.1018235</v>
      </c>
      <c r="X148">
        <v>0.1449452</v>
      </c>
      <c r="Y148">
        <v>7.4157299999999995E-2</v>
      </c>
      <c r="Z148">
        <v>22211.692999999999</v>
      </c>
      <c r="AA148">
        <v>529455.4</v>
      </c>
      <c r="AB148">
        <v>4.1952000000000003E-2</v>
      </c>
      <c r="AC148">
        <v>2.7532999999999999</v>
      </c>
      <c r="AD148">
        <v>0.15141969999999999</v>
      </c>
      <c r="AE148">
        <v>9.8620200000000005E-2</v>
      </c>
      <c r="AF148">
        <v>6.8650000000000002</v>
      </c>
      <c r="AG148">
        <v>6.7249999999999996</v>
      </c>
      <c r="AH148">
        <f t="shared" si="2"/>
        <v>4.1638503983220998E-2</v>
      </c>
    </row>
    <row r="149" spans="15:34" x14ac:dyDescent="0.25">
      <c r="O149" t="s">
        <v>47</v>
      </c>
      <c r="P149">
        <v>2007</v>
      </c>
      <c r="Q149" t="s">
        <v>48</v>
      </c>
      <c r="R149">
        <v>5.7496800000000001E-3</v>
      </c>
      <c r="S149">
        <v>3.6149699999999999E-3</v>
      </c>
      <c r="T149">
        <v>0.13822999999999999</v>
      </c>
      <c r="U149">
        <v>3.8025099999999999E-2</v>
      </c>
      <c r="V149">
        <v>3.8001899999999998E-2</v>
      </c>
      <c r="W149">
        <v>9.4997100000000001E-2</v>
      </c>
      <c r="X149">
        <v>0.1297082</v>
      </c>
      <c r="Y149">
        <v>6.6640699999999997E-2</v>
      </c>
      <c r="Z149">
        <v>30065.517</v>
      </c>
      <c r="AA149">
        <v>647862.1</v>
      </c>
      <c r="AB149">
        <v>4.6407299999999999E-2</v>
      </c>
      <c r="AC149">
        <v>3.3372000000000002</v>
      </c>
      <c r="AD149">
        <v>0.13717119999999999</v>
      </c>
      <c r="AE149">
        <v>9.0060799999999996E-2</v>
      </c>
      <c r="AF149">
        <v>7.1710000000000003</v>
      </c>
      <c r="AG149">
        <v>5.0666669999999998</v>
      </c>
      <c r="AH149">
        <f t="shared" si="2"/>
        <v>4.270687115789399E-2</v>
      </c>
    </row>
    <row r="150" spans="15:34" x14ac:dyDescent="0.25">
      <c r="O150" t="s">
        <v>84</v>
      </c>
      <c r="P150">
        <v>2009</v>
      </c>
      <c r="Q150" t="s">
        <v>48</v>
      </c>
      <c r="R150">
        <v>1.1554170000000001E-2</v>
      </c>
      <c r="S150">
        <v>2.1259299999999998E-3</v>
      </c>
      <c r="T150">
        <v>0.1833273</v>
      </c>
      <c r="U150">
        <v>2.7710499999999999E-2</v>
      </c>
      <c r="V150">
        <v>3.4023100000000001E-2</v>
      </c>
      <c r="W150">
        <v>7.1451000000000001E-2</v>
      </c>
      <c r="X150">
        <v>0.12830140000000001</v>
      </c>
      <c r="Y150">
        <v>9.0983499999999995E-2</v>
      </c>
      <c r="Z150">
        <v>14447.245000000001</v>
      </c>
      <c r="AA150">
        <v>245539</v>
      </c>
      <c r="AB150">
        <v>5.88389E-2</v>
      </c>
      <c r="AC150">
        <v>3.1480000000000001</v>
      </c>
      <c r="AD150">
        <v>0.1172685</v>
      </c>
      <c r="AE150">
        <v>5.2623000000000003E-2</v>
      </c>
      <c r="AF150">
        <v>6.7779999999999996</v>
      </c>
      <c r="AG150">
        <v>8.9583329999999997</v>
      </c>
      <c r="AH150">
        <f t="shared" si="2"/>
        <v>5.8742018785320996E-2</v>
      </c>
    </row>
    <row r="151" spans="15:34" x14ac:dyDescent="0.25">
      <c r="O151" t="s">
        <v>47</v>
      </c>
      <c r="P151">
        <v>2017</v>
      </c>
      <c r="Q151" t="s">
        <v>48</v>
      </c>
      <c r="R151">
        <v>7.0534500000000002E-3</v>
      </c>
      <c r="S151">
        <v>2.2279499999999998E-3</v>
      </c>
      <c r="T151">
        <v>0.1184489</v>
      </c>
      <c r="U151">
        <v>3.9751399999999999E-2</v>
      </c>
      <c r="V151">
        <v>3.2339699999999999E-2</v>
      </c>
      <c r="W151">
        <v>9.7006400000000007E-2</v>
      </c>
      <c r="X151">
        <v>0.13068679999999999</v>
      </c>
      <c r="Y151">
        <v>7.2074200000000005E-2</v>
      </c>
      <c r="Z151">
        <v>37978.923000000003</v>
      </c>
      <c r="AA151">
        <v>832826.8</v>
      </c>
      <c r="AB151">
        <v>4.5602400000000001E-2</v>
      </c>
      <c r="AC151">
        <v>4.1749000000000001</v>
      </c>
      <c r="AD151">
        <v>0.1308782</v>
      </c>
      <c r="AE151">
        <v>9.8474500000000006E-2</v>
      </c>
      <c r="AF151">
        <v>7.7789999999999999</v>
      </c>
      <c r="AG151">
        <v>4.95</v>
      </c>
      <c r="AH151">
        <f t="shared" si="2"/>
        <v>4.4675085916584999E-2</v>
      </c>
    </row>
    <row r="152" spans="15:34" x14ac:dyDescent="0.25">
      <c r="O152" t="s">
        <v>47</v>
      </c>
      <c r="P152">
        <v>2001</v>
      </c>
      <c r="Q152" t="s">
        <v>48</v>
      </c>
      <c r="R152">
        <v>4.1472499999999999E-3</v>
      </c>
      <c r="S152">
        <v>6.1701100000000004E-3</v>
      </c>
      <c r="T152">
        <v>0.16186030000000001</v>
      </c>
      <c r="U152">
        <v>3.9579099999999999E-2</v>
      </c>
      <c r="V152">
        <v>3.3723499999999997E-2</v>
      </c>
      <c r="W152">
        <v>0.1125612</v>
      </c>
      <c r="X152">
        <v>0.1522597</v>
      </c>
      <c r="Y152">
        <v>7.4136900000000006E-2</v>
      </c>
      <c r="Z152">
        <v>23150.228999999999</v>
      </c>
      <c r="AA152">
        <v>502260.3</v>
      </c>
      <c r="AB152">
        <v>4.6092099999999997E-2</v>
      </c>
      <c r="AC152">
        <v>2.5798999999999999</v>
      </c>
      <c r="AD152">
        <v>0.15183959999999999</v>
      </c>
      <c r="AE152">
        <v>0.10411330000000001</v>
      </c>
      <c r="AF152">
        <v>7.2549999999999999</v>
      </c>
      <c r="AG152">
        <v>5.4333330000000002</v>
      </c>
      <c r="AH152">
        <f t="shared" si="2"/>
        <v>3.4085531214404996E-2</v>
      </c>
    </row>
    <row r="153" spans="15:34" x14ac:dyDescent="0.25">
      <c r="O153" t="s">
        <v>57</v>
      </c>
      <c r="P153">
        <v>2006</v>
      </c>
      <c r="Q153" t="s">
        <v>48</v>
      </c>
      <c r="R153">
        <v>6.7796000000000002E-3</v>
      </c>
      <c r="S153">
        <v>3.5377300000000002E-3</v>
      </c>
      <c r="T153">
        <v>0.2068448</v>
      </c>
      <c r="U153">
        <v>2.6683499999999999E-2</v>
      </c>
      <c r="V153">
        <v>2.7786000000000002E-2</v>
      </c>
      <c r="W153">
        <v>6.2493199999999999E-2</v>
      </c>
      <c r="X153">
        <v>0.1183965</v>
      </c>
      <c r="Y153">
        <v>8.26297E-2</v>
      </c>
      <c r="Z153">
        <v>23714.513999999999</v>
      </c>
      <c r="AA153">
        <v>395451</v>
      </c>
      <c r="AB153">
        <v>5.9968300000000002E-2</v>
      </c>
      <c r="AC153">
        <v>2.8422999999999998</v>
      </c>
      <c r="AD153">
        <v>0.1370461</v>
      </c>
      <c r="AE153">
        <v>7.9220899999999997E-2</v>
      </c>
      <c r="AF153">
        <v>6.8150000000000004</v>
      </c>
      <c r="AG153">
        <v>7.0333329999999998</v>
      </c>
      <c r="AH153">
        <f t="shared" si="2"/>
        <v>5.3198307951509996E-2</v>
      </c>
    </row>
    <row r="154" spans="15:34" x14ac:dyDescent="0.25">
      <c r="O154" t="s">
        <v>70</v>
      </c>
      <c r="P154">
        <v>2007</v>
      </c>
      <c r="Q154" t="s">
        <v>48</v>
      </c>
      <c r="R154">
        <v>4.3119200000000003E-3</v>
      </c>
      <c r="S154">
        <v>5.5869600000000002E-3</v>
      </c>
      <c r="T154">
        <v>0.19991239999999999</v>
      </c>
      <c r="U154">
        <v>3.2990100000000001E-2</v>
      </c>
      <c r="V154">
        <v>3.04706E-2</v>
      </c>
      <c r="W154">
        <v>7.74841E-2</v>
      </c>
      <c r="X154">
        <v>0.1125192</v>
      </c>
      <c r="Y154">
        <v>8.3659700000000004E-2</v>
      </c>
      <c r="Z154">
        <v>25697.904999999999</v>
      </c>
      <c r="AA154">
        <v>490965</v>
      </c>
      <c r="AB154">
        <v>5.2341600000000002E-2</v>
      </c>
      <c r="AC154">
        <v>2.9841000000000002</v>
      </c>
      <c r="AD154">
        <v>0.1345269</v>
      </c>
      <c r="AE154">
        <v>6.1067499999999997E-2</v>
      </c>
      <c r="AF154">
        <v>6.7060000000000004</v>
      </c>
      <c r="AG154">
        <v>5.608333</v>
      </c>
      <c r="AH154">
        <f t="shared" si="2"/>
        <v>4.2829566577795991E-2</v>
      </c>
    </row>
    <row r="155" spans="15:34" x14ac:dyDescent="0.25">
      <c r="O155" t="s">
        <v>49</v>
      </c>
      <c r="P155">
        <v>2002</v>
      </c>
      <c r="Q155" t="s">
        <v>48</v>
      </c>
      <c r="R155">
        <v>9.4572200000000006E-3</v>
      </c>
      <c r="S155">
        <v>9.3018700000000003E-3</v>
      </c>
      <c r="T155">
        <v>0.3159342</v>
      </c>
      <c r="U155">
        <v>3.63319E-2</v>
      </c>
      <c r="V155">
        <v>2.0933899999999998E-2</v>
      </c>
      <c r="W155">
        <v>5.5792399999999999E-2</v>
      </c>
      <c r="X155">
        <v>0.1202418</v>
      </c>
      <c r="Y155">
        <v>8.47855E-2</v>
      </c>
      <c r="Z155">
        <v>10200.59</v>
      </c>
      <c r="AA155">
        <v>212430.3</v>
      </c>
      <c r="AB155">
        <v>4.8018499999999999E-2</v>
      </c>
      <c r="AC155">
        <v>2.3206000000000002</v>
      </c>
      <c r="AD155">
        <v>0.14228199999999999</v>
      </c>
      <c r="AE155">
        <v>5.1631099999999999E-2</v>
      </c>
      <c r="AF155">
        <v>6.3710000000000004</v>
      </c>
      <c r="AG155">
        <v>5.1916669999999998</v>
      </c>
      <c r="AH155">
        <f t="shared" si="2"/>
        <v>3.7710359180936001E-2</v>
      </c>
    </row>
    <row r="156" spans="15:34" x14ac:dyDescent="0.25">
      <c r="O156" t="s">
        <v>57</v>
      </c>
      <c r="P156">
        <v>2003</v>
      </c>
      <c r="Q156" t="s">
        <v>48</v>
      </c>
      <c r="R156">
        <v>4.7747800000000002E-3</v>
      </c>
      <c r="S156">
        <v>3.3276299999999998E-3</v>
      </c>
      <c r="T156">
        <v>0.2239545</v>
      </c>
      <c r="U156">
        <v>2.5807900000000002E-2</v>
      </c>
      <c r="V156">
        <v>2.62171E-2</v>
      </c>
      <c r="W156">
        <v>5.8605400000000002E-2</v>
      </c>
      <c r="X156">
        <v>0.13474510000000001</v>
      </c>
      <c r="Y156">
        <v>7.9210500000000003E-2</v>
      </c>
      <c r="Z156">
        <v>22748.159</v>
      </c>
      <c r="AA156">
        <v>373839.3</v>
      </c>
      <c r="AB156">
        <v>6.0850099999999997E-2</v>
      </c>
      <c r="AC156">
        <v>2.5387</v>
      </c>
      <c r="AD156">
        <v>0.146151</v>
      </c>
      <c r="AE156">
        <v>8.7379799999999994E-2</v>
      </c>
      <c r="AF156">
        <v>6.8449999999999998</v>
      </c>
      <c r="AG156">
        <v>7.0916670000000002</v>
      </c>
      <c r="AH156">
        <f t="shared" si="2"/>
        <v>5.2744105368933994E-2</v>
      </c>
    </row>
    <row r="157" spans="15:34" x14ac:dyDescent="0.25">
      <c r="O157" t="s">
        <v>47</v>
      </c>
      <c r="P157">
        <v>2003</v>
      </c>
      <c r="Q157" t="s">
        <v>48</v>
      </c>
      <c r="R157">
        <v>6.34237E-3</v>
      </c>
      <c r="S157">
        <v>5.0712500000000002E-3</v>
      </c>
      <c r="T157">
        <v>0.15536910000000001</v>
      </c>
      <c r="U157">
        <v>3.75121E-2</v>
      </c>
      <c r="V157">
        <v>3.6760399999999999E-2</v>
      </c>
      <c r="W157">
        <v>0.1018235</v>
      </c>
      <c r="X157">
        <v>0.1449452</v>
      </c>
      <c r="Y157">
        <v>7.4157299999999995E-2</v>
      </c>
      <c r="Z157">
        <v>22211.692999999999</v>
      </c>
      <c r="AA157">
        <v>529455.4</v>
      </c>
      <c r="AB157">
        <v>4.1952000000000003E-2</v>
      </c>
      <c r="AC157">
        <v>2.7532999999999999</v>
      </c>
      <c r="AD157">
        <v>0.15141969999999999</v>
      </c>
      <c r="AE157">
        <v>9.8620200000000005E-2</v>
      </c>
      <c r="AF157">
        <v>6.8650000000000002</v>
      </c>
      <c r="AG157">
        <v>6.7249999999999996</v>
      </c>
      <c r="AH157">
        <f t="shared" si="2"/>
        <v>4.1638503983220998E-2</v>
      </c>
    </row>
    <row r="158" spans="15:34" x14ac:dyDescent="0.25">
      <c r="O158" t="s">
        <v>70</v>
      </c>
      <c r="P158">
        <v>2003</v>
      </c>
      <c r="Q158" t="s">
        <v>48</v>
      </c>
      <c r="R158">
        <v>4.7280000000000004E-3</v>
      </c>
      <c r="S158">
        <v>6.8696E-3</v>
      </c>
      <c r="T158">
        <v>0.2150639</v>
      </c>
      <c r="U158">
        <v>3.19546E-2</v>
      </c>
      <c r="V158">
        <v>3.00483E-2</v>
      </c>
      <c r="W158">
        <v>8.0611299999999997E-2</v>
      </c>
      <c r="X158">
        <v>0.12851969999999999</v>
      </c>
      <c r="Y158">
        <v>8.9912000000000006E-2</v>
      </c>
      <c r="Z158">
        <v>20651.597000000002</v>
      </c>
      <c r="AA158">
        <v>424915.5</v>
      </c>
      <c r="AB158">
        <v>4.8601699999999998E-2</v>
      </c>
      <c r="AC158">
        <v>2.5607000000000002</v>
      </c>
      <c r="AD158">
        <v>0.1544519</v>
      </c>
      <c r="AE158">
        <v>6.3920900000000003E-2</v>
      </c>
      <c r="AF158">
        <v>6.617</v>
      </c>
      <c r="AG158">
        <v>6.2166670000000002</v>
      </c>
      <c r="AH158">
        <f t="shared" si="2"/>
        <v>4.1378378068829998E-2</v>
      </c>
    </row>
    <row r="159" spans="15:34" x14ac:dyDescent="0.25">
      <c r="O159" t="s">
        <v>84</v>
      </c>
      <c r="P159">
        <v>2006</v>
      </c>
      <c r="Q159" t="s">
        <v>48</v>
      </c>
      <c r="R159">
        <v>1.492945E-2</v>
      </c>
      <c r="S159">
        <v>2.8594599999999999E-3</v>
      </c>
      <c r="T159">
        <v>0.2292661</v>
      </c>
      <c r="U159">
        <v>3.4856600000000001E-2</v>
      </c>
      <c r="V159">
        <v>3.2073499999999998E-2</v>
      </c>
      <c r="W159">
        <v>7.0625300000000002E-2</v>
      </c>
      <c r="X159">
        <v>0.1180822</v>
      </c>
      <c r="Y159">
        <v>8.8125800000000004E-2</v>
      </c>
      <c r="Z159">
        <v>13795.044</v>
      </c>
      <c r="AA159">
        <v>235708.6</v>
      </c>
      <c r="AB159">
        <v>5.8525800000000003E-2</v>
      </c>
      <c r="AC159">
        <v>3.0196999999999998</v>
      </c>
      <c r="AD159">
        <v>0.1339832</v>
      </c>
      <c r="AE159">
        <v>5.20049E-2</v>
      </c>
      <c r="AF159">
        <v>7.2409999999999997</v>
      </c>
      <c r="AG159">
        <v>4.6749999999999998</v>
      </c>
      <c r="AH159">
        <f t="shared" si="2"/>
        <v>4.8131558142174999E-2</v>
      </c>
    </row>
    <row r="160" spans="15:34" x14ac:dyDescent="0.25">
      <c r="O160" t="s">
        <v>57</v>
      </c>
      <c r="P160">
        <v>2016</v>
      </c>
      <c r="Q160" t="s">
        <v>48</v>
      </c>
      <c r="R160">
        <v>5.6389099999999996E-3</v>
      </c>
      <c r="S160">
        <v>4.0032000000000002E-3</v>
      </c>
      <c r="T160">
        <v>0.18840989999999999</v>
      </c>
      <c r="U160">
        <v>2.5131000000000001E-2</v>
      </c>
      <c r="V160">
        <v>2.7964800000000001E-2</v>
      </c>
      <c r="W160">
        <v>5.5363000000000002E-2</v>
      </c>
      <c r="X160">
        <v>0.11903519999999999</v>
      </c>
      <c r="Y160">
        <v>8.5497000000000004E-2</v>
      </c>
      <c r="Z160">
        <v>27594.780999999999</v>
      </c>
      <c r="AA160">
        <v>490183.4</v>
      </c>
      <c r="AB160">
        <v>5.6294799999999999E-2</v>
      </c>
      <c r="AC160">
        <v>3.8081</v>
      </c>
      <c r="AD160">
        <v>0.12698570000000001</v>
      </c>
      <c r="AE160">
        <v>8.6984800000000001E-2</v>
      </c>
      <c r="AF160">
        <v>6.85</v>
      </c>
      <c r="AG160">
        <v>5.0083330000000004</v>
      </c>
      <c r="AH160">
        <f t="shared" si="2"/>
        <v>5.2337553484932998E-2</v>
      </c>
    </row>
    <row r="161" spans="15:34" x14ac:dyDescent="0.25">
      <c r="O161" t="s">
        <v>49</v>
      </c>
      <c r="P161">
        <v>2008</v>
      </c>
      <c r="Q161" t="s">
        <v>48</v>
      </c>
      <c r="R161">
        <v>1.192616E-2</v>
      </c>
      <c r="S161">
        <v>4.9441900000000002E-3</v>
      </c>
      <c r="T161">
        <v>0.3001258</v>
      </c>
      <c r="U161">
        <v>3.5562200000000002E-2</v>
      </c>
      <c r="V161">
        <v>2.4984800000000001E-2</v>
      </c>
      <c r="W161">
        <v>4.2764099999999999E-2</v>
      </c>
      <c r="X161">
        <v>9.4566300000000006E-2</v>
      </c>
      <c r="Y161">
        <v>7.6919000000000001E-2</v>
      </c>
      <c r="Z161">
        <v>15117.458000000001</v>
      </c>
      <c r="AA161">
        <v>272845.59999999998</v>
      </c>
      <c r="AB161">
        <v>5.54066E-2</v>
      </c>
      <c r="AC161">
        <v>2.9148999999999998</v>
      </c>
      <c r="AD161">
        <v>0.11913700000000001</v>
      </c>
      <c r="AE161">
        <v>4.9148699999999997E-2</v>
      </c>
      <c r="AF161">
        <v>6.1289999999999996</v>
      </c>
      <c r="AG161">
        <v>5.9416669999999998</v>
      </c>
      <c r="AH161">
        <f t="shared" si="2"/>
        <v>4.8494769804197993E-2</v>
      </c>
    </row>
    <row r="162" spans="15:34" x14ac:dyDescent="0.25">
      <c r="O162" t="s">
        <v>84</v>
      </c>
      <c r="P162">
        <v>2000</v>
      </c>
      <c r="Q162" t="s">
        <v>48</v>
      </c>
      <c r="R162">
        <v>1.404683E-2</v>
      </c>
      <c r="S162">
        <v>3.8606600000000001E-3</v>
      </c>
      <c r="T162">
        <v>0.26780920000000003</v>
      </c>
      <c r="U162">
        <v>4.0284899999999998E-2</v>
      </c>
      <c r="V162">
        <v>2.51469E-2</v>
      </c>
      <c r="W162">
        <v>7.12478E-2</v>
      </c>
      <c r="X162">
        <v>0.13590969999999999</v>
      </c>
      <c r="Y162">
        <v>9.3414700000000003E-2</v>
      </c>
      <c r="Z162">
        <v>12575.191999999999</v>
      </c>
      <c r="AA162">
        <v>180539</v>
      </c>
      <c r="AB162">
        <v>6.9653599999999996E-2</v>
      </c>
      <c r="AC162">
        <v>2.3235000000000001</v>
      </c>
      <c r="AD162">
        <v>0.15724579999999999</v>
      </c>
      <c r="AE162">
        <v>5.7284000000000002E-2</v>
      </c>
      <c r="AF162">
        <v>7.2450000000000001</v>
      </c>
      <c r="AG162">
        <v>3.391667</v>
      </c>
      <c r="AH162">
        <f t="shared" si="2"/>
        <v>4.0584290430038993E-2</v>
      </c>
    </row>
    <row r="163" spans="15:34" x14ac:dyDescent="0.25">
      <c r="O163" t="s">
        <v>49</v>
      </c>
      <c r="P163">
        <v>2005</v>
      </c>
      <c r="Q163" t="s">
        <v>48</v>
      </c>
      <c r="R163">
        <v>8.6239999999999997E-3</v>
      </c>
      <c r="S163">
        <v>5.7971999999999997E-3</v>
      </c>
      <c r="T163">
        <v>0.2995139</v>
      </c>
      <c r="U163">
        <v>3.81844E-2</v>
      </c>
      <c r="V163">
        <v>2.3988800000000001E-2</v>
      </c>
      <c r="W163">
        <v>5.4603600000000002E-2</v>
      </c>
      <c r="X163">
        <v>0.1042758</v>
      </c>
      <c r="Y163">
        <v>7.9450000000000007E-2</v>
      </c>
      <c r="Z163">
        <v>12853.976000000001</v>
      </c>
      <c r="AA163">
        <v>243738.3</v>
      </c>
      <c r="AB163">
        <v>5.27368E-2</v>
      </c>
      <c r="AC163">
        <v>2.6873999999999998</v>
      </c>
      <c r="AD163">
        <v>0.1355306</v>
      </c>
      <c r="AE163">
        <v>4.8026899999999997E-2</v>
      </c>
      <c r="AF163">
        <v>6.117</v>
      </c>
      <c r="AG163">
        <v>5.391667</v>
      </c>
      <c r="AH163">
        <f t="shared" si="2"/>
        <v>4.1817828274589991E-2</v>
      </c>
    </row>
    <row r="164" spans="15:34" x14ac:dyDescent="0.25">
      <c r="O164" t="s">
        <v>49</v>
      </c>
      <c r="P164">
        <v>2009</v>
      </c>
      <c r="Q164" t="s">
        <v>48</v>
      </c>
      <c r="R164">
        <v>1.2766120000000001E-2</v>
      </c>
      <c r="S164">
        <v>5.5887699999999998E-3</v>
      </c>
      <c r="T164">
        <v>0.2679048</v>
      </c>
      <c r="U164">
        <v>3.3429199999999999E-2</v>
      </c>
      <c r="V164">
        <v>2.4935100000000002E-2</v>
      </c>
      <c r="W164">
        <v>5.2048299999999999E-2</v>
      </c>
      <c r="X164">
        <v>0.100728</v>
      </c>
      <c r="Y164">
        <v>8.0103099999999997E-2</v>
      </c>
      <c r="Z164">
        <v>14901.436</v>
      </c>
      <c r="AA164">
        <v>261238.3</v>
      </c>
      <c r="AB164">
        <v>5.7041500000000002E-2</v>
      </c>
      <c r="AC164">
        <v>2.8557999999999999</v>
      </c>
      <c r="AD164">
        <v>0.11520519999999999</v>
      </c>
      <c r="AE164">
        <v>4.9234699999999999E-2</v>
      </c>
      <c r="AF164">
        <v>5.8609999999999998</v>
      </c>
      <c r="AG164">
        <v>10.43333</v>
      </c>
      <c r="AH164">
        <f t="shared" si="2"/>
        <v>5.5581665016966E-2</v>
      </c>
    </row>
    <row r="165" spans="15:34" x14ac:dyDescent="0.25">
      <c r="O165" t="s">
        <v>57</v>
      </c>
      <c r="P165">
        <v>2013</v>
      </c>
      <c r="Q165" t="s">
        <v>48</v>
      </c>
      <c r="R165">
        <v>6.2419499999999996E-3</v>
      </c>
      <c r="S165">
        <v>4.6912799999999999E-3</v>
      </c>
      <c r="T165">
        <v>0.19266610000000001</v>
      </c>
      <c r="U165">
        <v>2.2400300000000001E-2</v>
      </c>
      <c r="V165">
        <v>2.5922199999999999E-2</v>
      </c>
      <c r="W165">
        <v>4.48075E-2</v>
      </c>
      <c r="X165">
        <v>0.1101434</v>
      </c>
      <c r="Y165">
        <v>7.7579499999999996E-2</v>
      </c>
      <c r="Z165">
        <v>25082.653999999999</v>
      </c>
      <c r="AA165">
        <v>432717.6</v>
      </c>
      <c r="AB165">
        <v>5.79654E-2</v>
      </c>
      <c r="AC165">
        <v>3.4338000000000002</v>
      </c>
      <c r="AD165">
        <v>0.11840050000000001</v>
      </c>
      <c r="AE165">
        <v>7.6918500000000001E-2</v>
      </c>
      <c r="AF165">
        <v>6.94</v>
      </c>
      <c r="AG165">
        <v>8.7249999999999996</v>
      </c>
      <c r="AH165">
        <f t="shared" si="2"/>
        <v>6.0613289147564996E-2</v>
      </c>
    </row>
    <row r="166" spans="15:34" x14ac:dyDescent="0.25">
      <c r="O166" t="s">
        <v>47</v>
      </c>
      <c r="P166">
        <v>2011</v>
      </c>
      <c r="Q166" t="s">
        <v>48</v>
      </c>
      <c r="R166">
        <v>8.0300600000000003E-3</v>
      </c>
      <c r="S166">
        <v>2.9624199999999999E-3</v>
      </c>
      <c r="T166">
        <v>0.13135330000000001</v>
      </c>
      <c r="U166">
        <v>3.65312E-2</v>
      </c>
      <c r="V166">
        <v>3.3955199999999998E-2</v>
      </c>
      <c r="W166">
        <v>8.3303699999999994E-2</v>
      </c>
      <c r="X166">
        <v>0.12484729999999999</v>
      </c>
      <c r="Y166">
        <v>6.6535999999999998E-2</v>
      </c>
      <c r="Z166">
        <v>30880.437000000002</v>
      </c>
      <c r="AA166">
        <v>688288.9</v>
      </c>
      <c r="AB166">
        <v>4.4865500000000003E-2</v>
      </c>
      <c r="AC166">
        <v>3.5289999999999999</v>
      </c>
      <c r="AD166">
        <v>0.1196009</v>
      </c>
      <c r="AE166">
        <v>8.7101499999999998E-2</v>
      </c>
      <c r="AF166">
        <v>6.4089999999999998</v>
      </c>
      <c r="AG166">
        <v>9.7583330000000004</v>
      </c>
      <c r="AH166">
        <f t="shared" si="2"/>
        <v>5.5096642108787994E-2</v>
      </c>
    </row>
    <row r="167" spans="15:34" x14ac:dyDescent="0.25">
      <c r="O167" t="s">
        <v>49</v>
      </c>
      <c r="P167">
        <v>2004</v>
      </c>
      <c r="Q167" t="s">
        <v>48</v>
      </c>
      <c r="R167">
        <v>1.14588E-2</v>
      </c>
      <c r="S167">
        <v>6.91327E-3</v>
      </c>
      <c r="T167">
        <v>0.32107429999999998</v>
      </c>
      <c r="U167">
        <v>3.6237699999999998E-2</v>
      </c>
      <c r="V167">
        <v>2.28796E-2</v>
      </c>
      <c r="W167">
        <v>5.5183700000000002E-2</v>
      </c>
      <c r="X167">
        <v>0.1030575</v>
      </c>
      <c r="Y167">
        <v>7.9992099999999997E-2</v>
      </c>
      <c r="Z167">
        <v>11957.47</v>
      </c>
      <c r="AA167">
        <v>236935.8</v>
      </c>
      <c r="AB167">
        <v>5.0467100000000001E-2</v>
      </c>
      <c r="AC167">
        <v>2.5579999999999998</v>
      </c>
      <c r="AD167">
        <v>0.13423470000000001</v>
      </c>
      <c r="AE167">
        <v>4.82367E-2</v>
      </c>
      <c r="AF167">
        <v>6.2789999999999999</v>
      </c>
      <c r="AG167">
        <v>5.4</v>
      </c>
      <c r="AH167">
        <f t="shared" si="2"/>
        <v>4.1195614378919998E-2</v>
      </c>
    </row>
    <row r="168" spans="15:34" x14ac:dyDescent="0.25">
      <c r="O168" t="s">
        <v>49</v>
      </c>
      <c r="P168">
        <v>2000</v>
      </c>
      <c r="Q168" t="s">
        <v>48</v>
      </c>
      <c r="R168">
        <v>9.6034099999999997E-3</v>
      </c>
      <c r="S168">
        <v>8.7169399999999994E-3</v>
      </c>
      <c r="T168">
        <v>0.32605790000000001</v>
      </c>
      <c r="U168">
        <v>4.2048200000000001E-2</v>
      </c>
      <c r="V168">
        <v>1.9132900000000001E-2</v>
      </c>
      <c r="W168">
        <v>5.9703699999999998E-2</v>
      </c>
      <c r="X168">
        <v>0.1224804</v>
      </c>
      <c r="Y168">
        <v>8.5125599999999996E-2</v>
      </c>
      <c r="Z168">
        <v>10104.352999999999</v>
      </c>
      <c r="AA168">
        <v>203052.9</v>
      </c>
      <c r="AB168">
        <v>4.9762199999999999E-2</v>
      </c>
      <c r="AC168">
        <v>2.1856</v>
      </c>
      <c r="AD168">
        <v>0.14102239999999999</v>
      </c>
      <c r="AE168">
        <v>5.0415399999999999E-2</v>
      </c>
      <c r="AF168">
        <v>6.5659999999999998</v>
      </c>
      <c r="AG168">
        <v>3.05</v>
      </c>
      <c r="AH168">
        <f t="shared" si="2"/>
        <v>3.1762450331823004E-2</v>
      </c>
    </row>
    <row r="169" spans="15:34" x14ac:dyDescent="0.25">
      <c r="O169" t="s">
        <v>57</v>
      </c>
      <c r="P169">
        <v>2011</v>
      </c>
      <c r="Q169" t="s">
        <v>48</v>
      </c>
      <c r="R169">
        <v>8.0427699999999994E-3</v>
      </c>
      <c r="S169">
        <v>4.7718099999999996E-3</v>
      </c>
      <c r="T169">
        <v>0.1901545</v>
      </c>
      <c r="U169">
        <v>2.34901E-2</v>
      </c>
      <c r="V169">
        <v>2.7334500000000001E-2</v>
      </c>
      <c r="W169">
        <v>4.8495999999999997E-2</v>
      </c>
      <c r="X169">
        <v>0.1156529</v>
      </c>
      <c r="Y169">
        <v>8.3469299999999996E-2</v>
      </c>
      <c r="Z169">
        <v>23821.871999999999</v>
      </c>
      <c r="AA169">
        <v>401105.4</v>
      </c>
      <c r="AB169">
        <v>5.9390600000000002E-2</v>
      </c>
      <c r="AC169">
        <v>3.238</v>
      </c>
      <c r="AD169">
        <v>0.1245184</v>
      </c>
      <c r="AE169">
        <v>7.5842900000000005E-2</v>
      </c>
      <c r="AF169">
        <v>6.1859999999999999</v>
      </c>
      <c r="AG169">
        <v>10.008330000000001</v>
      </c>
      <c r="AH169">
        <f t="shared" si="2"/>
        <v>6.2263506418961001E-2</v>
      </c>
    </row>
    <row r="170" spans="15:34" x14ac:dyDescent="0.25">
      <c r="O170" t="s">
        <v>84</v>
      </c>
      <c r="P170">
        <v>2011</v>
      </c>
      <c r="Q170" t="s">
        <v>48</v>
      </c>
      <c r="R170">
        <v>1.419576E-2</v>
      </c>
      <c r="S170">
        <v>1.72426E-3</v>
      </c>
      <c r="T170">
        <v>0.190972</v>
      </c>
      <c r="U170">
        <v>2.9104000000000001E-2</v>
      </c>
      <c r="V170">
        <v>3.2332699999999999E-2</v>
      </c>
      <c r="W170">
        <v>6.6575300000000004E-2</v>
      </c>
      <c r="X170">
        <v>0.12684100000000001</v>
      </c>
      <c r="Y170">
        <v>8.4969900000000001E-2</v>
      </c>
      <c r="Z170">
        <v>15347.326999999999</v>
      </c>
      <c r="AA170">
        <v>263881.59999999998</v>
      </c>
      <c r="AB170">
        <v>5.81599E-2</v>
      </c>
      <c r="AC170">
        <v>3.3534999999999999</v>
      </c>
      <c r="AD170">
        <v>0.11043210000000001</v>
      </c>
      <c r="AE170">
        <v>4.9393399999999997E-2</v>
      </c>
      <c r="AF170">
        <v>6.5890000000000004</v>
      </c>
      <c r="AG170">
        <v>7.5333329999999998</v>
      </c>
      <c r="AH170">
        <f t="shared" si="2"/>
        <v>5.8359506535927995E-2</v>
      </c>
    </row>
    <row r="171" spans="15:34" x14ac:dyDescent="0.25">
      <c r="O171" t="s">
        <v>49</v>
      </c>
      <c r="P171">
        <v>2014</v>
      </c>
      <c r="Q171" t="s">
        <v>48</v>
      </c>
      <c r="R171">
        <v>1.1835439999999999E-2</v>
      </c>
      <c r="S171">
        <v>5.8054300000000003E-3</v>
      </c>
      <c r="T171">
        <v>0.2635671</v>
      </c>
      <c r="U171">
        <v>3.0925399999999999E-2</v>
      </c>
      <c r="V171">
        <v>1.9892900000000002E-2</v>
      </c>
      <c r="W171">
        <v>4.6815700000000002E-2</v>
      </c>
      <c r="X171">
        <v>8.8992000000000002E-2</v>
      </c>
      <c r="Y171">
        <v>7.0403499999999994E-2</v>
      </c>
      <c r="Z171">
        <v>17062.642</v>
      </c>
      <c r="AA171">
        <v>325040.59999999998</v>
      </c>
      <c r="AB171">
        <v>5.2493900000000003E-2</v>
      </c>
      <c r="AC171">
        <v>3.2871999999999999</v>
      </c>
      <c r="AD171">
        <v>0.1030056</v>
      </c>
      <c r="AE171">
        <v>4.2413199999999998E-2</v>
      </c>
      <c r="AF171">
        <v>5.8129999999999997</v>
      </c>
      <c r="AG171">
        <v>5.95</v>
      </c>
      <c r="AH171">
        <f t="shared" si="2"/>
        <v>5.0349317639711996E-2</v>
      </c>
    </row>
    <row r="172" spans="15:34" x14ac:dyDescent="0.25">
      <c r="O172" t="s">
        <v>49</v>
      </c>
      <c r="P172">
        <v>2016</v>
      </c>
      <c r="Q172" t="s">
        <v>48</v>
      </c>
      <c r="R172">
        <v>1.072771E-2</v>
      </c>
      <c r="S172">
        <v>3.77173E-3</v>
      </c>
      <c r="T172">
        <v>0.2711404</v>
      </c>
      <c r="U172">
        <v>3.3616199999999999E-2</v>
      </c>
      <c r="V172">
        <v>1.9435500000000001E-2</v>
      </c>
      <c r="W172">
        <v>5.8286900000000003E-2</v>
      </c>
      <c r="X172">
        <v>9.6971000000000002E-2</v>
      </c>
      <c r="Y172">
        <v>8.3692900000000001E-2</v>
      </c>
      <c r="Z172">
        <v>17658.174999999999</v>
      </c>
      <c r="AA172">
        <v>338227</v>
      </c>
      <c r="AB172">
        <v>5.22081E-2</v>
      </c>
      <c r="AC172">
        <v>3.4626999999999999</v>
      </c>
      <c r="AD172">
        <v>0.1156351</v>
      </c>
      <c r="AE172">
        <v>5.3513199999999997E-2</v>
      </c>
      <c r="AF172">
        <v>6.7309999999999999</v>
      </c>
      <c r="AG172">
        <v>4.3666669999999996</v>
      </c>
      <c r="AH172">
        <f t="shared" si="2"/>
        <v>4.5561297113052991E-2</v>
      </c>
    </row>
    <row r="173" spans="15:34" x14ac:dyDescent="0.25">
      <c r="O173" t="s">
        <v>49</v>
      </c>
      <c r="P173">
        <v>2012</v>
      </c>
      <c r="Q173" t="s">
        <v>48</v>
      </c>
      <c r="R173">
        <v>9.1479600000000001E-3</v>
      </c>
      <c r="S173">
        <v>5.6023699999999997E-3</v>
      </c>
      <c r="T173">
        <v>0.26320379999999999</v>
      </c>
      <c r="U173">
        <v>3.3483100000000002E-2</v>
      </c>
      <c r="V173">
        <v>2.13273E-2</v>
      </c>
      <c r="W173">
        <v>4.68656E-2</v>
      </c>
      <c r="X173">
        <v>9.6786200000000003E-2</v>
      </c>
      <c r="Y173">
        <v>7.4138099999999998E-2</v>
      </c>
      <c r="Z173">
        <v>16289.491</v>
      </c>
      <c r="AA173">
        <v>297552.7</v>
      </c>
      <c r="AB173">
        <v>5.4744899999999999E-2</v>
      </c>
      <c r="AC173">
        <v>3.1368999999999998</v>
      </c>
      <c r="AD173">
        <v>0.1074398</v>
      </c>
      <c r="AE173">
        <v>4.5504500000000003E-2</v>
      </c>
      <c r="AF173">
        <v>5.7309999999999999</v>
      </c>
      <c r="AG173">
        <v>8.2249999999999996</v>
      </c>
      <c r="AH173">
        <f t="shared" si="2"/>
        <v>5.2005907546138E-2</v>
      </c>
    </row>
    <row r="174" spans="15:34" x14ac:dyDescent="0.25">
      <c r="O174" t="s">
        <v>57</v>
      </c>
      <c r="P174">
        <v>2008</v>
      </c>
      <c r="Q174" t="s">
        <v>48</v>
      </c>
      <c r="R174">
        <v>6.0432000000000003E-3</v>
      </c>
      <c r="S174">
        <v>3.3570399999999999E-3</v>
      </c>
      <c r="T174">
        <v>0.18911349999999999</v>
      </c>
      <c r="U174">
        <v>2.5499000000000001E-2</v>
      </c>
      <c r="V174">
        <v>2.9198000000000002E-2</v>
      </c>
      <c r="W174">
        <v>4.84751E-2</v>
      </c>
      <c r="X174">
        <v>0.11980970000000001</v>
      </c>
      <c r="Y174">
        <v>8.7257199999999993E-2</v>
      </c>
      <c r="Z174">
        <v>24781.626</v>
      </c>
      <c r="AA174">
        <v>386053.9</v>
      </c>
      <c r="AB174">
        <v>6.4192100000000002E-2</v>
      </c>
      <c r="AC174">
        <v>3.0327000000000002</v>
      </c>
      <c r="AD174">
        <v>0.1342844</v>
      </c>
      <c r="AE174">
        <v>8.0662300000000006E-2</v>
      </c>
      <c r="AF174">
        <v>6.56</v>
      </c>
      <c r="AG174">
        <v>8.216666</v>
      </c>
      <c r="AH174">
        <f t="shared" si="2"/>
        <v>5.9471331502329999E-2</v>
      </c>
    </row>
    <row r="175" spans="15:34" x14ac:dyDescent="0.25">
      <c r="O175" t="s">
        <v>47</v>
      </c>
      <c r="P175">
        <v>2010</v>
      </c>
      <c r="Q175" t="s">
        <v>48</v>
      </c>
      <c r="R175">
        <v>6.9057299999999997E-3</v>
      </c>
      <c r="S175">
        <v>3.1525500000000001E-3</v>
      </c>
      <c r="T175">
        <v>0.1281832</v>
      </c>
      <c r="U175">
        <v>3.6098199999999997E-2</v>
      </c>
      <c r="V175">
        <v>3.5093100000000002E-2</v>
      </c>
      <c r="W175">
        <v>8.6308099999999999E-2</v>
      </c>
      <c r="X175">
        <v>0.12961980000000001</v>
      </c>
      <c r="Y175">
        <v>6.8061300000000005E-2</v>
      </c>
      <c r="Z175">
        <v>27795.758999999998</v>
      </c>
      <c r="AA175">
        <v>662637.80000000005</v>
      </c>
      <c r="AB175">
        <v>4.1947100000000001E-2</v>
      </c>
      <c r="AC175">
        <v>3.4161000000000001</v>
      </c>
      <c r="AD175">
        <v>0.1218086</v>
      </c>
      <c r="AE175">
        <v>8.7716100000000005E-2</v>
      </c>
      <c r="AF175">
        <v>6.62</v>
      </c>
      <c r="AG175">
        <v>10.466670000000001</v>
      </c>
      <c r="AH175">
        <f t="shared" si="2"/>
        <v>5.5128371796118993E-2</v>
      </c>
    </row>
    <row r="176" spans="15:34" x14ac:dyDescent="0.25">
      <c r="O176" t="s">
        <v>49</v>
      </c>
      <c r="P176">
        <v>2013</v>
      </c>
      <c r="Q176" t="s">
        <v>48</v>
      </c>
      <c r="R176">
        <v>1.504138E-2</v>
      </c>
      <c r="S176">
        <v>5.69843E-3</v>
      </c>
      <c r="T176">
        <v>0.26920939999999999</v>
      </c>
      <c r="U176">
        <v>3.2191699999999997E-2</v>
      </c>
      <c r="V176">
        <v>2.14039E-2</v>
      </c>
      <c r="W176">
        <v>4.0203200000000001E-2</v>
      </c>
      <c r="X176">
        <v>9.3286999999999995E-2</v>
      </c>
      <c r="Y176">
        <v>7.2637900000000005E-2</v>
      </c>
      <c r="Z176">
        <v>16881.137999999999</v>
      </c>
      <c r="AA176">
        <v>308681.7</v>
      </c>
      <c r="AB176">
        <v>5.4687800000000002E-2</v>
      </c>
      <c r="AC176">
        <v>3.1915</v>
      </c>
      <c r="AD176">
        <v>0.10614170000000001</v>
      </c>
      <c r="AE176">
        <v>4.4204100000000003E-2</v>
      </c>
      <c r="AF176">
        <v>6.0670000000000002</v>
      </c>
      <c r="AG176">
        <v>7.5</v>
      </c>
      <c r="AH176">
        <f t="shared" si="2"/>
        <v>5.5021537440043997E-2</v>
      </c>
    </row>
    <row r="177" spans="15:34" x14ac:dyDescent="0.25">
      <c r="O177" t="s">
        <v>47</v>
      </c>
      <c r="P177">
        <v>2012</v>
      </c>
      <c r="Q177" t="s">
        <v>48</v>
      </c>
      <c r="R177">
        <v>5.3517199999999999E-3</v>
      </c>
      <c r="S177">
        <v>3.15526E-3</v>
      </c>
      <c r="T177">
        <v>0.1334726</v>
      </c>
      <c r="U177">
        <v>3.4748099999999997E-2</v>
      </c>
      <c r="V177">
        <v>3.1626099999999997E-2</v>
      </c>
      <c r="W177">
        <v>8.4259500000000001E-2</v>
      </c>
      <c r="X177">
        <v>0.1198858</v>
      </c>
      <c r="Y177">
        <v>6.4452400000000007E-2</v>
      </c>
      <c r="Z177">
        <v>36257.762000000002</v>
      </c>
      <c r="AA177">
        <v>720702.3</v>
      </c>
      <c r="AB177">
        <v>5.0308899999999997E-2</v>
      </c>
      <c r="AC177">
        <v>3.6008</v>
      </c>
      <c r="AD177">
        <v>0.11789470000000001</v>
      </c>
      <c r="AE177">
        <v>8.5308499999999995E-2</v>
      </c>
      <c r="AF177">
        <v>6.4240000000000004</v>
      </c>
      <c r="AG177">
        <v>9.0500000000000007</v>
      </c>
      <c r="AH177">
        <f t="shared" si="2"/>
        <v>5.2848544952275998E-2</v>
      </c>
    </row>
    <row r="178" spans="15:34" x14ac:dyDescent="0.25">
      <c r="O178" t="s">
        <v>70</v>
      </c>
      <c r="P178">
        <v>2004</v>
      </c>
      <c r="Q178" t="s">
        <v>48</v>
      </c>
      <c r="R178">
        <v>5.3575300000000001E-3</v>
      </c>
      <c r="S178">
        <v>6.3675399999999997E-3</v>
      </c>
      <c r="T178">
        <v>0.2181662</v>
      </c>
      <c r="U178">
        <v>3.3036200000000002E-2</v>
      </c>
      <c r="V178">
        <v>3.0145399999999999E-2</v>
      </c>
      <c r="W178">
        <v>8.2178699999999993E-2</v>
      </c>
      <c r="X178">
        <v>0.1198632</v>
      </c>
      <c r="Y178">
        <v>8.8712399999999997E-2</v>
      </c>
      <c r="Z178">
        <v>22475.527999999998</v>
      </c>
      <c r="AA178">
        <v>445541.1</v>
      </c>
      <c r="AB178">
        <v>5.0445499999999997E-2</v>
      </c>
      <c r="AC178">
        <v>2.6680000000000001</v>
      </c>
      <c r="AD178">
        <v>0.1492859</v>
      </c>
      <c r="AE178">
        <v>6.3082799999999994E-2</v>
      </c>
      <c r="AF178">
        <v>6.3860000000000001</v>
      </c>
      <c r="AG178">
        <v>6.25</v>
      </c>
      <c r="AH178">
        <f t="shared" si="2"/>
        <v>4.1329167952829003E-2</v>
      </c>
    </row>
    <row r="179" spans="15:34" x14ac:dyDescent="0.25">
      <c r="O179" t="s">
        <v>47</v>
      </c>
      <c r="P179">
        <v>2015</v>
      </c>
      <c r="Q179" t="s">
        <v>48</v>
      </c>
      <c r="R179">
        <v>5.9297500000000001E-3</v>
      </c>
      <c r="S179">
        <v>3.39383E-3</v>
      </c>
      <c r="T179">
        <v>0.1113833</v>
      </c>
      <c r="U179">
        <v>3.0338899999999999E-2</v>
      </c>
      <c r="V179">
        <v>3.1654799999999997E-2</v>
      </c>
      <c r="W179">
        <v>7.9926700000000003E-2</v>
      </c>
      <c r="X179">
        <v>0.1176222</v>
      </c>
      <c r="Y179">
        <v>6.1249199999999997E-2</v>
      </c>
      <c r="Z179">
        <v>40821.385000000002</v>
      </c>
      <c r="AA179">
        <v>792614</v>
      </c>
      <c r="AB179">
        <v>5.1502199999999998E-2</v>
      </c>
      <c r="AC179">
        <v>3.9175</v>
      </c>
      <c r="AD179">
        <v>0.1135206</v>
      </c>
      <c r="AE179">
        <v>8.3176700000000006E-2</v>
      </c>
      <c r="AF179">
        <v>7.3129999999999997</v>
      </c>
      <c r="AG179">
        <v>5.9916669999999996</v>
      </c>
      <c r="AH179">
        <f t="shared" si="2"/>
        <v>5.1914447797154997E-2</v>
      </c>
    </row>
    <row r="180" spans="15:34" x14ac:dyDescent="0.25">
      <c r="O180" t="s">
        <v>70</v>
      </c>
      <c r="P180">
        <v>2000</v>
      </c>
      <c r="Q180" t="s">
        <v>48</v>
      </c>
      <c r="R180">
        <v>5.6527399999999998E-3</v>
      </c>
      <c r="S180">
        <v>8.24773E-3</v>
      </c>
      <c r="T180">
        <v>0.243372</v>
      </c>
      <c r="U180">
        <v>3.6355499999999999E-2</v>
      </c>
      <c r="V180">
        <v>2.56329E-2</v>
      </c>
      <c r="W180">
        <v>7.4436699999999995E-2</v>
      </c>
      <c r="X180">
        <v>0.1348502</v>
      </c>
      <c r="Y180">
        <v>8.9768899999999999E-2</v>
      </c>
      <c r="Z180">
        <v>19676.365000000002</v>
      </c>
      <c r="AA180">
        <v>391137.8</v>
      </c>
      <c r="AB180">
        <v>5.0305500000000003E-2</v>
      </c>
      <c r="AC180">
        <v>2.2913999999999999</v>
      </c>
      <c r="AD180">
        <v>0.15427560000000001</v>
      </c>
      <c r="AE180">
        <v>6.7163E-2</v>
      </c>
      <c r="AF180">
        <v>6.9029999999999996</v>
      </c>
      <c r="AG180">
        <v>4.1166669999999996</v>
      </c>
      <c r="AH180">
        <f t="shared" si="2"/>
        <v>3.5498037409872001E-2</v>
      </c>
    </row>
    <row r="181" spans="15:34" x14ac:dyDescent="0.25">
      <c r="O181" t="s">
        <v>84</v>
      </c>
      <c r="P181">
        <v>2015</v>
      </c>
      <c r="Q181" t="s">
        <v>48</v>
      </c>
      <c r="R181">
        <v>1.27078E-2</v>
      </c>
      <c r="S181">
        <v>4.6940799999999998E-3</v>
      </c>
      <c r="T181">
        <v>0.16834060000000001</v>
      </c>
      <c r="U181">
        <v>2.4920299999999999E-2</v>
      </c>
      <c r="V181">
        <v>3.2674799999999997E-2</v>
      </c>
      <c r="W181">
        <v>6.3243800000000003E-2</v>
      </c>
      <c r="X181">
        <v>0.1091152</v>
      </c>
      <c r="Y181">
        <v>7.7873800000000007E-2</v>
      </c>
      <c r="Z181">
        <v>17019.138999999999</v>
      </c>
      <c r="AA181">
        <v>304852.2</v>
      </c>
      <c r="AB181">
        <v>5.5827500000000002E-2</v>
      </c>
      <c r="AC181">
        <v>3.6631</v>
      </c>
      <c r="AD181">
        <v>0.1072684</v>
      </c>
      <c r="AE181">
        <v>4.5861600000000002E-2</v>
      </c>
      <c r="AF181">
        <v>6.7089999999999996</v>
      </c>
      <c r="AG181">
        <v>4.4249999999999998</v>
      </c>
      <c r="AH181">
        <f t="shared" si="2"/>
        <v>5.3403363367479993E-2</v>
      </c>
    </row>
    <row r="182" spans="15:34" x14ac:dyDescent="0.25">
      <c r="O182" t="s">
        <v>84</v>
      </c>
      <c r="P182">
        <v>2010</v>
      </c>
      <c r="Q182" t="s">
        <v>48</v>
      </c>
      <c r="R182">
        <v>1.3941189999999999E-2</v>
      </c>
      <c r="S182">
        <v>2.2645600000000001E-3</v>
      </c>
      <c r="T182">
        <v>0.19110759999999999</v>
      </c>
      <c r="U182">
        <v>2.9167999999999999E-2</v>
      </c>
      <c r="V182">
        <v>3.2871499999999998E-2</v>
      </c>
      <c r="W182">
        <v>6.7917099999999994E-2</v>
      </c>
      <c r="X182">
        <v>0.1282228</v>
      </c>
      <c r="Y182">
        <v>8.5797700000000005E-2</v>
      </c>
      <c r="Z182">
        <v>14368.569</v>
      </c>
      <c r="AA182">
        <v>254354.1</v>
      </c>
      <c r="AB182">
        <v>5.6490400000000003E-2</v>
      </c>
      <c r="AC182">
        <v>3.2465000000000002</v>
      </c>
      <c r="AD182">
        <v>0.1132594</v>
      </c>
      <c r="AE182">
        <v>5.0594800000000002E-2</v>
      </c>
      <c r="AF182">
        <v>6.5709999999999997</v>
      </c>
      <c r="AG182">
        <v>8.5</v>
      </c>
      <c r="AH182">
        <f t="shared" si="2"/>
        <v>5.8844603224067003E-2</v>
      </c>
    </row>
    <row r="183" spans="15:34" x14ac:dyDescent="0.25">
      <c r="O183" t="s">
        <v>70</v>
      </c>
      <c r="P183">
        <v>2016</v>
      </c>
      <c r="Q183" t="s">
        <v>48</v>
      </c>
      <c r="R183">
        <v>4.4915800000000002E-3</v>
      </c>
      <c r="S183">
        <v>1.213332E-2</v>
      </c>
      <c r="T183">
        <v>0.16292619999999999</v>
      </c>
      <c r="U183">
        <v>3.2266200000000002E-2</v>
      </c>
      <c r="V183">
        <v>2.88413E-2</v>
      </c>
      <c r="W183">
        <v>9.1664399999999993E-2</v>
      </c>
      <c r="X183">
        <v>0.11138670000000001</v>
      </c>
      <c r="Y183">
        <v>8.7633799999999998E-2</v>
      </c>
      <c r="Z183">
        <v>28694.883000000002</v>
      </c>
      <c r="AA183">
        <v>621363.1</v>
      </c>
      <c r="AB183">
        <v>4.6180499999999999E-2</v>
      </c>
      <c r="AC183">
        <v>3.6833999999999998</v>
      </c>
      <c r="AD183">
        <v>0.12247669999999999</v>
      </c>
      <c r="AE183">
        <v>6.1853999999999999E-2</v>
      </c>
      <c r="AF183">
        <v>6.4770000000000003</v>
      </c>
      <c r="AG183">
        <v>5.0750000000000002</v>
      </c>
      <c r="AH183">
        <f t="shared" si="2"/>
        <v>3.4722949737033999E-2</v>
      </c>
    </row>
    <row r="184" spans="15:34" x14ac:dyDescent="0.25">
      <c r="O184" t="s">
        <v>47</v>
      </c>
      <c r="P184">
        <v>2006</v>
      </c>
      <c r="Q184" t="s">
        <v>48</v>
      </c>
      <c r="R184">
        <v>5.8984299999999996E-3</v>
      </c>
      <c r="S184">
        <v>3.7918499999999998E-3</v>
      </c>
      <c r="T184">
        <v>0.14089189999999999</v>
      </c>
      <c r="U184">
        <v>4.2239400000000003E-2</v>
      </c>
      <c r="V184">
        <v>3.6336199999999999E-2</v>
      </c>
      <c r="W184">
        <v>9.8391900000000004E-2</v>
      </c>
      <c r="X184">
        <v>0.12946969999999999</v>
      </c>
      <c r="Y184">
        <v>6.8973699999999999E-2</v>
      </c>
      <c r="Z184">
        <v>28055.187999999998</v>
      </c>
      <c r="AA184">
        <v>621859.9</v>
      </c>
      <c r="AB184">
        <v>4.5115000000000002E-2</v>
      </c>
      <c r="AC184">
        <v>3.1911999999999998</v>
      </c>
      <c r="AD184">
        <v>0.1406008</v>
      </c>
      <c r="AE184">
        <v>9.2417899999999997E-2</v>
      </c>
      <c r="AF184">
        <v>6.8179999999999996</v>
      </c>
      <c r="AG184">
        <v>4.5999999999999996</v>
      </c>
      <c r="AH184">
        <f t="shared" ref="AH184:AH229" si="3">0.4495893*R184+( -1.006615)*S184+( -0.0594577)*T184+( -0.322338)*U184+( -0.2267668)*W184+( 0.0015273)*AG184+ 0.0780404</f>
        <v>3.9596429578298994E-2</v>
      </c>
    </row>
    <row r="185" spans="15:34" x14ac:dyDescent="0.25">
      <c r="O185" t="s">
        <v>84</v>
      </c>
      <c r="P185">
        <v>2018</v>
      </c>
      <c r="Q185" t="s">
        <v>48</v>
      </c>
      <c r="R185">
        <v>1.5213529999999999E-2</v>
      </c>
      <c r="S185">
        <v>3.0854599999999999E-3</v>
      </c>
      <c r="T185">
        <v>0.17357049999999999</v>
      </c>
      <c r="U185">
        <v>3.1179399999999999E-2</v>
      </c>
      <c r="V185">
        <v>3.4819000000000003E-2</v>
      </c>
      <c r="W185">
        <v>8.3103700000000003E-2</v>
      </c>
      <c r="X185">
        <v>0.1165144</v>
      </c>
      <c r="Y185">
        <v>8.9176699999999998E-2</v>
      </c>
      <c r="Z185">
        <v>18717.467000000001</v>
      </c>
      <c r="AA185">
        <v>328832.40000000002</v>
      </c>
      <c r="AB185">
        <v>5.6920999999999999E-2</v>
      </c>
      <c r="AC185">
        <v>4.0431999999999997</v>
      </c>
      <c r="AD185">
        <v>0.1225947</v>
      </c>
      <c r="AE185">
        <v>5.7259900000000002E-2</v>
      </c>
      <c r="AF185">
        <v>7.2389999999999999</v>
      </c>
      <c r="AG185">
        <v>2.9750000000000001</v>
      </c>
      <c r="AH185">
        <f t="shared" si="3"/>
        <v>4.7102519213118997E-2</v>
      </c>
    </row>
    <row r="186" spans="15:34" x14ac:dyDescent="0.25">
      <c r="O186" t="s">
        <v>49</v>
      </c>
      <c r="P186">
        <v>2001</v>
      </c>
      <c r="Q186" t="s">
        <v>48</v>
      </c>
      <c r="R186">
        <v>9.9667100000000002E-3</v>
      </c>
      <c r="S186">
        <v>1.0416409999999999E-2</v>
      </c>
      <c r="T186">
        <v>0.30163590000000001</v>
      </c>
      <c r="U186">
        <v>3.8459100000000003E-2</v>
      </c>
      <c r="V186">
        <v>1.9635199999999998E-2</v>
      </c>
      <c r="W186">
        <v>5.9247899999999999E-2</v>
      </c>
      <c r="X186">
        <v>0.1274409</v>
      </c>
      <c r="Y186">
        <v>8.6176100000000005E-2</v>
      </c>
      <c r="Z186">
        <v>10115.870000000001</v>
      </c>
      <c r="AA186">
        <v>204581.1</v>
      </c>
      <c r="AB186">
        <v>4.9446700000000003E-2</v>
      </c>
      <c r="AC186">
        <v>2.2547999999999999</v>
      </c>
      <c r="AD186">
        <v>0.1443584</v>
      </c>
      <c r="AE186">
        <v>5.1901200000000001E-2</v>
      </c>
      <c r="AF186">
        <v>6.3449999999999998</v>
      </c>
      <c r="AG186">
        <v>4.2416669999999996</v>
      </c>
      <c r="AH186">
        <f t="shared" si="3"/>
        <v>3.4747446712202992E-2</v>
      </c>
    </row>
    <row r="187" spans="15:34" x14ac:dyDescent="0.25">
      <c r="O187" t="s">
        <v>57</v>
      </c>
      <c r="P187">
        <v>2018</v>
      </c>
      <c r="Q187" t="s">
        <v>48</v>
      </c>
      <c r="R187">
        <v>6.3702100000000003E-3</v>
      </c>
      <c r="S187">
        <v>2.5657700000000002E-3</v>
      </c>
      <c r="T187">
        <v>0.1874577</v>
      </c>
      <c r="U187">
        <v>2.75058E-2</v>
      </c>
      <c r="V187">
        <v>2.5290699999999999E-2</v>
      </c>
      <c r="W187">
        <v>4.7618099999999997E-2</v>
      </c>
      <c r="X187">
        <v>0.1243581</v>
      </c>
      <c r="Y187">
        <v>8.6529999999999996E-2</v>
      </c>
      <c r="Z187">
        <v>30046.808000000001</v>
      </c>
      <c r="AA187">
        <v>516843</v>
      </c>
      <c r="AB187">
        <v>5.8135300000000001E-2</v>
      </c>
      <c r="AC187">
        <v>4.0991</v>
      </c>
      <c r="AD187">
        <v>0.13119149999999999</v>
      </c>
      <c r="AE187">
        <v>8.8023199999999996E-2</v>
      </c>
      <c r="AF187">
        <v>6.9870000000000001</v>
      </c>
      <c r="AG187">
        <v>4.1583329999999998</v>
      </c>
      <c r="AH187">
        <f t="shared" si="3"/>
        <v>5.3862485268332996E-2</v>
      </c>
    </row>
    <row r="188" spans="15:34" x14ac:dyDescent="0.25">
      <c r="O188" t="s">
        <v>57</v>
      </c>
      <c r="P188">
        <v>2009</v>
      </c>
      <c r="Q188" t="s">
        <v>48</v>
      </c>
      <c r="R188">
        <v>7.0625200000000001E-3</v>
      </c>
      <c r="S188">
        <v>3.7035900000000001E-3</v>
      </c>
      <c r="T188">
        <v>0.1464995</v>
      </c>
      <c r="U188">
        <v>2.3326599999999999E-2</v>
      </c>
      <c r="V188">
        <v>3.02359E-2</v>
      </c>
      <c r="W188">
        <v>5.6976100000000002E-2</v>
      </c>
      <c r="X188">
        <v>0.1240947</v>
      </c>
      <c r="Y188">
        <v>9.2693600000000001E-2</v>
      </c>
      <c r="Z188">
        <v>22757.817999999999</v>
      </c>
      <c r="AA188">
        <v>365591.7</v>
      </c>
      <c r="AB188">
        <v>6.22493E-2</v>
      </c>
      <c r="AC188">
        <v>2.9912000000000001</v>
      </c>
      <c r="AD188">
        <v>0.13118730000000001</v>
      </c>
      <c r="AE188">
        <v>7.6645599999999994E-2</v>
      </c>
      <c r="AF188">
        <v>6.0839999999999996</v>
      </c>
      <c r="AG188">
        <v>13.133330000000001</v>
      </c>
      <c r="AH188">
        <f t="shared" si="3"/>
        <v>6.8396218298756001E-2</v>
      </c>
    </row>
    <row r="189" spans="15:34" x14ac:dyDescent="0.25">
      <c r="O189" t="s">
        <v>57</v>
      </c>
      <c r="P189">
        <v>2001</v>
      </c>
      <c r="Q189" t="s">
        <v>48</v>
      </c>
      <c r="R189">
        <v>4.6395000000000004E-3</v>
      </c>
      <c r="S189">
        <v>4.3296300000000001E-3</v>
      </c>
      <c r="T189">
        <v>0.2118188</v>
      </c>
      <c r="U189">
        <v>2.6976199999999999E-2</v>
      </c>
      <c r="V189">
        <v>2.5102599999999999E-2</v>
      </c>
      <c r="W189">
        <v>5.3200699999999997E-2</v>
      </c>
      <c r="X189">
        <v>0.1453853</v>
      </c>
      <c r="Y189">
        <v>8.1433699999999998E-2</v>
      </c>
      <c r="Z189">
        <v>22263.901999999998</v>
      </c>
      <c r="AA189">
        <v>348529</v>
      </c>
      <c r="AB189">
        <v>6.3879599999999995E-2</v>
      </c>
      <c r="AC189">
        <v>2.3807999999999998</v>
      </c>
      <c r="AD189">
        <v>0.14894309999999999</v>
      </c>
      <c r="AE189">
        <v>9.4769699999999998E-2</v>
      </c>
      <c r="AF189">
        <v>7.0789999999999997</v>
      </c>
      <c r="AG189">
        <v>5.1583329999999998</v>
      </c>
      <c r="AH189">
        <f t="shared" si="3"/>
        <v>5.0292455528679995E-2</v>
      </c>
    </row>
    <row r="190" spans="15:34" x14ac:dyDescent="0.25">
      <c r="O190" t="s">
        <v>47</v>
      </c>
      <c r="P190">
        <v>2005</v>
      </c>
      <c r="Q190" t="s">
        <v>48</v>
      </c>
      <c r="R190">
        <v>4.05493E-3</v>
      </c>
      <c r="S190">
        <v>4.07538E-3</v>
      </c>
      <c r="T190">
        <v>0.14745849999999999</v>
      </c>
      <c r="U190">
        <v>3.9051000000000002E-2</v>
      </c>
      <c r="V190">
        <v>3.8505600000000001E-2</v>
      </c>
      <c r="W190">
        <v>9.5252400000000001E-2</v>
      </c>
      <c r="X190">
        <v>0.1354437</v>
      </c>
      <c r="Y190">
        <v>7.0285399999999998E-2</v>
      </c>
      <c r="Z190">
        <v>26411.688999999998</v>
      </c>
      <c r="AA190">
        <v>586693.9</v>
      </c>
      <c r="AB190">
        <v>4.5017799999999997E-2</v>
      </c>
      <c r="AC190">
        <v>3.0453000000000001</v>
      </c>
      <c r="AD190">
        <v>0.1456211</v>
      </c>
      <c r="AE190">
        <v>9.46848E-2</v>
      </c>
      <c r="AF190">
        <v>6.9770000000000003</v>
      </c>
      <c r="AG190">
        <v>5.7166670000000002</v>
      </c>
      <c r="AH190">
        <f t="shared" si="3"/>
        <v>4.1536933576878994E-2</v>
      </c>
    </row>
    <row r="191" spans="15:34" x14ac:dyDescent="0.25">
      <c r="O191" t="s">
        <v>84</v>
      </c>
      <c r="P191">
        <v>2012</v>
      </c>
      <c r="Q191" t="s">
        <v>48</v>
      </c>
      <c r="R191">
        <v>1.17699E-2</v>
      </c>
      <c r="S191">
        <v>1.78243E-3</v>
      </c>
      <c r="T191">
        <v>0.19150780000000001</v>
      </c>
      <c r="U191">
        <v>2.7917500000000001E-2</v>
      </c>
      <c r="V191">
        <v>3.0921000000000001E-2</v>
      </c>
      <c r="W191">
        <v>6.6190600000000002E-2</v>
      </c>
      <c r="X191">
        <v>0.1224266</v>
      </c>
      <c r="Y191">
        <v>8.2626199999999997E-2</v>
      </c>
      <c r="Z191">
        <v>15995.334999999999</v>
      </c>
      <c r="AA191">
        <v>274343.90000000002</v>
      </c>
      <c r="AB191">
        <v>5.8304000000000002E-2</v>
      </c>
      <c r="AC191">
        <v>3.4032</v>
      </c>
      <c r="AD191">
        <v>0.1062462</v>
      </c>
      <c r="AE191">
        <v>4.8267900000000002E-2</v>
      </c>
      <c r="AF191">
        <v>6.5910000000000002</v>
      </c>
      <c r="AG191">
        <v>6.9249999999999998</v>
      </c>
      <c r="AH191">
        <f t="shared" si="3"/>
        <v>5.6719037840479998E-2</v>
      </c>
    </row>
    <row r="192" spans="15:34" x14ac:dyDescent="0.25">
      <c r="O192" t="s">
        <v>57</v>
      </c>
      <c r="P192">
        <v>2014</v>
      </c>
      <c r="Q192" t="s">
        <v>48</v>
      </c>
      <c r="R192">
        <v>5.7933300000000002E-3</v>
      </c>
      <c r="S192">
        <v>4.8511600000000002E-3</v>
      </c>
      <c r="T192">
        <v>0.1859546</v>
      </c>
      <c r="U192">
        <v>2.1513999999999998E-2</v>
      </c>
      <c r="V192">
        <v>2.5650099999999999E-2</v>
      </c>
      <c r="W192">
        <v>4.5756400000000003E-2</v>
      </c>
      <c r="X192">
        <v>0.1093138</v>
      </c>
      <c r="Y192">
        <v>7.5195300000000007E-2</v>
      </c>
      <c r="Z192">
        <v>25100.605</v>
      </c>
      <c r="AA192">
        <v>448964.4</v>
      </c>
      <c r="AB192">
        <v>5.5907800000000001E-2</v>
      </c>
      <c r="AC192">
        <v>3.5628000000000002</v>
      </c>
      <c r="AD192">
        <v>0.11996270000000001</v>
      </c>
      <c r="AE192">
        <v>7.6393600000000006E-2</v>
      </c>
      <c r="AF192">
        <v>6.2910000000000004</v>
      </c>
      <c r="AG192">
        <v>7.233333</v>
      </c>
      <c r="AH192">
        <f t="shared" si="3"/>
        <v>5.8441993286928992E-2</v>
      </c>
    </row>
    <row r="193" spans="15:34" x14ac:dyDescent="0.25">
      <c r="O193" t="s">
        <v>57</v>
      </c>
      <c r="P193">
        <v>2005</v>
      </c>
      <c r="Q193" t="s">
        <v>48</v>
      </c>
      <c r="R193">
        <v>5.5982699999999998E-3</v>
      </c>
      <c r="S193">
        <v>3.0768900000000001E-3</v>
      </c>
      <c r="T193">
        <v>0.20894199999999999</v>
      </c>
      <c r="U193">
        <v>2.72354E-2</v>
      </c>
      <c r="V193">
        <v>2.8171399999999999E-2</v>
      </c>
      <c r="W193">
        <v>6.0611999999999999E-2</v>
      </c>
      <c r="X193">
        <v>0.1238214</v>
      </c>
      <c r="Y193">
        <v>7.9940800000000006E-2</v>
      </c>
      <c r="Z193">
        <v>23525.187000000002</v>
      </c>
      <c r="AA193">
        <v>394229</v>
      </c>
      <c r="AB193">
        <v>5.9673900000000002E-2</v>
      </c>
      <c r="AC193">
        <v>2.7538999999999998</v>
      </c>
      <c r="AD193">
        <v>0.14073289999999999</v>
      </c>
      <c r="AE193">
        <v>8.1460299999999999E-2</v>
      </c>
      <c r="AF193">
        <v>6.6210000000000004</v>
      </c>
      <c r="AG193">
        <v>6.7916670000000003</v>
      </c>
      <c r="AH193">
        <f t="shared" si="3"/>
        <v>5.2885987272061001E-2</v>
      </c>
    </row>
    <row r="194" spans="15:34" x14ac:dyDescent="0.25">
      <c r="O194" t="s">
        <v>84</v>
      </c>
      <c r="P194">
        <v>2014</v>
      </c>
      <c r="Q194" t="s">
        <v>48</v>
      </c>
      <c r="R194">
        <v>1.357321E-2</v>
      </c>
      <c r="S194">
        <v>3.2774700000000002E-3</v>
      </c>
      <c r="T194">
        <v>0.17953160000000001</v>
      </c>
      <c r="U194">
        <v>2.68568E-2</v>
      </c>
      <c r="V194">
        <v>3.1776400000000003E-2</v>
      </c>
      <c r="W194">
        <v>6.5010999999999999E-2</v>
      </c>
      <c r="X194">
        <v>0.1115327</v>
      </c>
      <c r="Y194">
        <v>7.8570600000000004E-2</v>
      </c>
      <c r="Z194">
        <v>16364.516</v>
      </c>
      <c r="AA194">
        <v>293519.40000000002</v>
      </c>
      <c r="AB194">
        <v>5.5752799999999998E-2</v>
      </c>
      <c r="AC194">
        <v>3.5815000000000001</v>
      </c>
      <c r="AD194">
        <v>0.1076488</v>
      </c>
      <c r="AE194">
        <v>4.5802799999999998E-2</v>
      </c>
      <c r="AF194">
        <v>7.0250000000000004</v>
      </c>
      <c r="AG194">
        <v>5.35</v>
      </c>
      <c r="AH194">
        <f t="shared" si="3"/>
        <v>5.4940834872082997E-2</v>
      </c>
    </row>
    <row r="195" spans="15:34" x14ac:dyDescent="0.25">
      <c r="O195" t="s">
        <v>84</v>
      </c>
      <c r="P195">
        <v>2005</v>
      </c>
      <c r="Q195" t="s">
        <v>48</v>
      </c>
      <c r="R195">
        <v>1.4820699999999999E-2</v>
      </c>
      <c r="S195">
        <v>2.8002000000000001E-3</v>
      </c>
      <c r="T195">
        <v>0.22566449999999999</v>
      </c>
      <c r="U195">
        <v>3.55298E-2</v>
      </c>
      <c r="V195">
        <v>3.2561199999999998E-2</v>
      </c>
      <c r="W195">
        <v>7.5255500000000003E-2</v>
      </c>
      <c r="X195">
        <v>0.12459580000000001</v>
      </c>
      <c r="Y195">
        <v>8.9783699999999994E-2</v>
      </c>
      <c r="Z195">
        <v>13152.251</v>
      </c>
      <c r="AA195">
        <v>225697.9</v>
      </c>
      <c r="AB195">
        <v>5.8273699999999998E-2</v>
      </c>
      <c r="AC195">
        <v>2.8906999999999998</v>
      </c>
      <c r="AD195">
        <v>0.13872080000000001</v>
      </c>
      <c r="AE195">
        <v>5.2893700000000002E-2</v>
      </c>
      <c r="AF195">
        <v>6.4359999999999999</v>
      </c>
      <c r="AG195">
        <v>4.7416669999999996</v>
      </c>
      <c r="AH195">
        <f t="shared" si="3"/>
        <v>4.7191307093159995E-2</v>
      </c>
    </row>
    <row r="196" spans="15:34" x14ac:dyDescent="0.25">
      <c r="O196" t="s">
        <v>57</v>
      </c>
      <c r="P196">
        <v>2019</v>
      </c>
      <c r="Q196" t="s">
        <v>48</v>
      </c>
      <c r="R196">
        <v>5.7296999999999999E-3</v>
      </c>
      <c r="S196">
        <v>2.66161E-3</v>
      </c>
      <c r="T196">
        <v>0.18323819999999999</v>
      </c>
      <c r="U196">
        <v>2.80211E-2</v>
      </c>
      <c r="V196">
        <v>2.8032499999999998E-2</v>
      </c>
      <c r="W196">
        <v>5.0301899999999997E-2</v>
      </c>
      <c r="X196">
        <v>0.1234859</v>
      </c>
      <c r="Y196">
        <v>8.69814E-2</v>
      </c>
      <c r="Z196">
        <v>30270.13</v>
      </c>
      <c r="AA196">
        <v>517845.2</v>
      </c>
      <c r="AB196">
        <v>5.8453999999999999E-2</v>
      </c>
      <c r="AC196">
        <v>4.2039999999999997</v>
      </c>
      <c r="AD196">
        <v>0.13010079999999999</v>
      </c>
      <c r="AE196">
        <v>8.8536299999999998E-2</v>
      </c>
      <c r="AF196">
        <v>7.3029999999999999</v>
      </c>
      <c r="AG196">
        <v>4.0666669999999998</v>
      </c>
      <c r="AH196">
        <f t="shared" si="3"/>
        <v>5.28142276183E-2</v>
      </c>
    </row>
    <row r="197" spans="15:34" x14ac:dyDescent="0.25">
      <c r="O197" t="s">
        <v>70</v>
      </c>
      <c r="P197">
        <v>2009</v>
      </c>
      <c r="Q197" t="s">
        <v>48</v>
      </c>
      <c r="R197">
        <v>6.8308300000000004E-3</v>
      </c>
      <c r="S197">
        <v>6.91619E-3</v>
      </c>
      <c r="T197">
        <v>0.1582064</v>
      </c>
      <c r="U197">
        <v>2.9942400000000001E-2</v>
      </c>
      <c r="V197">
        <v>3.6252800000000002E-2</v>
      </c>
      <c r="W197">
        <v>8.1872200000000006E-2</v>
      </c>
      <c r="X197">
        <v>0.1140298</v>
      </c>
      <c r="Y197">
        <v>8.8238700000000003E-2</v>
      </c>
      <c r="Z197">
        <v>23920.056</v>
      </c>
      <c r="AA197">
        <v>480322</v>
      </c>
      <c r="AB197">
        <v>4.9799999999999997E-2</v>
      </c>
      <c r="AC197">
        <v>2.9794999999999998</v>
      </c>
      <c r="AD197">
        <v>0.1229613</v>
      </c>
      <c r="AE197">
        <v>6.3582299999999994E-2</v>
      </c>
      <c r="AF197">
        <v>6.069</v>
      </c>
      <c r="AG197">
        <v>10.14167</v>
      </c>
      <c r="AH197">
        <f t="shared" si="3"/>
        <v>5.2014841268828993E-2</v>
      </c>
    </row>
    <row r="198" spans="15:34" x14ac:dyDescent="0.25">
      <c r="O198" t="s">
        <v>84</v>
      </c>
      <c r="P198">
        <v>2017</v>
      </c>
      <c r="Q198" t="s">
        <v>48</v>
      </c>
      <c r="R198">
        <v>1.499937E-2</v>
      </c>
      <c r="S198">
        <v>2.0143700000000001E-3</v>
      </c>
      <c r="T198">
        <v>0.17455760000000001</v>
      </c>
      <c r="U198">
        <v>3.1844400000000002E-2</v>
      </c>
      <c r="V198">
        <v>3.4305799999999997E-2</v>
      </c>
      <c r="W198">
        <v>8.5279999999999995E-2</v>
      </c>
      <c r="X198">
        <v>0.1182851</v>
      </c>
      <c r="Y198">
        <v>8.8498800000000002E-2</v>
      </c>
      <c r="Z198">
        <v>18138.414000000001</v>
      </c>
      <c r="AA198">
        <v>321886.8</v>
      </c>
      <c r="AB198">
        <v>5.6350299999999999E-2</v>
      </c>
      <c r="AC198">
        <v>3.9054000000000002</v>
      </c>
      <c r="AD198">
        <v>0.1217226</v>
      </c>
      <c r="AE198">
        <v>5.5230000000000001E-2</v>
      </c>
      <c r="AF198">
        <v>7.4850000000000003</v>
      </c>
      <c r="AG198">
        <v>3.2583329999999999</v>
      </c>
      <c r="AH198">
        <f t="shared" si="3"/>
        <v>4.7750586867370999E-2</v>
      </c>
    </row>
    <row r="199" spans="15:34" x14ac:dyDescent="0.25">
      <c r="O199" t="s">
        <v>84</v>
      </c>
      <c r="P199">
        <v>2002</v>
      </c>
      <c r="Q199" t="s">
        <v>48</v>
      </c>
      <c r="R199">
        <v>1.5014390000000001E-2</v>
      </c>
      <c r="S199">
        <v>3.68045E-3</v>
      </c>
      <c r="T199">
        <v>0.23917279999999999</v>
      </c>
      <c r="U199">
        <v>3.6450299999999998E-2</v>
      </c>
      <c r="V199">
        <v>2.9474400000000001E-2</v>
      </c>
      <c r="W199">
        <v>6.7731600000000003E-2</v>
      </c>
      <c r="X199">
        <v>0.13669000000000001</v>
      </c>
      <c r="Y199">
        <v>9.5111699999999993E-2</v>
      </c>
      <c r="Z199">
        <v>11813.831</v>
      </c>
      <c r="AA199">
        <v>194813.1</v>
      </c>
      <c r="AB199">
        <v>6.0641899999999999E-2</v>
      </c>
      <c r="AC199">
        <v>2.4937</v>
      </c>
      <c r="AD199">
        <v>0.15458920000000001</v>
      </c>
      <c r="AE199">
        <v>5.86203E-2</v>
      </c>
      <c r="AF199">
        <v>7.125</v>
      </c>
      <c r="AG199">
        <v>5.3250000000000002</v>
      </c>
      <c r="AH199">
        <f t="shared" si="3"/>
        <v>4.7889525830436999E-2</v>
      </c>
    </row>
    <row r="200" spans="15:34" x14ac:dyDescent="0.25">
      <c r="O200" t="s">
        <v>70</v>
      </c>
      <c r="P200">
        <v>2010</v>
      </c>
      <c r="Q200" t="s">
        <v>48</v>
      </c>
      <c r="R200">
        <v>5.7621699999999996E-3</v>
      </c>
      <c r="S200">
        <v>5.8788199999999999E-3</v>
      </c>
      <c r="T200">
        <v>0.16315099999999999</v>
      </c>
      <c r="U200">
        <v>2.99291E-2</v>
      </c>
      <c r="V200">
        <v>3.9544799999999998E-2</v>
      </c>
      <c r="W200">
        <v>7.7854699999999999E-2</v>
      </c>
      <c r="X200">
        <v>0.1144048</v>
      </c>
      <c r="Y200">
        <v>8.4889999999999993E-2</v>
      </c>
      <c r="Z200">
        <v>23583.596000000001</v>
      </c>
      <c r="AA200">
        <v>497208.2</v>
      </c>
      <c r="AB200">
        <v>4.7432000000000002E-2</v>
      </c>
      <c r="AC200">
        <v>3.0781999999999998</v>
      </c>
      <c r="AD200">
        <v>0.1208347</v>
      </c>
      <c r="AE200">
        <v>6.1427000000000002E-2</v>
      </c>
      <c r="AF200">
        <v>5.9880000000000004</v>
      </c>
      <c r="AG200">
        <v>10.26667</v>
      </c>
      <c r="AH200">
        <f t="shared" si="3"/>
        <v>5.3390856041020993E-2</v>
      </c>
    </row>
    <row r="201" spans="15:34" x14ac:dyDescent="0.25">
      <c r="O201" t="s">
        <v>84</v>
      </c>
      <c r="P201">
        <v>2016</v>
      </c>
      <c r="Q201" t="s">
        <v>48</v>
      </c>
      <c r="R201">
        <v>1.451173E-2</v>
      </c>
      <c r="S201">
        <v>3.5083599999999999E-3</v>
      </c>
      <c r="T201">
        <v>0.1827261</v>
      </c>
      <c r="U201">
        <v>2.8995E-2</v>
      </c>
      <c r="V201">
        <v>3.7140300000000001E-2</v>
      </c>
      <c r="W201">
        <v>8.4631799999999993E-2</v>
      </c>
      <c r="X201">
        <v>0.1182906</v>
      </c>
      <c r="Y201">
        <v>8.6059999999999998E-2</v>
      </c>
      <c r="Z201">
        <v>17649.467000000001</v>
      </c>
      <c r="AA201">
        <v>312140.5</v>
      </c>
      <c r="AB201">
        <v>5.6543299999999998E-2</v>
      </c>
      <c r="AC201">
        <v>3.7578</v>
      </c>
      <c r="AD201">
        <v>0.1168801</v>
      </c>
      <c r="AE201">
        <v>5.4733400000000001E-2</v>
      </c>
      <c r="AF201">
        <v>7.1769999999999996</v>
      </c>
      <c r="AG201">
        <v>3.9083329999999998</v>
      </c>
      <c r="AH201">
        <f t="shared" si="3"/>
        <v>4.7600001311778994E-2</v>
      </c>
    </row>
    <row r="202" spans="15:34" x14ac:dyDescent="0.25">
      <c r="O202" t="s">
        <v>70</v>
      </c>
      <c r="P202">
        <v>2001</v>
      </c>
      <c r="Q202" t="s">
        <v>48</v>
      </c>
      <c r="R202">
        <v>4.8531099999999999E-3</v>
      </c>
      <c r="S202">
        <v>7.8231099999999994E-3</v>
      </c>
      <c r="T202">
        <v>0.2208444</v>
      </c>
      <c r="U202">
        <v>3.3526899999999998E-2</v>
      </c>
      <c r="V202">
        <v>2.69929E-2</v>
      </c>
      <c r="W202">
        <v>7.6434000000000002E-2</v>
      </c>
      <c r="X202">
        <v>0.13990359999999999</v>
      </c>
      <c r="Y202">
        <v>9.1276399999999994E-2</v>
      </c>
      <c r="Z202">
        <v>19617.95</v>
      </c>
      <c r="AA202">
        <v>395622.5</v>
      </c>
      <c r="AB202">
        <v>4.95875E-2</v>
      </c>
      <c r="AC202">
        <v>2.3795000000000002</v>
      </c>
      <c r="AD202">
        <v>0.15503159999999999</v>
      </c>
      <c r="AE202">
        <v>6.7698400000000006E-2</v>
      </c>
      <c r="AF202">
        <v>6.5659999999999998</v>
      </c>
      <c r="AG202">
        <v>4.375</v>
      </c>
      <c r="AH202">
        <f t="shared" si="3"/>
        <v>3.7758796389793001E-2</v>
      </c>
    </row>
    <row r="203" spans="15:34" x14ac:dyDescent="0.25">
      <c r="O203" t="s">
        <v>47</v>
      </c>
      <c r="P203">
        <v>2015</v>
      </c>
      <c r="Q203" t="s">
        <v>48</v>
      </c>
      <c r="R203">
        <v>5.9297500000000001E-3</v>
      </c>
      <c r="S203">
        <v>3.39383E-3</v>
      </c>
      <c r="T203">
        <v>0.1113833</v>
      </c>
      <c r="U203">
        <v>3.0338899999999999E-2</v>
      </c>
      <c r="V203">
        <v>3.1654799999999997E-2</v>
      </c>
      <c r="W203">
        <v>7.9926700000000003E-2</v>
      </c>
      <c r="X203">
        <v>0.1176222</v>
      </c>
      <c r="Y203">
        <v>6.1249199999999997E-2</v>
      </c>
      <c r="Z203">
        <v>40821.385000000002</v>
      </c>
      <c r="AA203">
        <v>792614</v>
      </c>
      <c r="AB203">
        <v>5.1502199999999998E-2</v>
      </c>
      <c r="AC203">
        <v>3.9175</v>
      </c>
      <c r="AD203">
        <v>0.1135206</v>
      </c>
      <c r="AE203">
        <v>8.3176700000000006E-2</v>
      </c>
      <c r="AF203">
        <v>7.3129999999999997</v>
      </c>
      <c r="AG203">
        <v>5.9916669999999996</v>
      </c>
      <c r="AH203">
        <f t="shared" si="3"/>
        <v>5.1914447797154997E-2</v>
      </c>
    </row>
    <row r="204" spans="15:34" x14ac:dyDescent="0.25">
      <c r="O204" t="s">
        <v>70</v>
      </c>
      <c r="P204">
        <v>2017</v>
      </c>
      <c r="Q204" t="s">
        <v>48</v>
      </c>
      <c r="R204">
        <v>5.5897999999999998E-3</v>
      </c>
      <c r="S204">
        <v>6.6324499999999998E-3</v>
      </c>
      <c r="T204">
        <v>0.157836</v>
      </c>
      <c r="U204">
        <v>3.2515299999999997E-2</v>
      </c>
      <c r="V204">
        <v>2.5820599999999999E-2</v>
      </c>
      <c r="W204">
        <v>9.8613400000000004E-2</v>
      </c>
      <c r="X204">
        <v>0.1143735</v>
      </c>
      <c r="Y204">
        <v>8.7692999999999993E-2</v>
      </c>
      <c r="Z204">
        <v>29476.074000000001</v>
      </c>
      <c r="AA204">
        <v>652187.5</v>
      </c>
      <c r="AB204">
        <v>4.5195699999999998E-2</v>
      </c>
      <c r="AC204">
        <v>3.8163999999999998</v>
      </c>
      <c r="AD204">
        <v>0.12604290000000001</v>
      </c>
      <c r="AE204">
        <v>6.0816099999999998E-2</v>
      </c>
      <c r="AF204">
        <v>7.1559999999999997</v>
      </c>
      <c r="AG204">
        <v>4.9666670000000002</v>
      </c>
      <c r="AH204">
        <f t="shared" si="3"/>
        <v>3.9235053657769997E-2</v>
      </c>
    </row>
    <row r="205" spans="15:34" x14ac:dyDescent="0.25">
      <c r="O205" t="s">
        <v>84</v>
      </c>
      <c r="P205">
        <v>2003</v>
      </c>
      <c r="Q205" t="s">
        <v>48</v>
      </c>
      <c r="R205">
        <v>1.5083589999999999E-2</v>
      </c>
      <c r="S205">
        <v>3.63306E-3</v>
      </c>
      <c r="T205">
        <v>0.23673949999999999</v>
      </c>
      <c r="U205">
        <v>3.6197699999999999E-2</v>
      </c>
      <c r="V205">
        <v>2.9222000000000001E-2</v>
      </c>
      <c r="W205">
        <v>6.9111800000000001E-2</v>
      </c>
      <c r="X205">
        <v>0.13259180000000001</v>
      </c>
      <c r="Y205">
        <v>9.4587500000000005E-2</v>
      </c>
      <c r="Z205">
        <v>12089.77</v>
      </c>
      <c r="AA205">
        <v>203134.7</v>
      </c>
      <c r="AB205">
        <v>5.9515999999999999E-2</v>
      </c>
      <c r="AC205">
        <v>2.6183999999999998</v>
      </c>
      <c r="AD205">
        <v>0.15096879999999999</v>
      </c>
      <c r="AE205">
        <v>5.69671E-2</v>
      </c>
      <c r="AF205">
        <v>7.0350000000000001</v>
      </c>
      <c r="AG205">
        <v>5.6166669999999996</v>
      </c>
      <c r="AH205">
        <f t="shared" si="3"/>
        <v>4.8326921366796997E-2</v>
      </c>
    </row>
    <row r="206" spans="15:34" x14ac:dyDescent="0.25">
      <c r="O206" t="s">
        <v>49</v>
      </c>
      <c r="P206">
        <v>2013</v>
      </c>
      <c r="Q206" t="s">
        <v>48</v>
      </c>
      <c r="R206">
        <v>1.504138E-2</v>
      </c>
      <c r="S206">
        <v>5.69843E-3</v>
      </c>
      <c r="T206">
        <v>0.26920939999999999</v>
      </c>
      <c r="U206">
        <v>3.2191699999999997E-2</v>
      </c>
      <c r="V206">
        <v>2.14039E-2</v>
      </c>
      <c r="W206">
        <v>4.0203200000000001E-2</v>
      </c>
      <c r="X206">
        <v>9.3286999999999995E-2</v>
      </c>
      <c r="Y206">
        <v>7.2637900000000005E-2</v>
      </c>
      <c r="Z206">
        <v>16881.137999999999</v>
      </c>
      <c r="AA206">
        <v>308681.7</v>
      </c>
      <c r="AB206">
        <v>5.4687800000000002E-2</v>
      </c>
      <c r="AC206">
        <v>3.1915</v>
      </c>
      <c r="AD206">
        <v>0.10614170000000001</v>
      </c>
      <c r="AE206">
        <v>4.4204100000000003E-2</v>
      </c>
      <c r="AF206">
        <v>6.0670000000000002</v>
      </c>
      <c r="AG206">
        <v>7.5</v>
      </c>
      <c r="AH206">
        <f t="shared" si="3"/>
        <v>5.5021537440043997E-2</v>
      </c>
    </row>
    <row r="207" spans="15:34" x14ac:dyDescent="0.25">
      <c r="O207" t="s">
        <v>49</v>
      </c>
      <c r="P207">
        <v>2010</v>
      </c>
      <c r="Q207" t="s">
        <v>48</v>
      </c>
      <c r="R207">
        <v>1.0988120000000001E-2</v>
      </c>
      <c r="S207">
        <v>5.7296700000000001E-3</v>
      </c>
      <c r="T207">
        <v>0.29547620000000002</v>
      </c>
      <c r="U207">
        <v>3.3817600000000003E-2</v>
      </c>
      <c r="V207">
        <v>2.27259E-2</v>
      </c>
      <c r="W207">
        <v>4.8168500000000003E-2</v>
      </c>
      <c r="X207">
        <v>9.8325499999999996E-2</v>
      </c>
      <c r="Y207">
        <v>7.5235399999999994E-2</v>
      </c>
      <c r="Z207">
        <v>13795.221</v>
      </c>
      <c r="AA207">
        <v>280120.7</v>
      </c>
      <c r="AB207">
        <v>4.9247399999999997E-2</v>
      </c>
      <c r="AC207">
        <v>2.9371</v>
      </c>
      <c r="AD207">
        <v>0.1105952</v>
      </c>
      <c r="AE207">
        <v>4.6297900000000003E-2</v>
      </c>
      <c r="AF207">
        <v>6.0209999999999999</v>
      </c>
      <c r="AG207">
        <v>10.08333</v>
      </c>
      <c r="AH207">
        <f t="shared" si="3"/>
        <v>5.3221189909725991E-2</v>
      </c>
    </row>
    <row r="208" spans="15:34" x14ac:dyDescent="0.25">
      <c r="O208" t="s">
        <v>70</v>
      </c>
      <c r="P208">
        <v>2007</v>
      </c>
      <c r="Q208" t="s">
        <v>48</v>
      </c>
      <c r="R208">
        <v>4.3119200000000003E-3</v>
      </c>
      <c r="S208">
        <v>5.5869600000000002E-3</v>
      </c>
      <c r="T208">
        <v>0.19991239999999999</v>
      </c>
      <c r="U208">
        <v>3.2990100000000001E-2</v>
      </c>
      <c r="V208">
        <v>3.04706E-2</v>
      </c>
      <c r="W208">
        <v>7.74841E-2</v>
      </c>
      <c r="X208">
        <v>0.1125192</v>
      </c>
      <c r="Y208">
        <v>8.3659700000000004E-2</v>
      </c>
      <c r="Z208">
        <v>25697.904999999999</v>
      </c>
      <c r="AA208">
        <v>490965</v>
      </c>
      <c r="AB208">
        <v>5.2341600000000002E-2</v>
      </c>
      <c r="AC208">
        <v>2.9841000000000002</v>
      </c>
      <c r="AD208">
        <v>0.1345269</v>
      </c>
      <c r="AE208">
        <v>6.1067499999999997E-2</v>
      </c>
      <c r="AF208">
        <v>6.7060000000000004</v>
      </c>
      <c r="AG208">
        <v>5.608333</v>
      </c>
      <c r="AH208">
        <f t="shared" si="3"/>
        <v>4.2829566577795991E-2</v>
      </c>
    </row>
    <row r="209" spans="15:34" x14ac:dyDescent="0.25">
      <c r="O209" t="s">
        <v>70</v>
      </c>
      <c r="P209">
        <v>2018</v>
      </c>
      <c r="Q209" t="s">
        <v>48</v>
      </c>
      <c r="R209">
        <v>6.6085299999999996E-3</v>
      </c>
      <c r="S209">
        <v>6.3325600000000001E-3</v>
      </c>
      <c r="T209">
        <v>0.1585027</v>
      </c>
      <c r="U209">
        <v>3.3425799999999999E-2</v>
      </c>
      <c r="V209">
        <v>2.5986599999999999E-2</v>
      </c>
      <c r="W209">
        <v>9.4847200000000007E-2</v>
      </c>
      <c r="X209">
        <v>0.11563370000000001</v>
      </c>
      <c r="Y209">
        <v>8.8554599999999997E-2</v>
      </c>
      <c r="Z209">
        <v>29324.816999999999</v>
      </c>
      <c r="AA209">
        <v>656212</v>
      </c>
      <c r="AB209">
        <v>4.4687999999999999E-2</v>
      </c>
      <c r="AC209">
        <v>3.9380000000000002</v>
      </c>
      <c r="AD209">
        <v>0.12473040000000001</v>
      </c>
      <c r="AE209">
        <v>6.3090900000000005E-2</v>
      </c>
      <c r="AF209">
        <v>7.1239999999999997</v>
      </c>
      <c r="AG209">
        <v>4.5</v>
      </c>
      <c r="AH209">
        <f t="shared" si="3"/>
        <v>3.9803116953178994E-2</v>
      </c>
    </row>
    <row r="210" spans="15:34" x14ac:dyDescent="0.25">
      <c r="O210" t="s">
        <v>57</v>
      </c>
      <c r="P210">
        <v>2012</v>
      </c>
      <c r="Q210" t="s">
        <v>48</v>
      </c>
      <c r="R210">
        <v>5.2619299999999997E-3</v>
      </c>
      <c r="S210">
        <v>4.83936E-3</v>
      </c>
      <c r="T210">
        <v>0.1913897</v>
      </c>
      <c r="U210">
        <v>2.2704599999999998E-2</v>
      </c>
      <c r="V210">
        <v>2.51112E-2</v>
      </c>
      <c r="W210">
        <v>4.88209E-2</v>
      </c>
      <c r="X210">
        <v>0.1119402</v>
      </c>
      <c r="Y210">
        <v>8.0320900000000001E-2</v>
      </c>
      <c r="Z210">
        <v>23919.741000000002</v>
      </c>
      <c r="AA210">
        <v>418857.4</v>
      </c>
      <c r="AB210">
        <v>5.7107100000000001E-2</v>
      </c>
      <c r="AC210">
        <v>3.3397000000000001</v>
      </c>
      <c r="AD210">
        <v>0.12034880000000001</v>
      </c>
      <c r="AE210">
        <v>7.5443300000000005E-2</v>
      </c>
      <c r="AF210">
        <v>6.21</v>
      </c>
      <c r="AG210">
        <v>9.0583329999999993</v>
      </c>
      <c r="AH210">
        <f t="shared" si="3"/>
        <v>5.9600421063238998E-2</v>
      </c>
    </row>
    <row r="211" spans="15:34" x14ac:dyDescent="0.25">
      <c r="O211" t="s">
        <v>57</v>
      </c>
      <c r="P211">
        <v>2015</v>
      </c>
      <c r="Q211" t="s">
        <v>48</v>
      </c>
      <c r="R211">
        <v>5.7596399999999999E-3</v>
      </c>
      <c r="S211">
        <v>4.2364000000000004E-3</v>
      </c>
      <c r="T211">
        <v>0.17702780000000001</v>
      </c>
      <c r="U211">
        <v>1.9916099999999999E-2</v>
      </c>
      <c r="V211">
        <v>2.5283400000000001E-2</v>
      </c>
      <c r="W211">
        <v>4.3469500000000001E-2</v>
      </c>
      <c r="X211">
        <v>0.1050681</v>
      </c>
      <c r="Y211">
        <v>7.3828900000000003E-2</v>
      </c>
      <c r="Z211">
        <v>26957.337</v>
      </c>
      <c r="AA211">
        <v>473987.7</v>
      </c>
      <c r="AB211">
        <v>5.68735E-2</v>
      </c>
      <c r="AC211">
        <v>3.6755</v>
      </c>
      <c r="AD211">
        <v>0.1171908</v>
      </c>
      <c r="AE211">
        <v>7.6016700000000006E-2</v>
      </c>
      <c r="AF211">
        <v>6.5609999999999999</v>
      </c>
      <c r="AG211">
        <v>5.4249999999999998</v>
      </c>
      <c r="AH211">
        <f t="shared" si="3"/>
        <v>5.7848230151391997E-2</v>
      </c>
    </row>
    <row r="212" spans="15:34" x14ac:dyDescent="0.25">
      <c r="O212" t="s">
        <v>84</v>
      </c>
      <c r="P212">
        <v>2004</v>
      </c>
      <c r="Q212" t="s">
        <v>48</v>
      </c>
      <c r="R212">
        <v>1.4864809999999999E-2</v>
      </c>
      <c r="S212">
        <v>3.5000600000000002E-3</v>
      </c>
      <c r="T212">
        <v>0.23331440000000001</v>
      </c>
      <c r="U212">
        <v>3.6046500000000002E-2</v>
      </c>
      <c r="V212">
        <v>3.1732999999999997E-2</v>
      </c>
      <c r="W212">
        <v>7.0484699999999997E-2</v>
      </c>
      <c r="X212">
        <v>0.1253097</v>
      </c>
      <c r="Y212">
        <v>9.33258E-2</v>
      </c>
      <c r="Z212">
        <v>12638.266</v>
      </c>
      <c r="AA212">
        <v>215138.9</v>
      </c>
      <c r="AB212">
        <v>5.8744699999999997E-2</v>
      </c>
      <c r="AC212">
        <v>2.7585000000000002</v>
      </c>
      <c r="AD212">
        <v>0.1427078</v>
      </c>
      <c r="AE212">
        <v>5.5136499999999998E-2</v>
      </c>
      <c r="AF212">
        <v>6.7830000000000004</v>
      </c>
      <c r="AG212">
        <v>4.9749999999999996</v>
      </c>
      <c r="AH212">
        <f t="shared" si="3"/>
        <v>4.7323479939792995E-2</v>
      </c>
    </row>
    <row r="213" spans="15:34" x14ac:dyDescent="0.25">
      <c r="O213" t="s">
        <v>49</v>
      </c>
      <c r="P213">
        <v>2003</v>
      </c>
      <c r="Q213" t="s">
        <v>48</v>
      </c>
      <c r="R213">
        <v>1.1346999999999999E-2</v>
      </c>
      <c r="S213">
        <v>8.6355300000000006E-3</v>
      </c>
      <c r="T213">
        <v>0.31944299999999998</v>
      </c>
      <c r="U213">
        <v>3.6108099999999997E-2</v>
      </c>
      <c r="V213">
        <v>2.1575400000000002E-2</v>
      </c>
      <c r="W213">
        <v>5.5477699999999998E-2</v>
      </c>
      <c r="X213">
        <v>0.11136699999999999</v>
      </c>
      <c r="Y213">
        <v>8.2480499999999998E-2</v>
      </c>
      <c r="Z213">
        <v>11216.456</v>
      </c>
      <c r="AA213">
        <v>223495.3</v>
      </c>
      <c r="AB213">
        <v>5.0186500000000002E-2</v>
      </c>
      <c r="AC213">
        <v>2.4144999999999999</v>
      </c>
      <c r="AD213">
        <v>0.14241909999999999</v>
      </c>
      <c r="AE213">
        <v>4.9388099999999997E-2</v>
      </c>
      <c r="AF213">
        <v>6.45</v>
      </c>
      <c r="AG213">
        <v>5.2750000000000004</v>
      </c>
      <c r="AH213">
        <f t="shared" si="3"/>
        <v>3.9292883956889998E-2</v>
      </c>
    </row>
    <row r="214" spans="15:34" x14ac:dyDescent="0.25">
      <c r="O214" t="s">
        <v>49</v>
      </c>
      <c r="P214">
        <v>2006</v>
      </c>
      <c r="Q214" t="s">
        <v>48</v>
      </c>
      <c r="R214">
        <v>1.0072350000000001E-2</v>
      </c>
      <c r="S214">
        <v>5.4615799999999997E-3</v>
      </c>
      <c r="T214">
        <v>0.28530359999999999</v>
      </c>
      <c r="U214">
        <v>3.9830699999999997E-2</v>
      </c>
      <c r="V214">
        <v>2.3446000000000002E-2</v>
      </c>
      <c r="W214">
        <v>5.2604400000000003E-2</v>
      </c>
      <c r="X214">
        <v>9.7426200000000004E-2</v>
      </c>
      <c r="Y214">
        <v>7.9183000000000003E-2</v>
      </c>
      <c r="Z214">
        <v>13625.666999999999</v>
      </c>
      <c r="AA214">
        <v>255054.6</v>
      </c>
      <c r="AB214">
        <v>5.3422600000000001E-2</v>
      </c>
      <c r="AC214">
        <v>2.7751999999999999</v>
      </c>
      <c r="AD214">
        <v>0.13073670000000001</v>
      </c>
      <c r="AE214">
        <v>4.74604E-2</v>
      </c>
      <c r="AF214">
        <v>6.3609999999999998</v>
      </c>
      <c r="AG214">
        <v>5</v>
      </c>
      <c r="AH214">
        <f t="shared" si="3"/>
        <v>4.2976236945915E-2</v>
      </c>
    </row>
    <row r="215" spans="15:34" x14ac:dyDescent="0.25">
      <c r="O215" t="s">
        <v>57</v>
      </c>
      <c r="P215">
        <v>2004</v>
      </c>
      <c r="Q215" t="s">
        <v>48</v>
      </c>
      <c r="R215">
        <v>5.41407E-3</v>
      </c>
      <c r="S215">
        <v>3.3051000000000001E-3</v>
      </c>
      <c r="T215">
        <v>0.21263870000000001</v>
      </c>
      <c r="U215">
        <v>2.77524E-2</v>
      </c>
      <c r="V215">
        <v>2.84763E-2</v>
      </c>
      <c r="W215">
        <v>5.6703499999999997E-2</v>
      </c>
      <c r="X215">
        <v>0.13028919999999999</v>
      </c>
      <c r="Y215">
        <v>8.0392599999999995E-2</v>
      </c>
      <c r="Z215">
        <v>24061.064999999999</v>
      </c>
      <c r="AA215">
        <v>381228.9</v>
      </c>
      <c r="AB215">
        <v>6.3114500000000004E-2</v>
      </c>
      <c r="AC215">
        <v>2.6478999999999999</v>
      </c>
      <c r="AD215">
        <v>0.1424367</v>
      </c>
      <c r="AE215">
        <v>8.4358799999999998E-2</v>
      </c>
      <c r="AF215">
        <v>6.2679999999999998</v>
      </c>
      <c r="AG215">
        <v>6.95</v>
      </c>
      <c r="AH215">
        <f t="shared" si="3"/>
        <v>5.3315147316960992E-2</v>
      </c>
    </row>
    <row r="216" spans="15:34" x14ac:dyDescent="0.25">
      <c r="O216" t="s">
        <v>49</v>
      </c>
      <c r="P216">
        <v>2011</v>
      </c>
      <c r="Q216" t="s">
        <v>48</v>
      </c>
      <c r="R216">
        <v>1.135588E-2</v>
      </c>
      <c r="S216">
        <v>5.9290200000000001E-3</v>
      </c>
      <c r="T216">
        <v>0.28005980000000003</v>
      </c>
      <c r="U216">
        <v>3.3797500000000001E-2</v>
      </c>
      <c r="V216">
        <v>2.0983600000000002E-2</v>
      </c>
      <c r="W216">
        <v>4.72763E-2</v>
      </c>
      <c r="X216">
        <v>9.6730999999999998E-2</v>
      </c>
      <c r="Y216">
        <v>7.3600200000000005E-2</v>
      </c>
      <c r="Z216">
        <v>15060.893</v>
      </c>
      <c r="AA216">
        <v>288749.09999999998</v>
      </c>
      <c r="AB216">
        <v>5.21591E-2</v>
      </c>
      <c r="AC216">
        <v>3.0369999999999999</v>
      </c>
      <c r="AD216">
        <v>0.1096627</v>
      </c>
      <c r="AE216">
        <v>4.6566400000000001E-2</v>
      </c>
      <c r="AF216">
        <v>5.625</v>
      </c>
      <c r="AG216">
        <v>8.908334</v>
      </c>
      <c r="AH216">
        <f t="shared" si="3"/>
        <v>5.2516714798683993E-2</v>
      </c>
    </row>
    <row r="217" spans="15:34" x14ac:dyDescent="0.25">
      <c r="O217" t="s">
        <v>70</v>
      </c>
      <c r="P217">
        <v>2008</v>
      </c>
      <c r="Q217" t="s">
        <v>48</v>
      </c>
      <c r="R217">
        <v>4.6213499999999998E-3</v>
      </c>
      <c r="S217">
        <v>5.5310999999999997E-3</v>
      </c>
      <c r="T217">
        <v>0.18139659999999999</v>
      </c>
      <c r="U217">
        <v>3.2666100000000003E-2</v>
      </c>
      <c r="V217">
        <v>3.1477999999999999E-2</v>
      </c>
      <c r="W217">
        <v>7.2295600000000002E-2</v>
      </c>
      <c r="X217">
        <v>0.1118827</v>
      </c>
      <c r="Y217">
        <v>8.5786500000000002E-2</v>
      </c>
      <c r="Z217">
        <v>26074.544000000002</v>
      </c>
      <c r="AA217">
        <v>495742.6</v>
      </c>
      <c r="AB217">
        <v>5.2596900000000002E-2</v>
      </c>
      <c r="AC217">
        <v>3.0314000000000001</v>
      </c>
      <c r="AD217">
        <v>0.1297992</v>
      </c>
      <c r="AE217">
        <v>6.44367E-2</v>
      </c>
      <c r="AF217">
        <v>6.1840000000000002</v>
      </c>
      <c r="AG217">
        <v>6.6</v>
      </c>
      <c r="AH217">
        <f t="shared" si="3"/>
        <v>4.6921409453354997E-2</v>
      </c>
    </row>
    <row r="218" spans="15:34" x14ac:dyDescent="0.25">
      <c r="O218" t="s">
        <v>49</v>
      </c>
      <c r="P218">
        <v>2015</v>
      </c>
      <c r="Q218" t="s">
        <v>48</v>
      </c>
      <c r="R218">
        <v>1.102737E-2</v>
      </c>
      <c r="S218">
        <v>4.6705599999999998E-3</v>
      </c>
      <c r="T218">
        <v>0.26671919999999999</v>
      </c>
      <c r="U218">
        <v>2.88968E-2</v>
      </c>
      <c r="V218">
        <v>1.9088600000000001E-2</v>
      </c>
      <c r="W218">
        <v>4.6966399999999998E-2</v>
      </c>
      <c r="X218">
        <v>8.7645699999999993E-2</v>
      </c>
      <c r="Y218">
        <v>7.2044899999999995E-2</v>
      </c>
      <c r="Z218">
        <v>17435.853999999999</v>
      </c>
      <c r="AA218">
        <v>329725.09999999998</v>
      </c>
      <c r="AB218">
        <v>5.2880000000000003E-2</v>
      </c>
      <c r="AC218">
        <v>3.3611</v>
      </c>
      <c r="AD218">
        <v>0.1060368</v>
      </c>
      <c r="AE218">
        <v>4.3621199999999999E-2</v>
      </c>
      <c r="AF218">
        <v>6.2930000000000001</v>
      </c>
      <c r="AG218">
        <v>4.7833329999999998</v>
      </c>
      <c r="AH218">
        <f t="shared" si="3"/>
        <v>4.9778849163880992E-2</v>
      </c>
    </row>
    <row r="219" spans="15:34" x14ac:dyDescent="0.25">
      <c r="O219" t="s">
        <v>49</v>
      </c>
      <c r="P219">
        <v>2017</v>
      </c>
      <c r="Q219" t="s">
        <v>48</v>
      </c>
      <c r="R219">
        <v>1.099694E-2</v>
      </c>
      <c r="S219">
        <v>3.8958299999999999E-3</v>
      </c>
      <c r="T219">
        <v>0.25972780000000001</v>
      </c>
      <c r="U219">
        <v>3.6419600000000003E-2</v>
      </c>
      <c r="V219">
        <v>1.8157599999999999E-2</v>
      </c>
      <c r="W219">
        <v>5.9007200000000003E-2</v>
      </c>
      <c r="X219">
        <v>0.1000968</v>
      </c>
      <c r="Y219">
        <v>8.3998600000000007E-2</v>
      </c>
      <c r="Z219">
        <v>18170.513999999999</v>
      </c>
      <c r="AA219">
        <v>357535.8</v>
      </c>
      <c r="AB219">
        <v>5.0821499999999999E-2</v>
      </c>
      <c r="AC219">
        <v>3.6173000000000002</v>
      </c>
      <c r="AD219">
        <v>0.1151924</v>
      </c>
      <c r="AE219">
        <v>5.29636E-2</v>
      </c>
      <c r="AF219">
        <v>6.9290000000000003</v>
      </c>
      <c r="AG219">
        <v>3.4916670000000001</v>
      </c>
      <c r="AH219">
        <f t="shared" si="3"/>
        <v>4.3832616090571985E-2</v>
      </c>
    </row>
    <row r="220" spans="15:34" x14ac:dyDescent="0.25">
      <c r="O220" t="s">
        <v>70</v>
      </c>
      <c r="P220">
        <v>2005</v>
      </c>
      <c r="Q220" t="s">
        <v>48</v>
      </c>
      <c r="R220">
        <v>4.8324500000000003E-3</v>
      </c>
      <c r="S220">
        <v>5.55807E-3</v>
      </c>
      <c r="T220">
        <v>0.2093883</v>
      </c>
      <c r="U220">
        <v>3.4114800000000001E-2</v>
      </c>
      <c r="V220">
        <v>3.0229099999999998E-2</v>
      </c>
      <c r="W220">
        <v>8.1823199999999999E-2</v>
      </c>
      <c r="X220">
        <v>0.1164683</v>
      </c>
      <c r="Y220">
        <v>8.5642300000000005E-2</v>
      </c>
      <c r="Z220">
        <v>24011.238000000001</v>
      </c>
      <c r="AA220">
        <v>465809.3</v>
      </c>
      <c r="AB220">
        <v>5.15474E-2</v>
      </c>
      <c r="AC220">
        <v>2.7894000000000001</v>
      </c>
      <c r="AD220">
        <v>0.14486399999999999</v>
      </c>
      <c r="AE220">
        <v>6.0765199999999998E-2</v>
      </c>
      <c r="AF220">
        <v>6.3719999999999999</v>
      </c>
      <c r="AG220">
        <v>5.9333330000000002</v>
      </c>
      <c r="AH220">
        <f t="shared" si="3"/>
        <v>4.1679132313564994E-2</v>
      </c>
    </row>
    <row r="221" spans="15:34" x14ac:dyDescent="0.25">
      <c r="O221" t="s">
        <v>47</v>
      </c>
      <c r="P221">
        <v>2013</v>
      </c>
      <c r="Q221" t="s">
        <v>48</v>
      </c>
      <c r="R221">
        <v>9.3885099999999992E-3</v>
      </c>
      <c r="S221">
        <v>3.15023E-3</v>
      </c>
      <c r="T221">
        <v>0.12018479999999999</v>
      </c>
      <c r="U221">
        <v>3.4287499999999999E-2</v>
      </c>
      <c r="V221">
        <v>3.2058000000000003E-2</v>
      </c>
      <c r="W221">
        <v>7.54798E-2</v>
      </c>
      <c r="X221">
        <v>0.11754829999999999</v>
      </c>
      <c r="Y221">
        <v>6.3491400000000003E-2</v>
      </c>
      <c r="Z221">
        <v>38715.32</v>
      </c>
      <c r="AA221">
        <v>739627.9</v>
      </c>
      <c r="AB221">
        <v>5.2344300000000003E-2</v>
      </c>
      <c r="AC221">
        <v>3.6749000000000001</v>
      </c>
      <c r="AD221">
        <v>0.11797150000000001</v>
      </c>
      <c r="AE221">
        <v>8.3274299999999996E-2</v>
      </c>
      <c r="AF221">
        <v>6.617</v>
      </c>
      <c r="AG221">
        <v>9.0749999999999993</v>
      </c>
      <c r="AH221">
        <f t="shared" si="3"/>
        <v>5.7636163698892996E-2</v>
      </c>
    </row>
    <row r="222" spans="15:34" x14ac:dyDescent="0.25">
      <c r="O222" t="s">
        <v>47</v>
      </c>
      <c r="P222">
        <v>2018</v>
      </c>
      <c r="Q222" t="s">
        <v>48</v>
      </c>
      <c r="R222">
        <v>7.95768E-3</v>
      </c>
      <c r="S222">
        <v>2.21769E-3</v>
      </c>
      <c r="T222">
        <v>0.1243375</v>
      </c>
      <c r="U222">
        <v>4.1007000000000002E-2</v>
      </c>
      <c r="V222">
        <v>3.34198E-2</v>
      </c>
      <c r="W222">
        <v>9.4659599999999997E-2</v>
      </c>
      <c r="X222">
        <v>0.1298135</v>
      </c>
      <c r="Y222">
        <v>7.2702000000000003E-2</v>
      </c>
      <c r="Z222">
        <v>42575.392</v>
      </c>
      <c r="AA222">
        <v>851517.2</v>
      </c>
      <c r="AB222">
        <v>4.9999399999999999E-2</v>
      </c>
      <c r="AC222">
        <v>4.3624999999999998</v>
      </c>
      <c r="AD222">
        <v>0.12914419999999999</v>
      </c>
      <c r="AE222">
        <v>0.10132140000000001</v>
      </c>
      <c r="AF222">
        <v>8.1080000000000005</v>
      </c>
      <c r="AG222">
        <v>4.4000000000000004</v>
      </c>
      <c r="AH222">
        <f t="shared" si="3"/>
        <v>4.4029257040444005E-2</v>
      </c>
    </row>
    <row r="223" spans="15:34" x14ac:dyDescent="0.25">
      <c r="O223" t="s">
        <v>70</v>
      </c>
      <c r="P223">
        <v>2019</v>
      </c>
      <c r="Q223" t="s">
        <v>48</v>
      </c>
      <c r="R223">
        <v>4.6992900000000001E-3</v>
      </c>
      <c r="S223">
        <v>7.4563499999999996E-3</v>
      </c>
      <c r="T223">
        <v>0.15374779999999999</v>
      </c>
      <c r="U223">
        <v>3.3204999999999998E-2</v>
      </c>
      <c r="V223">
        <v>2.73523E-2</v>
      </c>
      <c r="W223">
        <v>0.1080646</v>
      </c>
      <c r="X223">
        <v>0.1124594</v>
      </c>
      <c r="Y223">
        <v>8.8034600000000005E-2</v>
      </c>
      <c r="Z223">
        <v>30739.23</v>
      </c>
      <c r="AA223">
        <v>674123.4</v>
      </c>
      <c r="AB223">
        <v>4.5598800000000002E-2</v>
      </c>
      <c r="AC223">
        <v>4.0364000000000004</v>
      </c>
      <c r="AD223">
        <v>0.1225517</v>
      </c>
      <c r="AE223">
        <v>6.3924499999999995E-2</v>
      </c>
      <c r="AF223">
        <v>7.3650000000000002</v>
      </c>
      <c r="AG223">
        <v>4.1833330000000002</v>
      </c>
      <c r="AH223">
        <f t="shared" si="3"/>
        <v>3.4686493843907006E-2</v>
      </c>
    </row>
    <row r="224" spans="15:34" x14ac:dyDescent="0.25">
      <c r="O224" t="s">
        <v>57</v>
      </c>
      <c r="P224">
        <v>2000</v>
      </c>
      <c r="Q224" t="s">
        <v>48</v>
      </c>
      <c r="R224">
        <v>4.8553299999999997E-3</v>
      </c>
      <c r="S224">
        <v>4.1271700000000003E-3</v>
      </c>
      <c r="T224">
        <v>0.2323616</v>
      </c>
      <c r="U224">
        <v>2.9106400000000001E-2</v>
      </c>
      <c r="V224">
        <v>2.4211199999999999E-2</v>
      </c>
      <c r="W224">
        <v>4.8405299999999998E-2</v>
      </c>
      <c r="X224">
        <v>0.1391433</v>
      </c>
      <c r="Y224">
        <v>7.9750199999999993E-2</v>
      </c>
      <c r="Z224">
        <v>22756.402999999998</v>
      </c>
      <c r="AA224">
        <v>351572.7</v>
      </c>
      <c r="AB224">
        <v>6.4727400000000004E-2</v>
      </c>
      <c r="AC224">
        <v>2.3073000000000001</v>
      </c>
      <c r="AD224">
        <v>0.1457707</v>
      </c>
      <c r="AE224">
        <v>9.6315799999999993E-2</v>
      </c>
      <c r="AF224">
        <v>7.3129999999999997</v>
      </c>
      <c r="AG224">
        <v>3.6916669999999998</v>
      </c>
      <c r="AH224">
        <f t="shared" si="3"/>
        <v>4.753261614395899E-2</v>
      </c>
    </row>
    <row r="225" spans="15:34" x14ac:dyDescent="0.25">
      <c r="O225" t="s">
        <v>49</v>
      </c>
      <c r="P225">
        <v>2003</v>
      </c>
      <c r="Q225" t="s">
        <v>48</v>
      </c>
      <c r="R225">
        <v>1.1346999999999999E-2</v>
      </c>
      <c r="S225">
        <v>8.6355300000000006E-3</v>
      </c>
      <c r="T225">
        <v>0.31944299999999998</v>
      </c>
      <c r="U225">
        <v>3.6108099999999997E-2</v>
      </c>
      <c r="V225">
        <v>2.1575400000000002E-2</v>
      </c>
      <c r="W225">
        <v>5.5477699999999998E-2</v>
      </c>
      <c r="X225">
        <v>0.11136699999999999</v>
      </c>
      <c r="Y225">
        <v>8.2480499999999998E-2</v>
      </c>
      <c r="Z225">
        <v>11216.456</v>
      </c>
      <c r="AA225">
        <v>223495.3</v>
      </c>
      <c r="AB225">
        <v>5.0186500000000002E-2</v>
      </c>
      <c r="AC225">
        <v>2.4144999999999999</v>
      </c>
      <c r="AD225">
        <v>0.14241909999999999</v>
      </c>
      <c r="AE225">
        <v>4.9388099999999997E-2</v>
      </c>
      <c r="AF225">
        <v>6.45</v>
      </c>
      <c r="AG225">
        <v>5.2750000000000004</v>
      </c>
      <c r="AH225">
        <f t="shared" si="3"/>
        <v>3.9292883956889998E-2</v>
      </c>
    </row>
    <row r="226" spans="15:34" x14ac:dyDescent="0.25">
      <c r="O226" t="s">
        <v>70</v>
      </c>
      <c r="P226">
        <v>2014</v>
      </c>
      <c r="Q226" t="s">
        <v>48</v>
      </c>
      <c r="R226">
        <v>5.2206500000000003E-3</v>
      </c>
      <c r="S226">
        <v>1.01951E-2</v>
      </c>
      <c r="T226">
        <v>0.15839</v>
      </c>
      <c r="U226">
        <v>2.6275199999999999E-2</v>
      </c>
      <c r="V226">
        <v>2.87169E-2</v>
      </c>
      <c r="W226">
        <v>7.13202E-2</v>
      </c>
      <c r="X226">
        <v>0.1004114</v>
      </c>
      <c r="Y226">
        <v>7.6599799999999996E-2</v>
      </c>
      <c r="Z226">
        <v>27020.507000000001</v>
      </c>
      <c r="AA226">
        <v>593030</v>
      </c>
      <c r="AB226">
        <v>4.55635E-2</v>
      </c>
      <c r="AC226">
        <v>3.4939</v>
      </c>
      <c r="AD226">
        <v>0.1103266</v>
      </c>
      <c r="AE226">
        <v>5.3120399999999998E-2</v>
      </c>
      <c r="AF226">
        <v>6.0049999999999999</v>
      </c>
      <c r="AG226">
        <v>5.8</v>
      </c>
      <c r="AH226">
        <f t="shared" si="3"/>
        <v>4.492329374258499E-2</v>
      </c>
    </row>
    <row r="227" spans="15:34" x14ac:dyDescent="0.25">
      <c r="O227" t="s">
        <v>57</v>
      </c>
      <c r="P227">
        <v>2002</v>
      </c>
      <c r="Q227" t="s">
        <v>48</v>
      </c>
      <c r="R227">
        <v>5.0376600000000002E-3</v>
      </c>
      <c r="S227">
        <v>3.6795700000000001E-3</v>
      </c>
      <c r="T227">
        <v>0.222604</v>
      </c>
      <c r="U227">
        <v>2.53981E-2</v>
      </c>
      <c r="V227">
        <v>2.6645800000000001E-2</v>
      </c>
      <c r="W227">
        <v>5.6973900000000001E-2</v>
      </c>
      <c r="X227">
        <v>0.1389705</v>
      </c>
      <c r="Y227">
        <v>8.04425E-2</v>
      </c>
      <c r="Z227">
        <v>21864.052</v>
      </c>
      <c r="AA227">
        <v>362271.1</v>
      </c>
      <c r="AB227">
        <v>6.0352700000000002E-2</v>
      </c>
      <c r="AC227">
        <v>2.4535</v>
      </c>
      <c r="AD227">
        <v>0.144149</v>
      </c>
      <c r="AE227">
        <v>9.2259599999999997E-2</v>
      </c>
      <c r="AF227">
        <v>6.63</v>
      </c>
      <c r="AG227">
        <v>6.1916669999999998</v>
      </c>
      <c r="AH227">
        <f t="shared" si="3"/>
        <v>5.1715817091467997E-2</v>
      </c>
    </row>
    <row r="228" spans="15:34" x14ac:dyDescent="0.25">
      <c r="O228" t="s">
        <v>70</v>
      </c>
      <c r="P228">
        <v>2002</v>
      </c>
      <c r="Q228" t="s">
        <v>48</v>
      </c>
      <c r="R228">
        <v>4.6799900000000002E-3</v>
      </c>
      <c r="S228">
        <v>8.5443700000000008E-3</v>
      </c>
      <c r="T228">
        <v>0.218719</v>
      </c>
      <c r="U228">
        <v>3.1873899999999997E-2</v>
      </c>
      <c r="V228">
        <v>2.96796E-2</v>
      </c>
      <c r="W228">
        <v>8.0669099999999994E-2</v>
      </c>
      <c r="X228">
        <v>0.1338966</v>
      </c>
      <c r="Y228">
        <v>9.0407699999999994E-2</v>
      </c>
      <c r="Z228">
        <v>20130.415000000001</v>
      </c>
      <c r="AA228">
        <v>411967</v>
      </c>
      <c r="AB228">
        <v>4.8864100000000001E-2</v>
      </c>
      <c r="AC228">
        <v>2.4550999999999998</v>
      </c>
      <c r="AD228">
        <v>0.15059939999999999</v>
      </c>
      <c r="AE228">
        <v>6.5488299999999999E-2</v>
      </c>
      <c r="AF228">
        <v>6.625</v>
      </c>
      <c r="AG228">
        <v>5.7916670000000003</v>
      </c>
      <c r="AH228">
        <f t="shared" si="3"/>
        <v>3.8817423899276997E-2</v>
      </c>
    </row>
    <row r="229" spans="15:34" x14ac:dyDescent="0.25">
      <c r="O229" t="s">
        <v>70</v>
      </c>
      <c r="P229">
        <v>2012</v>
      </c>
      <c r="Q229" t="s">
        <v>48</v>
      </c>
      <c r="R229">
        <v>4.6133700000000003E-3</v>
      </c>
      <c r="S229">
        <v>5.4213999999999998E-3</v>
      </c>
      <c r="T229">
        <v>0.1568657</v>
      </c>
      <c r="U229">
        <v>2.84383E-2</v>
      </c>
      <c r="V229">
        <v>3.7657700000000002E-2</v>
      </c>
      <c r="W229">
        <v>7.8713900000000003E-2</v>
      </c>
      <c r="X229">
        <v>0.10934149999999999</v>
      </c>
      <c r="Y229">
        <v>8.0731200000000003E-2</v>
      </c>
      <c r="Z229">
        <v>25928.117999999999</v>
      </c>
      <c r="AA229">
        <v>540819.30000000005</v>
      </c>
      <c r="AB229">
        <v>4.79423E-2</v>
      </c>
      <c r="AC229">
        <v>3.2988</v>
      </c>
      <c r="AD229">
        <v>0.1133077</v>
      </c>
      <c r="AE229">
        <v>5.7655100000000001E-2</v>
      </c>
      <c r="AF229">
        <v>5.51</v>
      </c>
      <c r="AG229">
        <v>7.4083329999999998</v>
      </c>
      <c r="AH229">
        <f t="shared" si="3"/>
        <v>4.9628688524030996E-2</v>
      </c>
    </row>
    <row r="230" spans="15:34" x14ac:dyDescent="0.25">
      <c r="O230" t="s">
        <v>42</v>
      </c>
      <c r="P230">
        <v>2016</v>
      </c>
      <c r="Q230" t="s">
        <v>17</v>
      </c>
      <c r="R230">
        <v>6.4904999999999997E-3</v>
      </c>
      <c r="S230">
        <v>5.2599999999999998E-5</v>
      </c>
      <c r="T230">
        <v>5.6408199999999999E-2</v>
      </c>
      <c r="U230">
        <v>1.54036E-2</v>
      </c>
      <c r="V230">
        <v>1.92015E-2</v>
      </c>
      <c r="W230">
        <v>0.311004</v>
      </c>
      <c r="X230">
        <v>0.1466046</v>
      </c>
      <c r="Y230">
        <v>7.3161599999999993E-2</v>
      </c>
      <c r="Z230">
        <v>3522.4050000000002</v>
      </c>
      <c r="AA230">
        <v>70379.8</v>
      </c>
      <c r="AB230">
        <v>5.0048500000000003E-2</v>
      </c>
      <c r="AC230">
        <v>4.2563000000000004</v>
      </c>
      <c r="AD230">
        <v>7.0457699999999998E-2</v>
      </c>
      <c r="AE230">
        <v>6.8214200000000003E-2</v>
      </c>
      <c r="AF230">
        <v>6.9649999999999999</v>
      </c>
      <c r="AG230">
        <v>4.5250000000000004</v>
      </c>
      <c r="AH230">
        <f>-0.156207*S230+( -0.0396119)*T230 +0.4429027*U230+ 0.0347388*W230+ 0.2321409*Y230+( -0.0008518) *AG230+0.0222942</f>
        <v>5.0807153988580003E-2</v>
      </c>
    </row>
    <row r="231" spans="15:34" x14ac:dyDescent="0.25">
      <c r="O231" t="s">
        <v>65</v>
      </c>
      <c r="P231">
        <v>2008</v>
      </c>
      <c r="Q231" t="s">
        <v>17</v>
      </c>
      <c r="R231">
        <v>1.2623199999999999E-3</v>
      </c>
      <c r="S231">
        <v>5.2512000000000001E-4</v>
      </c>
      <c r="T231">
        <v>0.110692</v>
      </c>
      <c r="U231">
        <v>3.2434400000000002E-2</v>
      </c>
      <c r="V231">
        <v>4.7432799999999997E-2</v>
      </c>
      <c r="W231">
        <v>5.3974599999999998E-2</v>
      </c>
      <c r="X231">
        <v>0.1685605</v>
      </c>
      <c r="Y231">
        <v>7.2834599999999999E-2</v>
      </c>
      <c r="Z231">
        <v>30616.51</v>
      </c>
      <c r="AA231">
        <v>495121.8</v>
      </c>
      <c r="AB231">
        <v>6.1836299999999997E-2</v>
      </c>
      <c r="AC231">
        <v>4.0170000000000003</v>
      </c>
      <c r="AD231">
        <v>0.14508550000000001</v>
      </c>
      <c r="AE231">
        <v>9.6004699999999998E-2</v>
      </c>
      <c r="AF231">
        <v>8.6039999999999992</v>
      </c>
      <c r="AG231">
        <v>5.45</v>
      </c>
      <c r="AH231">
        <f t="shared" ref="AH231:AH294" si="4">-0.156207*S231+( -0.0396119)*T231 +0.4429027*U231+ 0.0347388*W231+ 0.2321409*Y231+( -0.0008518) *AG231+0.0222942</f>
        <v>4.6333327907860003E-2</v>
      </c>
    </row>
    <row r="232" spans="15:34" x14ac:dyDescent="0.25">
      <c r="O232" t="s">
        <v>56</v>
      </c>
      <c r="P232">
        <v>2001</v>
      </c>
      <c r="Q232" t="s">
        <v>17</v>
      </c>
      <c r="R232">
        <v>2.3885400000000002E-3</v>
      </c>
      <c r="S232">
        <v>1.23638E-3</v>
      </c>
      <c r="T232">
        <v>0.1099335</v>
      </c>
      <c r="U232">
        <v>1.8778199999999998E-2</v>
      </c>
      <c r="V232">
        <v>4.7312600000000003E-2</v>
      </c>
      <c r="W232">
        <v>0.11021980000000001</v>
      </c>
      <c r="X232">
        <v>0.16460040000000001</v>
      </c>
      <c r="Y232">
        <v>9.1111499999999998E-2</v>
      </c>
      <c r="Z232">
        <v>17225.27</v>
      </c>
      <c r="AA232">
        <v>296834.09999999998</v>
      </c>
      <c r="AB232">
        <v>5.8029999999999998E-2</v>
      </c>
      <c r="AC232">
        <v>3.0996999999999999</v>
      </c>
      <c r="AD232">
        <v>0.12997500000000001</v>
      </c>
      <c r="AE232">
        <v>0.14915400000000001</v>
      </c>
      <c r="AF232">
        <v>8.2110000000000003</v>
      </c>
      <c r="AG232">
        <v>3.7833329999999998</v>
      </c>
      <c r="AH232">
        <f t="shared" si="4"/>
        <v>4.7820275611020008E-2</v>
      </c>
    </row>
    <row r="233" spans="15:34" x14ac:dyDescent="0.25">
      <c r="O233" t="s">
        <v>65</v>
      </c>
      <c r="P233">
        <v>2015</v>
      </c>
      <c r="Q233" t="s">
        <v>17</v>
      </c>
      <c r="R233">
        <v>1.04305E-3</v>
      </c>
      <c r="S233">
        <v>4.0914E-4</v>
      </c>
      <c r="T233">
        <v>6.8162E-2</v>
      </c>
      <c r="U233">
        <v>2.6251900000000002E-2</v>
      </c>
      <c r="V233">
        <v>3.9766000000000003E-2</v>
      </c>
      <c r="W233">
        <v>5.3014899999999997E-2</v>
      </c>
      <c r="X233">
        <v>0.1562403</v>
      </c>
      <c r="Y233">
        <v>6.9986400000000004E-2</v>
      </c>
      <c r="Z233">
        <v>31567.653999999999</v>
      </c>
      <c r="AA233">
        <v>569481.9</v>
      </c>
      <c r="AB233">
        <v>5.5432200000000001E-2</v>
      </c>
      <c r="AC233">
        <v>4.4532999999999996</v>
      </c>
      <c r="AD233">
        <v>0.1280374</v>
      </c>
      <c r="AE233">
        <v>9.1946700000000006E-2</v>
      </c>
      <c r="AF233">
        <v>8.2750000000000004</v>
      </c>
      <c r="AG233">
        <v>5.7</v>
      </c>
      <c r="AH233">
        <f t="shared" si="4"/>
        <v>4.4390420422230001E-2</v>
      </c>
    </row>
    <row r="234" spans="15:34" x14ac:dyDescent="0.25">
      <c r="O234" t="s">
        <v>56</v>
      </c>
      <c r="P234">
        <v>2004</v>
      </c>
      <c r="Q234" t="s">
        <v>17</v>
      </c>
      <c r="R234">
        <v>2.3013899999999999E-3</v>
      </c>
      <c r="S234">
        <v>8.9212999999999998E-4</v>
      </c>
      <c r="T234">
        <v>0.1099586</v>
      </c>
      <c r="U234">
        <v>1.9309300000000001E-2</v>
      </c>
      <c r="V234">
        <v>5.1686000000000003E-2</v>
      </c>
      <c r="W234">
        <v>9.4892199999999996E-2</v>
      </c>
      <c r="X234">
        <v>0.15927669999999999</v>
      </c>
      <c r="Y234">
        <v>8.9696700000000004E-2</v>
      </c>
      <c r="Z234">
        <v>16839.242999999999</v>
      </c>
      <c r="AA234">
        <v>330669.90000000002</v>
      </c>
      <c r="AB234">
        <v>5.09246E-2</v>
      </c>
      <c r="AC234">
        <v>3.5817999999999999</v>
      </c>
      <c r="AD234">
        <v>0.1263224</v>
      </c>
      <c r="AE234">
        <v>0.141425</v>
      </c>
      <c r="AF234">
        <v>7.7160000000000002</v>
      </c>
      <c r="AG234">
        <v>5.108333</v>
      </c>
      <c r="AH234">
        <f t="shared" si="4"/>
        <v>4.6118750859850004E-2</v>
      </c>
    </row>
    <row r="235" spans="15:34" x14ac:dyDescent="0.25">
      <c r="O235" t="s">
        <v>73</v>
      </c>
      <c r="P235">
        <v>2002</v>
      </c>
      <c r="Q235" t="s">
        <v>17</v>
      </c>
      <c r="R235">
        <v>5.1695100000000004E-3</v>
      </c>
      <c r="S235">
        <v>1.0059830000000001E-2</v>
      </c>
      <c r="T235">
        <v>0.20098150000000001</v>
      </c>
      <c r="U235">
        <v>3.3728800000000003E-2</v>
      </c>
      <c r="V235">
        <v>3.3852399999999998E-2</v>
      </c>
      <c r="W235">
        <v>7.4856000000000006E-2</v>
      </c>
      <c r="X235">
        <v>0.1361899</v>
      </c>
      <c r="Y235">
        <v>0.1058021</v>
      </c>
      <c r="Z235">
        <v>22135.537</v>
      </c>
      <c r="AA235">
        <v>436985.5</v>
      </c>
      <c r="AB235">
        <v>5.0655100000000002E-2</v>
      </c>
      <c r="AC235">
        <v>2.6760000000000002</v>
      </c>
      <c r="AD235">
        <v>0.14456540000000001</v>
      </c>
      <c r="AE235">
        <v>0.10390729999999999</v>
      </c>
      <c r="AF235">
        <v>6.5960000000000001</v>
      </c>
      <c r="AG235">
        <v>5.5333329999999998</v>
      </c>
      <c r="AH235">
        <f t="shared" si="4"/>
        <v>5.0148210922390003E-2</v>
      </c>
    </row>
    <row r="236" spans="15:34" x14ac:dyDescent="0.25">
      <c r="O236" t="s">
        <v>56</v>
      </c>
      <c r="P236">
        <v>2014</v>
      </c>
      <c r="Q236" t="s">
        <v>17</v>
      </c>
      <c r="R236">
        <v>1.37922E-3</v>
      </c>
      <c r="S236">
        <v>4.7101000000000001E-4</v>
      </c>
      <c r="T236">
        <v>9.3590800000000002E-2</v>
      </c>
      <c r="U236">
        <v>1.3874600000000001E-2</v>
      </c>
      <c r="V236">
        <v>4.8270800000000003E-2</v>
      </c>
      <c r="W236">
        <v>6.7018099999999997E-2</v>
      </c>
      <c r="X236">
        <v>0.13207189999999999</v>
      </c>
      <c r="Y236">
        <v>8.33956E-2</v>
      </c>
      <c r="Z236">
        <v>25237.003000000001</v>
      </c>
      <c r="AA236">
        <v>473454.4</v>
      </c>
      <c r="AB236">
        <v>5.3303999999999997E-2</v>
      </c>
      <c r="AC236">
        <v>4.6336000000000004</v>
      </c>
      <c r="AD236">
        <v>8.3613099999999996E-2</v>
      </c>
      <c r="AE236">
        <v>0.1254989</v>
      </c>
      <c r="AF236">
        <v>7.6390000000000002</v>
      </c>
      <c r="AG236">
        <v>5.7416669999999996</v>
      </c>
      <c r="AH236">
        <f t="shared" si="4"/>
        <v>4.1455319393550003E-2</v>
      </c>
    </row>
    <row r="237" spans="15:34" x14ac:dyDescent="0.25">
      <c r="O237" t="s">
        <v>55</v>
      </c>
      <c r="P237">
        <v>2013</v>
      </c>
      <c r="Q237" t="s">
        <v>17</v>
      </c>
      <c r="R237">
        <v>2.2505099999999998E-3</v>
      </c>
      <c r="S237">
        <v>7.2380000000000003E-4</v>
      </c>
      <c r="T237">
        <v>5.4302499999999997E-2</v>
      </c>
      <c r="U237">
        <v>1.7485400000000002E-2</v>
      </c>
      <c r="V237">
        <v>4.6135500000000003E-2</v>
      </c>
      <c r="W237">
        <v>4.5619800000000002E-2</v>
      </c>
      <c r="X237">
        <v>0.15641079999999999</v>
      </c>
      <c r="Y237">
        <v>6.8292000000000005E-2</v>
      </c>
      <c r="Z237">
        <v>18118.190999999999</v>
      </c>
      <c r="AA237">
        <v>341255.3</v>
      </c>
      <c r="AB237">
        <v>5.3092800000000002E-2</v>
      </c>
      <c r="AC237">
        <v>3.9615999999999998</v>
      </c>
      <c r="AD237">
        <v>8.9288000000000006E-2</v>
      </c>
      <c r="AE237">
        <v>0.1056218</v>
      </c>
      <c r="AF237">
        <v>8.5079999999999991</v>
      </c>
      <c r="AG237">
        <v>6.516667</v>
      </c>
      <c r="AH237">
        <f t="shared" si="4"/>
        <v>3.9661689544670004E-2</v>
      </c>
    </row>
    <row r="238" spans="15:34" x14ac:dyDescent="0.25">
      <c r="O238" t="s">
        <v>67</v>
      </c>
      <c r="P238">
        <v>2006</v>
      </c>
      <c r="Q238" t="s">
        <v>17</v>
      </c>
      <c r="R238">
        <v>2.0235299999999999E-3</v>
      </c>
      <c r="S238">
        <v>9.5016000000000002E-4</v>
      </c>
      <c r="T238">
        <v>7.1168999999999996E-2</v>
      </c>
      <c r="U238">
        <v>2.1955499999999999E-2</v>
      </c>
      <c r="V238">
        <v>6.4821199999999995E-2</v>
      </c>
      <c r="W238">
        <v>0.1752177</v>
      </c>
      <c r="X238">
        <v>0.14028089999999999</v>
      </c>
      <c r="Y238">
        <v>7.4270600000000006E-2</v>
      </c>
      <c r="Z238">
        <v>57402.97</v>
      </c>
      <c r="AA238">
        <v>1071393</v>
      </c>
      <c r="AB238">
        <v>5.3577899999999998E-2</v>
      </c>
      <c r="AC238">
        <v>3.3138000000000001</v>
      </c>
      <c r="AD238">
        <v>0.1116733</v>
      </c>
      <c r="AE238">
        <v>0.1054235</v>
      </c>
      <c r="AF238">
        <v>6.7549999999999999</v>
      </c>
      <c r="AG238">
        <v>4.5333329999999998</v>
      </c>
      <c r="AH238">
        <f t="shared" si="4"/>
        <v>4.8517392790530002E-2</v>
      </c>
    </row>
    <row r="239" spans="15:34" x14ac:dyDescent="0.25">
      <c r="O239" t="s">
        <v>67</v>
      </c>
      <c r="P239">
        <v>2007</v>
      </c>
      <c r="Q239" t="s">
        <v>17</v>
      </c>
      <c r="R239">
        <v>1.7296499999999999E-3</v>
      </c>
      <c r="S239">
        <v>9.4689000000000004E-4</v>
      </c>
      <c r="T239">
        <v>6.81065E-2</v>
      </c>
      <c r="U239">
        <v>2.1237300000000001E-2</v>
      </c>
      <c r="V239">
        <v>7.0444800000000002E-2</v>
      </c>
      <c r="W239">
        <v>0.15186549999999999</v>
      </c>
      <c r="X239">
        <v>0.14167060000000001</v>
      </c>
      <c r="Y239">
        <v>7.1689299999999997E-2</v>
      </c>
      <c r="Z239">
        <v>63161.582000000002</v>
      </c>
      <c r="AA239">
        <v>1108896</v>
      </c>
      <c r="AB239">
        <v>5.6959000000000003E-2</v>
      </c>
      <c r="AC239">
        <v>3.4773999999999998</v>
      </c>
      <c r="AD239">
        <v>0.10912570000000001</v>
      </c>
      <c r="AE239">
        <v>0.1061362</v>
      </c>
      <c r="AF239">
        <v>6.6849999999999996</v>
      </c>
      <c r="AG239">
        <v>4.4333330000000002</v>
      </c>
      <c r="AH239">
        <f t="shared" si="4"/>
        <v>4.6995849601499995E-2</v>
      </c>
    </row>
    <row r="240" spans="15:34" x14ac:dyDescent="0.25">
      <c r="O240" t="s">
        <v>42</v>
      </c>
      <c r="P240">
        <v>2001</v>
      </c>
      <c r="Q240" t="s">
        <v>17</v>
      </c>
      <c r="R240">
        <v>6.1573799999999996E-3</v>
      </c>
      <c r="S240">
        <v>5.5975999999999997E-4</v>
      </c>
      <c r="T240">
        <v>0.1060749</v>
      </c>
      <c r="U240">
        <v>1.6534500000000001E-2</v>
      </c>
      <c r="V240">
        <v>1.7201899999999999E-2</v>
      </c>
      <c r="W240">
        <v>0.31223960000000001</v>
      </c>
      <c r="X240">
        <v>0.2284475</v>
      </c>
      <c r="Y240">
        <v>5.7311000000000001E-2</v>
      </c>
      <c r="Z240">
        <v>2105.9209999999998</v>
      </c>
      <c r="AA240">
        <v>46448.3</v>
      </c>
      <c r="AB240">
        <v>4.5338999999999997E-2</v>
      </c>
      <c r="AC240">
        <v>2.8267000000000002</v>
      </c>
      <c r="AD240">
        <v>8.5600499999999996E-2</v>
      </c>
      <c r="AE240">
        <v>7.9766100000000006E-2</v>
      </c>
      <c r="AF240">
        <v>7.7949999999999999</v>
      </c>
      <c r="AG240">
        <v>3.5750000000000002</v>
      </c>
      <c r="AH240">
        <f t="shared" si="4"/>
        <v>4.6433979067900005E-2</v>
      </c>
    </row>
    <row r="241" spans="15:34" x14ac:dyDescent="0.25">
      <c r="O241" t="s">
        <v>65</v>
      </c>
      <c r="P241">
        <v>2003</v>
      </c>
      <c r="Q241" t="s">
        <v>17</v>
      </c>
      <c r="R241">
        <v>1.6090900000000001E-3</v>
      </c>
      <c r="S241">
        <v>1.0957600000000001E-3</v>
      </c>
      <c r="T241">
        <v>0.13594819999999999</v>
      </c>
      <c r="U241">
        <v>3.1959599999999998E-2</v>
      </c>
      <c r="V241">
        <v>4.5683799999999997E-2</v>
      </c>
      <c r="W241">
        <v>7.0730799999999996E-2</v>
      </c>
      <c r="X241">
        <v>0.19143209999999999</v>
      </c>
      <c r="Y241">
        <v>7.7172099999999993E-2</v>
      </c>
      <c r="Z241">
        <v>19936.266</v>
      </c>
      <c r="AA241">
        <v>405198.5</v>
      </c>
      <c r="AB241">
        <v>4.92012E-2</v>
      </c>
      <c r="AC241">
        <v>3.2338</v>
      </c>
      <c r="AD241">
        <v>0.17964279999999999</v>
      </c>
      <c r="AE241">
        <v>0.1022042</v>
      </c>
      <c r="AF241">
        <v>8.5210000000000008</v>
      </c>
      <c r="AG241">
        <v>5.8416670000000002</v>
      </c>
      <c r="AH241">
        <f t="shared" si="4"/>
        <v>4.6288833158350001E-2</v>
      </c>
    </row>
    <row r="242" spans="15:34" x14ac:dyDescent="0.25">
      <c r="O242" t="s">
        <v>73</v>
      </c>
      <c r="P242">
        <v>2003</v>
      </c>
      <c r="Q242" t="s">
        <v>17</v>
      </c>
      <c r="R242">
        <v>5.8469799999999999E-3</v>
      </c>
      <c r="S242">
        <v>9.4659099999999993E-3</v>
      </c>
      <c r="T242">
        <v>0.1906322</v>
      </c>
      <c r="U242">
        <v>3.4616000000000001E-2</v>
      </c>
      <c r="V242">
        <v>3.5995899999999997E-2</v>
      </c>
      <c r="W242">
        <v>7.1053699999999997E-2</v>
      </c>
      <c r="X242">
        <v>0.13052320000000001</v>
      </c>
      <c r="Y242">
        <v>0.1036768</v>
      </c>
      <c r="Z242">
        <v>23187.302</v>
      </c>
      <c r="AA242">
        <v>455106.8</v>
      </c>
      <c r="AB242">
        <v>5.0949099999999997E-2</v>
      </c>
      <c r="AC242">
        <v>2.8267000000000002</v>
      </c>
      <c r="AD242">
        <v>0.15070749999999999</v>
      </c>
      <c r="AE242">
        <v>0.10240009999999999</v>
      </c>
      <c r="AF242">
        <v>6.5279999999999996</v>
      </c>
      <c r="AG242">
        <v>5.7</v>
      </c>
      <c r="AH242">
        <f t="shared" si="4"/>
        <v>5.027646075133E-2</v>
      </c>
    </row>
    <row r="243" spans="15:34" x14ac:dyDescent="0.25">
      <c r="O243" t="s">
        <v>55</v>
      </c>
      <c r="P243">
        <v>2001</v>
      </c>
      <c r="Q243" t="s">
        <v>17</v>
      </c>
      <c r="R243">
        <v>3.45583E-3</v>
      </c>
      <c r="S243">
        <v>2.2730599999999999E-3</v>
      </c>
      <c r="T243">
        <v>7.5556200000000004E-2</v>
      </c>
      <c r="U243">
        <v>2.4950099999999999E-2</v>
      </c>
      <c r="V243">
        <v>3.6505299999999997E-2</v>
      </c>
      <c r="W243">
        <v>6.03408E-2</v>
      </c>
      <c r="X243">
        <v>0.17698240000000001</v>
      </c>
      <c r="Y243">
        <v>8.4356399999999998E-2</v>
      </c>
      <c r="Z243">
        <v>10785.695</v>
      </c>
      <c r="AA243">
        <v>205449.8</v>
      </c>
      <c r="AB243">
        <v>5.2498000000000003E-2</v>
      </c>
      <c r="AC243">
        <v>2.7462</v>
      </c>
      <c r="AD243">
        <v>0.13825280000000001</v>
      </c>
      <c r="AE243">
        <v>0.1236409</v>
      </c>
      <c r="AF243">
        <v>8.4120000000000008</v>
      </c>
      <c r="AG243">
        <v>4.2083329999999997</v>
      </c>
      <c r="AH243">
        <f t="shared" si="4"/>
        <v>4.8090753683470003E-2</v>
      </c>
    </row>
    <row r="244" spans="15:34" x14ac:dyDescent="0.25">
      <c r="O244" t="s">
        <v>42</v>
      </c>
      <c r="P244">
        <v>2014</v>
      </c>
      <c r="Q244" t="s">
        <v>17</v>
      </c>
      <c r="R244">
        <v>6.6092199999999999E-3</v>
      </c>
      <c r="S244">
        <v>2.9799999999999999E-5</v>
      </c>
      <c r="T244">
        <v>5.7592499999999998E-2</v>
      </c>
      <c r="U244">
        <v>1.35161E-2</v>
      </c>
      <c r="V244">
        <v>1.3873399999999999E-2</v>
      </c>
      <c r="W244">
        <v>0.23702380000000001</v>
      </c>
      <c r="X244">
        <v>0.13434280000000001</v>
      </c>
      <c r="Y244">
        <v>6.2430300000000001E-2</v>
      </c>
      <c r="Z244">
        <v>3176.1689999999999</v>
      </c>
      <c r="AA244">
        <v>67178.899999999994</v>
      </c>
      <c r="AB244">
        <v>4.7279300000000003E-2</v>
      </c>
      <c r="AC244">
        <v>4.1310000000000002</v>
      </c>
      <c r="AD244">
        <v>7.1064000000000002E-2</v>
      </c>
      <c r="AE244">
        <v>7.12724E-2</v>
      </c>
      <c r="AF244">
        <v>6.9580000000000002</v>
      </c>
      <c r="AG244">
        <v>5.608333</v>
      </c>
      <c r="AH244">
        <f t="shared" si="4"/>
        <v>4.3943884227430001E-2</v>
      </c>
    </row>
    <row r="245" spans="15:34" x14ac:dyDescent="0.25">
      <c r="O245" t="s">
        <v>42</v>
      </c>
      <c r="P245">
        <v>2005</v>
      </c>
      <c r="Q245" t="s">
        <v>17</v>
      </c>
      <c r="R245">
        <v>7.7654500000000001E-3</v>
      </c>
      <c r="S245">
        <v>5.7500000000000002E-5</v>
      </c>
      <c r="T245">
        <v>9.6214900000000006E-2</v>
      </c>
      <c r="U245">
        <v>1.5684300000000002E-2</v>
      </c>
      <c r="V245">
        <v>1.9423200000000002E-2</v>
      </c>
      <c r="W245">
        <v>0.28517409999999999</v>
      </c>
      <c r="X245">
        <v>0.14131199999999999</v>
      </c>
      <c r="Y245">
        <v>6.2564599999999998E-2</v>
      </c>
      <c r="Z245">
        <v>2590.2170000000001</v>
      </c>
      <c r="AA245">
        <v>52154.1</v>
      </c>
      <c r="AB245">
        <v>4.9664699999999999E-2</v>
      </c>
      <c r="AC245">
        <v>3.4190999999999998</v>
      </c>
      <c r="AD245">
        <v>9.73078E-2</v>
      </c>
      <c r="AE245">
        <v>7.5161900000000004E-2</v>
      </c>
      <c r="AF245">
        <v>7.3860000000000001</v>
      </c>
      <c r="AG245">
        <v>4.5083330000000004</v>
      </c>
      <c r="AH245">
        <f t="shared" si="4"/>
        <v>4.6010792445620001E-2</v>
      </c>
    </row>
    <row r="246" spans="15:34" x14ac:dyDescent="0.25">
      <c r="O246" t="s">
        <v>42</v>
      </c>
      <c r="P246">
        <v>2013</v>
      </c>
      <c r="Q246" t="s">
        <v>17</v>
      </c>
      <c r="R246">
        <v>6.0824700000000004E-3</v>
      </c>
      <c r="S246">
        <v>3.3000000000000003E-5</v>
      </c>
      <c r="T246">
        <v>5.8813699999999997E-2</v>
      </c>
      <c r="U246">
        <v>1.4192400000000001E-2</v>
      </c>
      <c r="V246">
        <v>1.69617E-2</v>
      </c>
      <c r="W246">
        <v>0.228134</v>
      </c>
      <c r="X246">
        <v>0.15600149999999999</v>
      </c>
      <c r="Y246">
        <v>6.6247899999999998E-2</v>
      </c>
      <c r="Z246">
        <v>3346.3159999999998</v>
      </c>
      <c r="AA246">
        <v>60666.1</v>
      </c>
      <c r="AB246">
        <v>5.5159600000000003E-2</v>
      </c>
      <c r="AC246">
        <v>3.9937999999999998</v>
      </c>
      <c r="AD246">
        <v>7.6319399999999996E-2</v>
      </c>
      <c r="AE246">
        <v>7.6220499999999997E-2</v>
      </c>
      <c r="AF246">
        <v>6.6360000000000001</v>
      </c>
      <c r="AG246">
        <v>6.608333</v>
      </c>
      <c r="AH246">
        <f t="shared" si="4"/>
        <v>4.3920145524359994E-2</v>
      </c>
    </row>
    <row r="247" spans="15:34" x14ac:dyDescent="0.25">
      <c r="O247" t="s">
        <v>42</v>
      </c>
      <c r="P247">
        <v>2004</v>
      </c>
      <c r="Q247" t="s">
        <v>17</v>
      </c>
      <c r="R247">
        <v>6.3168900000000004E-3</v>
      </c>
      <c r="S247">
        <v>1.7493000000000001E-4</v>
      </c>
      <c r="T247">
        <v>0.10281949999999999</v>
      </c>
      <c r="U247">
        <v>1.64628E-2</v>
      </c>
      <c r="V247">
        <v>1.8872900000000001E-2</v>
      </c>
      <c r="W247">
        <v>0.28379339999999997</v>
      </c>
      <c r="X247">
        <v>0.166688</v>
      </c>
      <c r="Y247">
        <v>5.9067700000000001E-2</v>
      </c>
      <c r="Z247">
        <v>2375.482</v>
      </c>
      <c r="AA247">
        <v>51449.4</v>
      </c>
      <c r="AB247">
        <v>4.6171200000000003E-2</v>
      </c>
      <c r="AC247">
        <v>3.2467999999999999</v>
      </c>
      <c r="AD247">
        <v>9.7338400000000005E-2</v>
      </c>
      <c r="AE247">
        <v>7.7649099999999999E-2</v>
      </c>
      <c r="AF247">
        <v>7.1269999999999998</v>
      </c>
      <c r="AG247">
        <v>4.3</v>
      </c>
      <c r="AH247">
        <f t="shared" si="4"/>
        <v>4.539334872985E-2</v>
      </c>
    </row>
    <row r="248" spans="15:34" x14ac:dyDescent="0.25">
      <c r="O248" t="s">
        <v>65</v>
      </c>
      <c r="P248">
        <v>2012</v>
      </c>
      <c r="Q248" t="s">
        <v>17</v>
      </c>
      <c r="R248">
        <v>1.07745E-3</v>
      </c>
      <c r="S248">
        <v>5.1564000000000004E-4</v>
      </c>
      <c r="T248">
        <v>7.5182899999999997E-2</v>
      </c>
      <c r="U248">
        <v>2.97241E-2</v>
      </c>
      <c r="V248">
        <v>4.0729500000000002E-2</v>
      </c>
      <c r="W248">
        <v>6.7942799999999998E-2</v>
      </c>
      <c r="X248">
        <v>0.16842460000000001</v>
      </c>
      <c r="Y248">
        <v>7.2206500000000007E-2</v>
      </c>
      <c r="Z248">
        <v>27456.174999999999</v>
      </c>
      <c r="AA248">
        <v>519745.8</v>
      </c>
      <c r="AB248">
        <v>5.2826199999999997E-2</v>
      </c>
      <c r="AC248">
        <v>4.1741999999999999</v>
      </c>
      <c r="AD248">
        <v>0.12812219999999999</v>
      </c>
      <c r="AE248">
        <v>9.2853099999999994E-2</v>
      </c>
      <c r="AF248">
        <v>8.2810000000000006</v>
      </c>
      <c r="AG248">
        <v>9.3833330000000004</v>
      </c>
      <c r="AH248">
        <f t="shared" si="4"/>
        <v>4.3530010238170005E-2</v>
      </c>
    </row>
    <row r="249" spans="15:34" x14ac:dyDescent="0.25">
      <c r="O249" t="s">
        <v>73</v>
      </c>
      <c r="P249">
        <v>2011</v>
      </c>
      <c r="Q249" t="s">
        <v>17</v>
      </c>
      <c r="R249">
        <v>4.22464E-3</v>
      </c>
      <c r="S249">
        <v>1.6352510000000001E-2</v>
      </c>
      <c r="T249">
        <v>0.1144078</v>
      </c>
      <c r="U249">
        <v>2.9847100000000001E-2</v>
      </c>
      <c r="V249">
        <v>6.22985E-2</v>
      </c>
      <c r="W249">
        <v>5.75407E-2</v>
      </c>
      <c r="X249">
        <v>0.12194099999999999</v>
      </c>
      <c r="Y249">
        <v>9.1250600000000001E-2</v>
      </c>
      <c r="Z249">
        <v>32352.286</v>
      </c>
      <c r="AA249">
        <v>618987.69999999995</v>
      </c>
      <c r="AB249">
        <v>5.2266399999999998E-2</v>
      </c>
      <c r="AC249">
        <v>3.6831999999999998</v>
      </c>
      <c r="AD249">
        <v>0.10889550000000001</v>
      </c>
      <c r="AE249">
        <v>8.8597899999999993E-2</v>
      </c>
      <c r="AF249">
        <v>6.3170000000000002</v>
      </c>
      <c r="AG249">
        <v>7.7416669999999996</v>
      </c>
      <c r="AH249">
        <f t="shared" si="4"/>
        <v>4.501481364288E-2</v>
      </c>
    </row>
    <row r="250" spans="15:34" x14ac:dyDescent="0.25">
      <c r="O250" t="s">
        <v>73</v>
      </c>
      <c r="P250">
        <v>2001</v>
      </c>
      <c r="Q250" t="s">
        <v>17</v>
      </c>
      <c r="R250">
        <v>5.9016600000000004E-3</v>
      </c>
      <c r="S250">
        <v>1.1302100000000001E-2</v>
      </c>
      <c r="T250">
        <v>0.204405</v>
      </c>
      <c r="U250">
        <v>3.5409999999999997E-2</v>
      </c>
      <c r="V250">
        <v>3.2117899999999998E-2</v>
      </c>
      <c r="W250">
        <v>8.3065600000000003E-2</v>
      </c>
      <c r="X250">
        <v>0.13966319999999999</v>
      </c>
      <c r="Y250">
        <v>0.1047168</v>
      </c>
      <c r="Z250">
        <v>22571.888999999999</v>
      </c>
      <c r="AA250">
        <v>424965.2</v>
      </c>
      <c r="AB250">
        <v>5.3114700000000001E-2</v>
      </c>
      <c r="AC250">
        <v>2.5855999999999999</v>
      </c>
      <c r="AD250">
        <v>0.14486599999999999</v>
      </c>
      <c r="AE250">
        <v>0.10438740000000001</v>
      </c>
      <c r="AF250">
        <v>6.8360000000000003</v>
      </c>
      <c r="AG250">
        <v>4.8083330000000002</v>
      </c>
      <c r="AH250">
        <f t="shared" si="4"/>
        <v>5.1213960465799999E-2</v>
      </c>
    </row>
    <row r="251" spans="15:34" x14ac:dyDescent="0.25">
      <c r="O251" t="s">
        <v>56</v>
      </c>
      <c r="P251">
        <v>2003</v>
      </c>
      <c r="Q251" t="s">
        <v>17</v>
      </c>
      <c r="R251">
        <v>2.4230900000000001E-3</v>
      </c>
      <c r="S251">
        <v>9.8635999999999993E-4</v>
      </c>
      <c r="T251">
        <v>0.1192262</v>
      </c>
      <c r="U251">
        <v>1.8693299999999999E-2</v>
      </c>
      <c r="V251">
        <v>4.7840199999999999E-2</v>
      </c>
      <c r="W251">
        <v>9.7754599999999997E-2</v>
      </c>
      <c r="X251">
        <v>0.16387260000000001</v>
      </c>
      <c r="Y251">
        <v>9.1357499999999994E-2</v>
      </c>
      <c r="Z251">
        <v>15608.027</v>
      </c>
      <c r="AA251">
        <v>315299.8</v>
      </c>
      <c r="AB251">
        <v>4.9502200000000003E-2</v>
      </c>
      <c r="AC251">
        <v>3.3795000000000002</v>
      </c>
      <c r="AD251">
        <v>0.12896930000000001</v>
      </c>
      <c r="AE251">
        <v>0.1389186</v>
      </c>
      <c r="AF251">
        <v>7.7469999999999999</v>
      </c>
      <c r="AG251">
        <v>5.733333</v>
      </c>
      <c r="AH251">
        <f t="shared" si="4"/>
        <v>4.5416697114440005E-2</v>
      </c>
    </row>
    <row r="252" spans="15:34" x14ac:dyDescent="0.25">
      <c r="O252" t="s">
        <v>67</v>
      </c>
      <c r="P252">
        <v>2010</v>
      </c>
      <c r="Q252" t="s">
        <v>17</v>
      </c>
      <c r="R252">
        <v>1.95149E-3</v>
      </c>
      <c r="S252">
        <v>8.0975999999999997E-4</v>
      </c>
      <c r="T252">
        <v>5.94458E-2</v>
      </c>
      <c r="U252">
        <v>1.8197700000000001E-2</v>
      </c>
      <c r="V252">
        <v>7.5469499999999995E-2</v>
      </c>
      <c r="W252">
        <v>0.1572153</v>
      </c>
      <c r="X252">
        <v>0.1378017</v>
      </c>
      <c r="Y252">
        <v>7.0241100000000001E-2</v>
      </c>
      <c r="Z252">
        <v>63807.61</v>
      </c>
      <c r="AA252">
        <v>1213947</v>
      </c>
      <c r="AB252">
        <v>5.25621E-2</v>
      </c>
      <c r="AC252">
        <v>3.6722999999999999</v>
      </c>
      <c r="AD252">
        <v>9.5051899999999995E-2</v>
      </c>
      <c r="AE252">
        <v>9.4042799999999996E-2</v>
      </c>
      <c r="AF252">
        <v>6.4960000000000004</v>
      </c>
      <c r="AG252">
        <v>8.716666</v>
      </c>
      <c r="AH252">
        <f t="shared" si="4"/>
        <v>4.2215206134280002E-2</v>
      </c>
    </row>
    <row r="253" spans="15:34" x14ac:dyDescent="0.25">
      <c r="O253" t="s">
        <v>65</v>
      </c>
      <c r="P253">
        <v>2002</v>
      </c>
      <c r="Q253" t="s">
        <v>17</v>
      </c>
      <c r="R253">
        <v>1.6866800000000001E-3</v>
      </c>
      <c r="S253">
        <v>1.2360400000000001E-3</v>
      </c>
      <c r="T253">
        <v>0.13437270000000001</v>
      </c>
      <c r="U253">
        <v>3.2492300000000002E-2</v>
      </c>
      <c r="V253">
        <v>5.0015700000000003E-2</v>
      </c>
      <c r="W253">
        <v>8.0254900000000004E-2</v>
      </c>
      <c r="X253">
        <v>0.18689149999999999</v>
      </c>
      <c r="Y253">
        <v>7.8599100000000005E-2</v>
      </c>
      <c r="Z253">
        <v>18328.813999999998</v>
      </c>
      <c r="AA253">
        <v>388337.7</v>
      </c>
      <c r="AB253">
        <v>4.71981E-2</v>
      </c>
      <c r="AC253">
        <v>3.0708000000000002</v>
      </c>
      <c r="AD253">
        <v>0.1752341</v>
      </c>
      <c r="AE253">
        <v>0.1058743</v>
      </c>
      <c r="AF253">
        <v>8.4689999999999994</v>
      </c>
      <c r="AG253">
        <v>5.766667</v>
      </c>
      <c r="AH253">
        <f t="shared" si="4"/>
        <v>4.7291269126510008E-2</v>
      </c>
    </row>
    <row r="254" spans="15:34" x14ac:dyDescent="0.25">
      <c r="O254" t="s">
        <v>56</v>
      </c>
      <c r="P254">
        <v>2009</v>
      </c>
      <c r="Q254" t="s">
        <v>17</v>
      </c>
      <c r="R254">
        <v>3.01841E-3</v>
      </c>
      <c r="S254">
        <v>4.6260000000000002E-4</v>
      </c>
      <c r="T254">
        <v>0.1022861</v>
      </c>
      <c r="U254">
        <v>1.52429E-2</v>
      </c>
      <c r="V254">
        <v>5.41168E-2</v>
      </c>
      <c r="W254">
        <v>8.4308599999999997E-2</v>
      </c>
      <c r="X254">
        <v>0.14038310000000001</v>
      </c>
      <c r="Y254">
        <v>9.0378600000000003E-2</v>
      </c>
      <c r="Z254">
        <v>19682.914000000001</v>
      </c>
      <c r="AA254">
        <v>391265.1</v>
      </c>
      <c r="AB254">
        <v>5.0305799999999998E-2</v>
      </c>
      <c r="AC254">
        <v>4.1045999999999996</v>
      </c>
      <c r="AD254">
        <v>9.8102300000000003E-2</v>
      </c>
      <c r="AE254">
        <v>0.13401660000000001</v>
      </c>
      <c r="AF254">
        <v>7.8540000000000001</v>
      </c>
      <c r="AG254">
        <v>8.0749999999999993</v>
      </c>
      <c r="AH254">
        <f t="shared" si="4"/>
        <v>4.1952377581460004E-2</v>
      </c>
    </row>
    <row r="255" spans="15:34" x14ac:dyDescent="0.25">
      <c r="O255" t="s">
        <v>55</v>
      </c>
      <c r="P255">
        <v>2009</v>
      </c>
      <c r="Q255" t="s">
        <v>17</v>
      </c>
      <c r="R255">
        <v>2.6412599999999999E-3</v>
      </c>
      <c r="S255">
        <v>6.7767000000000001E-4</v>
      </c>
      <c r="T255">
        <v>6.2596799999999994E-2</v>
      </c>
      <c r="U255">
        <v>1.8541700000000001E-2</v>
      </c>
      <c r="V255">
        <v>4.9274800000000001E-2</v>
      </c>
      <c r="W255">
        <v>4.8755800000000002E-2</v>
      </c>
      <c r="X255">
        <v>0.1630704</v>
      </c>
      <c r="Y255">
        <v>7.3899000000000006E-2</v>
      </c>
      <c r="Z255">
        <v>15285.561</v>
      </c>
      <c r="AA255">
        <v>302507.3</v>
      </c>
      <c r="AB255">
        <v>5.0529600000000001E-2</v>
      </c>
      <c r="AC255">
        <v>3.6547999999999998</v>
      </c>
      <c r="AD255">
        <v>9.4437400000000005E-2</v>
      </c>
      <c r="AE255">
        <v>0.11354110000000001</v>
      </c>
      <c r="AF255">
        <v>8.4909999999999997</v>
      </c>
      <c r="AG255">
        <v>7.55</v>
      </c>
      <c r="AH255">
        <f t="shared" si="4"/>
        <v>4.0338542367119999E-2</v>
      </c>
    </row>
    <row r="256" spans="15:34" x14ac:dyDescent="0.25">
      <c r="O256" t="s">
        <v>65</v>
      </c>
      <c r="P256">
        <v>2014</v>
      </c>
      <c r="Q256" t="s">
        <v>17</v>
      </c>
      <c r="R256">
        <v>9.9664999999999997E-4</v>
      </c>
      <c r="S256">
        <v>4.9741E-4</v>
      </c>
      <c r="T256">
        <v>7.4242199999999994E-2</v>
      </c>
      <c r="U256">
        <v>2.7849499999999999E-2</v>
      </c>
      <c r="V256">
        <v>4.1360099999999997E-2</v>
      </c>
      <c r="W256">
        <v>5.4781000000000003E-2</v>
      </c>
      <c r="X256">
        <v>0.1551739</v>
      </c>
      <c r="Y256">
        <v>7.1192000000000005E-2</v>
      </c>
      <c r="Z256">
        <v>29679.225999999999</v>
      </c>
      <c r="AA256">
        <v>546831.5</v>
      </c>
      <c r="AB256">
        <v>5.4274900000000001E-2</v>
      </c>
      <c r="AC256">
        <v>4.3685</v>
      </c>
      <c r="AD256">
        <v>0.13048989999999999</v>
      </c>
      <c r="AE256">
        <v>9.0271000000000004E-2</v>
      </c>
      <c r="AF256">
        <v>7.8920000000000003</v>
      </c>
      <c r="AG256">
        <v>6.733333</v>
      </c>
      <c r="AH256">
        <f t="shared" si="4"/>
        <v>4.4304393323799998E-2</v>
      </c>
    </row>
    <row r="257" spans="15:34" x14ac:dyDescent="0.25">
      <c r="O257" t="s">
        <v>65</v>
      </c>
      <c r="P257">
        <v>2002</v>
      </c>
      <c r="Q257" t="s">
        <v>17</v>
      </c>
      <c r="R257">
        <v>1.6866800000000001E-3</v>
      </c>
      <c r="S257">
        <v>1.2360400000000001E-3</v>
      </c>
      <c r="T257">
        <v>0.13437270000000001</v>
      </c>
      <c r="U257">
        <v>3.2492300000000002E-2</v>
      </c>
      <c r="V257">
        <v>5.0015700000000003E-2</v>
      </c>
      <c r="W257">
        <v>8.0254900000000004E-2</v>
      </c>
      <c r="X257">
        <v>0.18689149999999999</v>
      </c>
      <c r="Y257">
        <v>7.8599100000000005E-2</v>
      </c>
      <c r="Z257">
        <v>18328.813999999998</v>
      </c>
      <c r="AA257">
        <v>388337.7</v>
      </c>
      <c r="AB257">
        <v>4.71981E-2</v>
      </c>
      <c r="AC257">
        <v>3.0708000000000002</v>
      </c>
      <c r="AD257">
        <v>0.1752341</v>
      </c>
      <c r="AE257">
        <v>0.1058743</v>
      </c>
      <c r="AF257">
        <v>8.4689999999999994</v>
      </c>
      <c r="AG257">
        <v>5.766667</v>
      </c>
      <c r="AH257">
        <f t="shared" si="4"/>
        <v>4.7291269126510008E-2</v>
      </c>
    </row>
    <row r="258" spans="15:34" x14ac:dyDescent="0.25">
      <c r="O258" t="s">
        <v>67</v>
      </c>
      <c r="P258">
        <v>2008</v>
      </c>
      <c r="Q258" t="s">
        <v>17</v>
      </c>
      <c r="R258">
        <v>1.8558400000000001E-3</v>
      </c>
      <c r="S258">
        <v>1.00979E-3</v>
      </c>
      <c r="T258">
        <v>6.5377299999999999E-2</v>
      </c>
      <c r="U258">
        <v>2.1029200000000001E-2</v>
      </c>
      <c r="V258">
        <v>7.4919399999999997E-2</v>
      </c>
      <c r="W258">
        <v>0.120946</v>
      </c>
      <c r="X258">
        <v>0.1479366</v>
      </c>
      <c r="Y258">
        <v>7.5487100000000001E-2</v>
      </c>
      <c r="Z258">
        <v>65244.75</v>
      </c>
      <c r="AA258">
        <v>1099234</v>
      </c>
      <c r="AB258">
        <v>5.9354700000000003E-2</v>
      </c>
      <c r="AC258">
        <v>3.5849000000000002</v>
      </c>
      <c r="AD258">
        <v>0.106929</v>
      </c>
      <c r="AE258">
        <v>0.1144078</v>
      </c>
      <c r="AF258">
        <v>6.6479999999999997</v>
      </c>
      <c r="AG258">
        <v>5.4083329999999998</v>
      </c>
      <c r="AH258">
        <f t="shared" si="4"/>
        <v>4.5978978310229998E-2</v>
      </c>
    </row>
    <row r="259" spans="15:34" x14ac:dyDescent="0.25">
      <c r="O259" t="s">
        <v>56</v>
      </c>
      <c r="P259">
        <v>2001</v>
      </c>
      <c r="Q259" t="s">
        <v>17</v>
      </c>
      <c r="R259">
        <v>2.3885400000000002E-3</v>
      </c>
      <c r="S259">
        <v>1.23638E-3</v>
      </c>
      <c r="T259">
        <v>0.1099335</v>
      </c>
      <c r="U259">
        <v>1.8778199999999998E-2</v>
      </c>
      <c r="V259">
        <v>4.7312600000000003E-2</v>
      </c>
      <c r="W259">
        <v>0.11021980000000001</v>
      </c>
      <c r="X259">
        <v>0.16460040000000001</v>
      </c>
      <c r="Y259">
        <v>9.1111499999999998E-2</v>
      </c>
      <c r="Z259">
        <v>17225.27</v>
      </c>
      <c r="AA259">
        <v>296834.09999999998</v>
      </c>
      <c r="AB259">
        <v>5.8029999999999998E-2</v>
      </c>
      <c r="AC259">
        <v>3.0996999999999999</v>
      </c>
      <c r="AD259">
        <v>0.12997500000000001</v>
      </c>
      <c r="AE259">
        <v>0.14915400000000001</v>
      </c>
      <c r="AF259">
        <v>8.2110000000000003</v>
      </c>
      <c r="AG259">
        <v>3.7833329999999998</v>
      </c>
      <c r="AH259">
        <f t="shared" si="4"/>
        <v>4.7820275611020008E-2</v>
      </c>
    </row>
    <row r="260" spans="15:34" x14ac:dyDescent="0.25">
      <c r="O260" t="s">
        <v>55</v>
      </c>
      <c r="P260">
        <v>2003</v>
      </c>
      <c r="Q260" t="s">
        <v>17</v>
      </c>
      <c r="R260">
        <v>2.7023500000000001E-3</v>
      </c>
      <c r="S260">
        <v>2.00271E-3</v>
      </c>
      <c r="T260">
        <v>6.7755499999999996E-2</v>
      </c>
      <c r="U260">
        <v>2.25852E-2</v>
      </c>
      <c r="V260">
        <v>3.6420500000000001E-2</v>
      </c>
      <c r="W260">
        <v>5.9491000000000002E-2</v>
      </c>
      <c r="X260">
        <v>0.17369799999999999</v>
      </c>
      <c r="Y260">
        <v>8.0987400000000001E-2</v>
      </c>
      <c r="Z260">
        <v>10980.324000000001</v>
      </c>
      <c r="AA260">
        <v>228690</v>
      </c>
      <c r="AB260">
        <v>4.8014000000000001E-2</v>
      </c>
      <c r="AC260">
        <v>2.9590999999999998</v>
      </c>
      <c r="AD260">
        <v>0.13450519999999999</v>
      </c>
      <c r="AE260">
        <v>0.1228519</v>
      </c>
      <c r="AF260">
        <v>7.9539999999999997</v>
      </c>
      <c r="AG260">
        <v>4.8</v>
      </c>
      <c r="AH260">
        <f t="shared" si="4"/>
        <v>4.6078978524080001E-2</v>
      </c>
    </row>
    <row r="261" spans="15:34" x14ac:dyDescent="0.25">
      <c r="O261" t="s">
        <v>42</v>
      </c>
      <c r="P261">
        <v>2008</v>
      </c>
      <c r="Q261" t="s">
        <v>17</v>
      </c>
      <c r="R261">
        <v>5.0011400000000003E-3</v>
      </c>
      <c r="S261">
        <v>1.8300000000000001E-5</v>
      </c>
      <c r="T261">
        <v>9.0422100000000005E-2</v>
      </c>
      <c r="U261">
        <v>1.4419299999999999E-2</v>
      </c>
      <c r="V261">
        <v>2.1136200000000001E-2</v>
      </c>
      <c r="W261">
        <v>0.2075108</v>
      </c>
      <c r="X261">
        <v>0.17531369999999999</v>
      </c>
      <c r="Y261">
        <v>6.6475000000000006E-2</v>
      </c>
      <c r="Z261">
        <v>2930.9549999999999</v>
      </c>
      <c r="AA261">
        <v>54787.5</v>
      </c>
      <c r="AB261">
        <v>5.3496799999999997E-2</v>
      </c>
      <c r="AC261">
        <v>3.7326999999999999</v>
      </c>
      <c r="AD261">
        <v>8.9965799999999999E-2</v>
      </c>
      <c r="AE261">
        <v>7.2772100000000006E-2</v>
      </c>
      <c r="AF261">
        <v>6.68</v>
      </c>
      <c r="AG261">
        <v>5.0333329999999998</v>
      </c>
      <c r="AH261">
        <f t="shared" si="4"/>
        <v>4.3448746588160003E-2</v>
      </c>
    </row>
    <row r="262" spans="15:34" x14ac:dyDescent="0.25">
      <c r="O262" t="s">
        <v>73</v>
      </c>
      <c r="P262">
        <v>2014</v>
      </c>
      <c r="Q262" t="s">
        <v>17</v>
      </c>
      <c r="R262">
        <v>4.6259099999999996E-3</v>
      </c>
      <c r="S262">
        <v>2.5745810000000001E-2</v>
      </c>
      <c r="T262">
        <v>0.1097028</v>
      </c>
      <c r="U262">
        <v>2.7077799999999999E-2</v>
      </c>
      <c r="V262">
        <v>6.3660900000000006E-2</v>
      </c>
      <c r="W262">
        <v>5.3725700000000001E-2</v>
      </c>
      <c r="X262">
        <v>0.113861</v>
      </c>
      <c r="Y262">
        <v>8.4394200000000003E-2</v>
      </c>
      <c r="Z262">
        <v>34192.868999999999</v>
      </c>
      <c r="AA262">
        <v>690675.4</v>
      </c>
      <c r="AB262">
        <v>4.9506399999999999E-2</v>
      </c>
      <c r="AC262">
        <v>3.92</v>
      </c>
      <c r="AD262">
        <v>0.1012748</v>
      </c>
      <c r="AE262">
        <v>8.04951E-2</v>
      </c>
      <c r="AF262">
        <v>6.6740000000000004</v>
      </c>
      <c r="AG262">
        <v>5.9333330000000002</v>
      </c>
      <c r="AH262">
        <f t="shared" si="4"/>
        <v>4.2323517484609996E-2</v>
      </c>
    </row>
    <row r="263" spans="15:34" x14ac:dyDescent="0.25">
      <c r="O263" t="s">
        <v>56</v>
      </c>
      <c r="P263">
        <v>2008</v>
      </c>
      <c r="Q263" t="s">
        <v>17</v>
      </c>
      <c r="R263">
        <v>2.5219800000000001E-3</v>
      </c>
      <c r="S263">
        <v>4.0917999999999998E-4</v>
      </c>
      <c r="T263">
        <v>0.10860740000000001</v>
      </c>
      <c r="U263">
        <v>1.6410899999999999E-2</v>
      </c>
      <c r="V263">
        <v>5.8278400000000001E-2</v>
      </c>
      <c r="W263">
        <v>7.2012900000000005E-2</v>
      </c>
      <c r="X263">
        <v>0.14045640000000001</v>
      </c>
      <c r="Y263">
        <v>8.9903499999999997E-2</v>
      </c>
      <c r="Z263">
        <v>22059.169000000002</v>
      </c>
      <c r="AA263">
        <v>388583.2</v>
      </c>
      <c r="AB263">
        <v>5.6768199999999998E-2</v>
      </c>
      <c r="AC263">
        <v>4.1750999999999996</v>
      </c>
      <c r="AD263">
        <v>0.1044693</v>
      </c>
      <c r="AE263">
        <v>0.1407369</v>
      </c>
      <c r="AF263">
        <v>7.9470000000000001</v>
      </c>
      <c r="AG263">
        <v>5.3333329999999997</v>
      </c>
      <c r="AH263">
        <f t="shared" si="4"/>
        <v>4.4025557755380001E-2</v>
      </c>
    </row>
    <row r="264" spans="15:34" x14ac:dyDescent="0.25">
      <c r="O264" t="s">
        <v>65</v>
      </c>
      <c r="P264">
        <v>2002</v>
      </c>
      <c r="Q264" t="s">
        <v>17</v>
      </c>
      <c r="R264">
        <v>1.6866800000000001E-3</v>
      </c>
      <c r="S264">
        <v>1.2360400000000001E-3</v>
      </c>
      <c r="T264">
        <v>0.13437270000000001</v>
      </c>
      <c r="U264">
        <v>3.2492300000000002E-2</v>
      </c>
      <c r="V264">
        <v>5.0015700000000003E-2</v>
      </c>
      <c r="W264">
        <v>8.0254900000000004E-2</v>
      </c>
      <c r="X264">
        <v>0.18689149999999999</v>
      </c>
      <c r="Y264">
        <v>7.8599100000000005E-2</v>
      </c>
      <c r="Z264">
        <v>18328.813999999998</v>
      </c>
      <c r="AA264">
        <v>388337.7</v>
      </c>
      <c r="AB264">
        <v>4.71981E-2</v>
      </c>
      <c r="AC264">
        <v>3.0708000000000002</v>
      </c>
      <c r="AD264">
        <v>0.1752341</v>
      </c>
      <c r="AE264">
        <v>0.1058743</v>
      </c>
      <c r="AF264">
        <v>8.4689999999999994</v>
      </c>
      <c r="AG264">
        <v>5.766667</v>
      </c>
      <c r="AH264">
        <f t="shared" si="4"/>
        <v>4.7291269126510008E-2</v>
      </c>
    </row>
    <row r="265" spans="15:34" x14ac:dyDescent="0.25">
      <c r="O265" t="s">
        <v>73</v>
      </c>
      <c r="P265">
        <v>2004</v>
      </c>
      <c r="Q265" t="s">
        <v>17</v>
      </c>
      <c r="R265">
        <v>5.8039700000000003E-3</v>
      </c>
      <c r="S265">
        <v>9.3494600000000004E-3</v>
      </c>
      <c r="T265">
        <v>0.1723568</v>
      </c>
      <c r="U265">
        <v>3.5305400000000001E-2</v>
      </c>
      <c r="V265">
        <v>4.8258500000000003E-2</v>
      </c>
      <c r="W265">
        <v>6.7208599999999993E-2</v>
      </c>
      <c r="X265">
        <v>0.1249141</v>
      </c>
      <c r="Y265">
        <v>0.10235420000000001</v>
      </c>
      <c r="Z265">
        <v>25346.880000000001</v>
      </c>
      <c r="AA265">
        <v>481738.9</v>
      </c>
      <c r="AB265">
        <v>5.26154E-2</v>
      </c>
      <c r="AC265">
        <v>2.9739</v>
      </c>
      <c r="AD265">
        <v>0.1460708</v>
      </c>
      <c r="AE265">
        <v>0.1021051</v>
      </c>
      <c r="AF265">
        <v>6.5419999999999998</v>
      </c>
      <c r="AG265">
        <v>5.358333</v>
      </c>
      <c r="AH265">
        <f t="shared" si="4"/>
        <v>5.1174339731499999E-2</v>
      </c>
    </row>
    <row r="266" spans="15:34" x14ac:dyDescent="0.25">
      <c r="O266" t="s">
        <v>73</v>
      </c>
      <c r="P266">
        <v>2012</v>
      </c>
      <c r="Q266" t="s">
        <v>17</v>
      </c>
      <c r="R266">
        <v>3.7968699999999999E-3</v>
      </c>
      <c r="S266">
        <v>1.7593480000000002E-2</v>
      </c>
      <c r="T266">
        <v>0.1101265</v>
      </c>
      <c r="U266">
        <v>2.8496E-2</v>
      </c>
      <c r="V266">
        <v>6.62605E-2</v>
      </c>
      <c r="W266">
        <v>5.6206199999999998E-2</v>
      </c>
      <c r="X266">
        <v>0.1226819</v>
      </c>
      <c r="Y266">
        <v>8.8700200000000007E-2</v>
      </c>
      <c r="Z266">
        <v>32949.917000000001</v>
      </c>
      <c r="AA266">
        <v>641317.30000000005</v>
      </c>
      <c r="AB266">
        <v>5.1378500000000001E-2</v>
      </c>
      <c r="AC266">
        <v>3.7515000000000001</v>
      </c>
      <c r="AD266">
        <v>0.10580879999999999</v>
      </c>
      <c r="AE266">
        <v>8.6592100000000005E-2</v>
      </c>
      <c r="AF266">
        <v>6.4450000000000003</v>
      </c>
      <c r="AG266">
        <v>7.6583329999999998</v>
      </c>
      <c r="AH266">
        <f t="shared" si="4"/>
        <v>4.3824722852829998E-2</v>
      </c>
    </row>
    <row r="267" spans="15:34" x14ac:dyDescent="0.25">
      <c r="O267" t="s">
        <v>56</v>
      </c>
      <c r="P267">
        <v>2012</v>
      </c>
      <c r="Q267" t="s">
        <v>17</v>
      </c>
      <c r="R267">
        <v>2.1110500000000002E-3</v>
      </c>
      <c r="S267">
        <v>3.5558999999999998E-4</v>
      </c>
      <c r="T267">
        <v>0.1008733</v>
      </c>
      <c r="U267">
        <v>1.44712E-2</v>
      </c>
      <c r="V267">
        <v>5.2731100000000003E-2</v>
      </c>
      <c r="W267">
        <v>7.9879900000000004E-2</v>
      </c>
      <c r="X267">
        <v>0.1391039</v>
      </c>
      <c r="Y267">
        <v>8.6039699999999997E-2</v>
      </c>
      <c r="Z267">
        <v>22820.892</v>
      </c>
      <c r="AA267">
        <v>444329.8</v>
      </c>
      <c r="AB267">
        <v>5.1360299999999998E-2</v>
      </c>
      <c r="AC267">
        <v>4.4088000000000003</v>
      </c>
      <c r="AD267">
        <v>8.4939200000000006E-2</v>
      </c>
      <c r="AE267">
        <v>0.13029289999999999</v>
      </c>
      <c r="AF267">
        <v>7.9039999999999999</v>
      </c>
      <c r="AG267">
        <v>6.7</v>
      </c>
      <c r="AH267">
        <f t="shared" si="4"/>
        <v>4.1693410096690003E-2</v>
      </c>
    </row>
    <row r="268" spans="15:34" x14ac:dyDescent="0.25">
      <c r="O268" t="s">
        <v>73</v>
      </c>
      <c r="P268">
        <v>2006</v>
      </c>
      <c r="Q268" t="s">
        <v>17</v>
      </c>
      <c r="R268">
        <v>6.0467699999999999E-3</v>
      </c>
      <c r="S268">
        <v>8.7899599999999994E-3</v>
      </c>
      <c r="T268">
        <v>0.1549973</v>
      </c>
      <c r="U268">
        <v>3.4101699999999999E-2</v>
      </c>
      <c r="V268">
        <v>4.1356700000000003E-2</v>
      </c>
      <c r="W268">
        <v>6.7137600000000006E-2</v>
      </c>
      <c r="X268">
        <v>0.1193625</v>
      </c>
      <c r="Y268">
        <v>9.8879900000000007E-2</v>
      </c>
      <c r="Z268">
        <v>29050.577000000001</v>
      </c>
      <c r="AA268">
        <v>526396.30000000005</v>
      </c>
      <c r="AB268">
        <v>5.5187699999999999E-2</v>
      </c>
      <c r="AC268">
        <v>3.2456</v>
      </c>
      <c r="AD268">
        <v>0.1371039</v>
      </c>
      <c r="AE268">
        <v>9.6811099999999997E-2</v>
      </c>
      <c r="AF268">
        <v>6.7910000000000004</v>
      </c>
      <c r="AG268">
        <v>4.7083329999999997</v>
      </c>
      <c r="AH268">
        <f t="shared" si="4"/>
        <v>5.1160934762390003E-2</v>
      </c>
    </row>
    <row r="269" spans="15:34" x14ac:dyDescent="0.25">
      <c r="O269" t="s">
        <v>42</v>
      </c>
      <c r="P269">
        <v>2003</v>
      </c>
      <c r="Q269" t="s">
        <v>17</v>
      </c>
      <c r="R269">
        <v>5.5483900000000003E-3</v>
      </c>
      <c r="S269">
        <v>2.0937000000000001E-4</v>
      </c>
      <c r="T269">
        <v>8.2911799999999994E-2</v>
      </c>
      <c r="U269">
        <v>1.54308E-2</v>
      </c>
      <c r="V269">
        <v>1.91576E-2</v>
      </c>
      <c r="W269">
        <v>0.30298399999999998</v>
      </c>
      <c r="X269">
        <v>0.1899643</v>
      </c>
      <c r="Y269">
        <v>6.1534800000000001E-2</v>
      </c>
      <c r="Z269">
        <v>2116.4580000000001</v>
      </c>
      <c r="AA269">
        <v>47761.599999999999</v>
      </c>
      <c r="AB269">
        <v>4.4312999999999998E-2</v>
      </c>
      <c r="AC269">
        <v>3.0819999999999999</v>
      </c>
      <c r="AD269">
        <v>9.7756399999999993E-2</v>
      </c>
      <c r="AE269">
        <v>7.8054299999999993E-2</v>
      </c>
      <c r="AF269">
        <v>7.4530000000000003</v>
      </c>
      <c r="AG269">
        <v>4.4666670000000002</v>
      </c>
      <c r="AH269">
        <f t="shared" si="4"/>
        <v>4.6816881475070002E-2</v>
      </c>
    </row>
    <row r="270" spans="15:34" x14ac:dyDescent="0.25">
      <c r="O270" t="s">
        <v>73</v>
      </c>
      <c r="P270">
        <v>2011</v>
      </c>
      <c r="Q270" t="s">
        <v>17</v>
      </c>
      <c r="R270">
        <v>4.22464E-3</v>
      </c>
      <c r="S270">
        <v>1.6352510000000001E-2</v>
      </c>
      <c r="T270">
        <v>0.1144078</v>
      </c>
      <c r="U270">
        <v>2.9847100000000001E-2</v>
      </c>
      <c r="V270">
        <v>6.22985E-2</v>
      </c>
      <c r="W270">
        <v>5.75407E-2</v>
      </c>
      <c r="X270">
        <v>0.12194099999999999</v>
      </c>
      <c r="Y270">
        <v>9.1250600000000001E-2</v>
      </c>
      <c r="Z270">
        <v>32352.286</v>
      </c>
      <c r="AA270">
        <v>618987.69999999995</v>
      </c>
      <c r="AB270">
        <v>5.2266399999999998E-2</v>
      </c>
      <c r="AC270">
        <v>3.6831999999999998</v>
      </c>
      <c r="AD270">
        <v>0.10889550000000001</v>
      </c>
      <c r="AE270">
        <v>8.8597899999999993E-2</v>
      </c>
      <c r="AF270">
        <v>6.3170000000000002</v>
      </c>
      <c r="AG270">
        <v>7.7416669999999996</v>
      </c>
      <c r="AH270">
        <f t="shared" si="4"/>
        <v>4.501481364288E-2</v>
      </c>
    </row>
    <row r="271" spans="15:34" x14ac:dyDescent="0.25">
      <c r="O271" t="s">
        <v>65</v>
      </c>
      <c r="P271">
        <v>2006</v>
      </c>
      <c r="Q271" t="s">
        <v>17</v>
      </c>
      <c r="R271">
        <v>1.8064000000000001E-3</v>
      </c>
      <c r="S271">
        <v>7.6648000000000005E-4</v>
      </c>
      <c r="T271">
        <v>0.1111142</v>
      </c>
      <c r="U271">
        <v>3.4351800000000002E-2</v>
      </c>
      <c r="V271">
        <v>4.4701499999999998E-2</v>
      </c>
      <c r="W271">
        <v>7.1347499999999994E-2</v>
      </c>
      <c r="X271">
        <v>0.1755333</v>
      </c>
      <c r="Y271">
        <v>7.4172299999999997E-2</v>
      </c>
      <c r="Z271">
        <v>26266.187000000002</v>
      </c>
      <c r="AA271">
        <v>464458.9</v>
      </c>
      <c r="AB271">
        <v>5.6552199999999997E-2</v>
      </c>
      <c r="AC271">
        <v>3.7749999999999999</v>
      </c>
      <c r="AD271">
        <v>0.15729270000000001</v>
      </c>
      <c r="AE271">
        <v>9.2817700000000003E-2</v>
      </c>
      <c r="AF271">
        <v>9.5340000000000007</v>
      </c>
      <c r="AG271">
        <v>4.6166669999999996</v>
      </c>
      <c r="AH271">
        <f t="shared" si="4"/>
        <v>4.8752004908990003E-2</v>
      </c>
    </row>
    <row r="272" spans="15:34" x14ac:dyDescent="0.25">
      <c r="O272" t="s">
        <v>67</v>
      </c>
      <c r="P272">
        <v>2008</v>
      </c>
      <c r="Q272" t="s">
        <v>17</v>
      </c>
      <c r="R272">
        <v>1.8558400000000001E-3</v>
      </c>
      <c r="S272">
        <v>1.00979E-3</v>
      </c>
      <c r="T272">
        <v>6.5377299999999999E-2</v>
      </c>
      <c r="U272">
        <v>2.1029200000000001E-2</v>
      </c>
      <c r="V272">
        <v>7.4919399999999997E-2</v>
      </c>
      <c r="W272">
        <v>0.120946</v>
      </c>
      <c r="X272">
        <v>0.1479366</v>
      </c>
      <c r="Y272">
        <v>7.5487100000000001E-2</v>
      </c>
      <c r="Z272">
        <v>65244.75</v>
      </c>
      <c r="AA272">
        <v>1099234</v>
      </c>
      <c r="AB272">
        <v>5.9354700000000003E-2</v>
      </c>
      <c r="AC272">
        <v>3.5849000000000002</v>
      </c>
      <c r="AD272">
        <v>0.106929</v>
      </c>
      <c r="AE272">
        <v>0.1144078</v>
      </c>
      <c r="AF272">
        <v>6.6479999999999997</v>
      </c>
      <c r="AG272">
        <v>5.4083329999999998</v>
      </c>
      <c r="AH272">
        <f t="shared" si="4"/>
        <v>4.5978978310229998E-2</v>
      </c>
    </row>
    <row r="273" spans="15:34" x14ac:dyDescent="0.25">
      <c r="O273" t="s">
        <v>56</v>
      </c>
      <c r="P273">
        <v>2000</v>
      </c>
      <c r="Q273" t="s">
        <v>17</v>
      </c>
      <c r="R273">
        <v>2.4109600000000002E-3</v>
      </c>
      <c r="S273">
        <v>1.09683E-3</v>
      </c>
      <c r="T273">
        <v>0.1173366</v>
      </c>
      <c r="U273">
        <v>2.2671299999999998E-2</v>
      </c>
      <c r="V273">
        <v>4.3128199999999998E-2</v>
      </c>
      <c r="W273">
        <v>0.1097968</v>
      </c>
      <c r="X273">
        <v>0.15769169999999999</v>
      </c>
      <c r="Y273">
        <v>9.4306699999999993E-2</v>
      </c>
      <c r="Z273">
        <v>16152.874</v>
      </c>
      <c r="AA273">
        <v>289926.5</v>
      </c>
      <c r="AB273">
        <v>5.5713699999999998E-2</v>
      </c>
      <c r="AC273">
        <v>2.9603000000000002</v>
      </c>
      <c r="AD273">
        <v>0.13167129999999999</v>
      </c>
      <c r="AE273">
        <v>0.14956549999999999</v>
      </c>
      <c r="AF273">
        <v>7.5129999999999999</v>
      </c>
      <c r="AG273">
        <v>2.8166669999999998</v>
      </c>
      <c r="AH273">
        <f t="shared" si="4"/>
        <v>5.082353613243E-2</v>
      </c>
    </row>
    <row r="274" spans="15:34" x14ac:dyDescent="0.25">
      <c r="O274" t="s">
        <v>73</v>
      </c>
      <c r="P274">
        <v>2008</v>
      </c>
      <c r="Q274" t="s">
        <v>17</v>
      </c>
      <c r="R274">
        <v>4.2096E-3</v>
      </c>
      <c r="S274">
        <v>9.4771899999999999E-3</v>
      </c>
      <c r="T274">
        <v>0.13714960000000001</v>
      </c>
      <c r="U274">
        <v>2.9843399999999999E-2</v>
      </c>
      <c r="V274">
        <v>7.3002499999999998E-2</v>
      </c>
      <c r="W274">
        <v>5.6277500000000001E-2</v>
      </c>
      <c r="X274">
        <v>0.1171372</v>
      </c>
      <c r="Y274">
        <v>9.3677800000000006E-2</v>
      </c>
      <c r="Z274">
        <v>32123.74</v>
      </c>
      <c r="AA274">
        <v>582240.19999999995</v>
      </c>
      <c r="AB274">
        <v>5.5172699999999998E-2</v>
      </c>
      <c r="AC274">
        <v>3.4786999999999999</v>
      </c>
      <c r="AD274">
        <v>0.11915190000000001</v>
      </c>
      <c r="AE274">
        <v>9.4007599999999997E-2</v>
      </c>
      <c r="AF274">
        <v>6.7720000000000002</v>
      </c>
      <c r="AG274">
        <v>5.35</v>
      </c>
      <c r="AH274">
        <f t="shared" si="4"/>
        <v>4.7743094397630005E-2</v>
      </c>
    </row>
    <row r="275" spans="15:34" x14ac:dyDescent="0.25">
      <c r="O275" t="s">
        <v>55</v>
      </c>
      <c r="P275">
        <v>2000</v>
      </c>
      <c r="Q275" t="s">
        <v>17</v>
      </c>
      <c r="R275">
        <v>3.8884700000000002E-3</v>
      </c>
      <c r="S275">
        <v>2.2643699999999999E-3</v>
      </c>
      <c r="T275">
        <v>7.4562900000000001E-2</v>
      </c>
      <c r="U275">
        <v>2.78908E-2</v>
      </c>
      <c r="V275">
        <v>3.5646900000000002E-2</v>
      </c>
      <c r="W275">
        <v>6.0091699999999998E-2</v>
      </c>
      <c r="X275">
        <v>0.17723</v>
      </c>
      <c r="Y275">
        <v>8.8164699999999999E-2</v>
      </c>
      <c r="Z275">
        <v>10354.447</v>
      </c>
      <c r="AA275">
        <v>192106.3</v>
      </c>
      <c r="AB275">
        <v>5.3899599999999999E-2</v>
      </c>
      <c r="AC275">
        <v>2.6332</v>
      </c>
      <c r="AD275">
        <v>0.1414009</v>
      </c>
      <c r="AE275">
        <v>0.1218544</v>
      </c>
      <c r="AF275">
        <v>8.7629999999999999</v>
      </c>
      <c r="AG275">
        <v>3.516667</v>
      </c>
      <c r="AH275">
        <f t="shared" si="4"/>
        <v>5.0898471445650004E-2</v>
      </c>
    </row>
    <row r="276" spans="15:34" x14ac:dyDescent="0.25">
      <c r="O276" t="s">
        <v>73</v>
      </c>
      <c r="P276">
        <v>2013</v>
      </c>
      <c r="Q276" t="s">
        <v>17</v>
      </c>
      <c r="R276">
        <v>4.0081300000000004E-3</v>
      </c>
      <c r="S276">
        <v>2.1012179999999998E-2</v>
      </c>
      <c r="T276">
        <v>0.1109337</v>
      </c>
      <c r="U276">
        <v>2.75071E-2</v>
      </c>
      <c r="V276">
        <v>6.8948599999999999E-2</v>
      </c>
      <c r="W276">
        <v>5.35396E-2</v>
      </c>
      <c r="X276">
        <v>0.1177962</v>
      </c>
      <c r="Y276">
        <v>8.6973800000000004E-2</v>
      </c>
      <c r="Z276">
        <v>33965.625999999997</v>
      </c>
      <c r="AA276">
        <v>663900.80000000005</v>
      </c>
      <c r="AB276">
        <v>5.1160700000000003E-2</v>
      </c>
      <c r="AC276">
        <v>3.8298000000000001</v>
      </c>
      <c r="AD276">
        <v>0.103895</v>
      </c>
      <c r="AE276">
        <v>8.2813600000000001E-2</v>
      </c>
      <c r="AF276">
        <v>6.7670000000000003</v>
      </c>
      <c r="AG276">
        <v>7.1</v>
      </c>
      <c r="AH276">
        <f t="shared" si="4"/>
        <v>4.2802922291779996E-2</v>
      </c>
    </row>
    <row r="277" spans="15:34" x14ac:dyDescent="0.25">
      <c r="O277" t="s">
        <v>67</v>
      </c>
      <c r="P277">
        <v>2009</v>
      </c>
      <c r="Q277" t="s">
        <v>17</v>
      </c>
      <c r="R277">
        <v>1.7444299999999999E-3</v>
      </c>
      <c r="S277">
        <v>9.4724999999999996E-4</v>
      </c>
      <c r="T277">
        <v>6.1931199999999999E-2</v>
      </c>
      <c r="U277">
        <v>1.86284E-2</v>
      </c>
      <c r="V277">
        <v>7.3270399999999999E-2</v>
      </c>
      <c r="W277">
        <v>0.15744630000000001</v>
      </c>
      <c r="X277">
        <v>0.1386618</v>
      </c>
      <c r="Y277">
        <v>7.3507199999999995E-2</v>
      </c>
      <c r="Z277">
        <v>64756.423000000003</v>
      </c>
      <c r="AA277">
        <v>1152812</v>
      </c>
      <c r="AB277">
        <v>5.6172600000000003E-2</v>
      </c>
      <c r="AC277">
        <v>3.5508999999999999</v>
      </c>
      <c r="AD277">
        <v>9.5493400000000006E-2</v>
      </c>
      <c r="AE277">
        <v>0.1003416</v>
      </c>
      <c r="AF277">
        <v>6.6429999999999998</v>
      </c>
      <c r="AG277">
        <v>8.3666669999999996</v>
      </c>
      <c r="AH277">
        <f t="shared" si="4"/>
        <v>4.3350385214969998E-2</v>
      </c>
    </row>
    <row r="278" spans="15:34" x14ac:dyDescent="0.25">
      <c r="O278" t="s">
        <v>67</v>
      </c>
      <c r="P278">
        <v>2002</v>
      </c>
      <c r="Q278" t="s">
        <v>17</v>
      </c>
      <c r="R278">
        <v>1.85725E-3</v>
      </c>
      <c r="S278">
        <v>1.04196E-3</v>
      </c>
      <c r="T278">
        <v>7.7670900000000001E-2</v>
      </c>
      <c r="U278">
        <v>2.12158E-2</v>
      </c>
      <c r="V278">
        <v>7.0191199999999995E-2</v>
      </c>
      <c r="W278">
        <v>0.18495980000000001</v>
      </c>
      <c r="X278">
        <v>0.1591668</v>
      </c>
      <c r="Y278">
        <v>8.1012200000000006E-2</v>
      </c>
      <c r="Z278">
        <v>43262.137000000002</v>
      </c>
      <c r="AA278">
        <v>886792.7</v>
      </c>
      <c r="AB278">
        <v>4.8784899999999999E-2</v>
      </c>
      <c r="AC278">
        <v>2.6282000000000001</v>
      </c>
      <c r="AD278">
        <v>0.11720999999999999</v>
      </c>
      <c r="AE278">
        <v>0.1205084</v>
      </c>
      <c r="AF278">
        <v>6.5140000000000002</v>
      </c>
      <c r="AG278">
        <v>6.2</v>
      </c>
      <c r="AH278">
        <f t="shared" si="4"/>
        <v>4.8401648252450004E-2</v>
      </c>
    </row>
    <row r="279" spans="15:34" x14ac:dyDescent="0.25">
      <c r="O279" t="s">
        <v>67</v>
      </c>
      <c r="P279">
        <v>2000</v>
      </c>
      <c r="Q279" t="s">
        <v>17</v>
      </c>
      <c r="R279">
        <v>2.1128900000000001E-3</v>
      </c>
      <c r="S279">
        <v>1.1423E-3</v>
      </c>
      <c r="T279">
        <v>8.3182699999999998E-2</v>
      </c>
      <c r="U279">
        <v>2.52128E-2</v>
      </c>
      <c r="V279">
        <v>6.2829999999999997E-2</v>
      </c>
      <c r="W279">
        <v>0.18245169999999999</v>
      </c>
      <c r="X279">
        <v>0.15921940000000001</v>
      </c>
      <c r="Y279">
        <v>8.2424300000000006E-2</v>
      </c>
      <c r="Z279">
        <v>41735.841</v>
      </c>
      <c r="AA279">
        <v>838660.3</v>
      </c>
      <c r="AB279">
        <v>4.9764900000000001E-2</v>
      </c>
      <c r="AC279">
        <v>2.4535999999999998</v>
      </c>
      <c r="AD279">
        <v>0.1214735</v>
      </c>
      <c r="AE279">
        <v>0.12564320000000001</v>
      </c>
      <c r="AF279">
        <v>6.5469999999999997</v>
      </c>
      <c r="AG279">
        <v>4.5083330000000004</v>
      </c>
      <c r="AH279">
        <f t="shared" si="4"/>
        <v>5.1619563394759996E-2</v>
      </c>
    </row>
    <row r="280" spans="15:34" x14ac:dyDescent="0.25">
      <c r="O280" t="s">
        <v>67</v>
      </c>
      <c r="P280">
        <v>2001</v>
      </c>
      <c r="Q280" t="s">
        <v>17</v>
      </c>
      <c r="R280">
        <v>2.0463999999999999E-3</v>
      </c>
      <c r="S280">
        <v>1.12524E-3</v>
      </c>
      <c r="T280">
        <v>7.5892399999999999E-2</v>
      </c>
      <c r="U280">
        <v>2.19723E-2</v>
      </c>
      <c r="V280">
        <v>6.49536E-2</v>
      </c>
      <c r="W280">
        <v>0.2053345</v>
      </c>
      <c r="X280">
        <v>0.16115270000000001</v>
      </c>
      <c r="Y280">
        <v>7.98986E-2</v>
      </c>
      <c r="Z280">
        <v>44858.302000000003</v>
      </c>
      <c r="AA280">
        <v>877149.3</v>
      </c>
      <c r="AB280">
        <v>5.1140999999999999E-2</v>
      </c>
      <c r="AC280">
        <v>2.5419999999999998</v>
      </c>
      <c r="AD280">
        <v>0.1155915</v>
      </c>
      <c r="AE280">
        <v>0.1215893</v>
      </c>
      <c r="AF280">
        <v>6.6180000000000003</v>
      </c>
      <c r="AG280">
        <v>4.875</v>
      </c>
      <c r="AH280">
        <f t="shared" si="4"/>
        <v>5.0372060512309996E-2</v>
      </c>
    </row>
    <row r="281" spans="15:34" x14ac:dyDescent="0.25">
      <c r="O281" t="s">
        <v>56</v>
      </c>
      <c r="P281">
        <v>2005</v>
      </c>
      <c r="Q281" t="s">
        <v>17</v>
      </c>
      <c r="R281">
        <v>2.54061E-3</v>
      </c>
      <c r="S281">
        <v>6.3949000000000005E-4</v>
      </c>
      <c r="T281">
        <v>0.1080773</v>
      </c>
      <c r="U281">
        <v>1.9138499999999999E-2</v>
      </c>
      <c r="V281">
        <v>5.4157299999999998E-2</v>
      </c>
      <c r="W281">
        <v>9.0698100000000004E-2</v>
      </c>
      <c r="X281">
        <v>0.15770310000000001</v>
      </c>
      <c r="Y281">
        <v>8.81691E-2</v>
      </c>
      <c r="Z281">
        <v>18034.862000000001</v>
      </c>
      <c r="AA281">
        <v>345586</v>
      </c>
      <c r="AB281">
        <v>5.2186299999999998E-2</v>
      </c>
      <c r="AC281">
        <v>3.7797000000000001</v>
      </c>
      <c r="AD281">
        <v>0.11948110000000001</v>
      </c>
      <c r="AE281">
        <v>0.13739270000000001</v>
      </c>
      <c r="AF281">
        <v>8.0749999999999993</v>
      </c>
      <c r="AG281">
        <v>4.8</v>
      </c>
      <c r="AH281">
        <f t="shared" si="4"/>
        <v>4.5919410692120001E-2</v>
      </c>
    </row>
    <row r="282" spans="15:34" x14ac:dyDescent="0.25">
      <c r="O282" t="s">
        <v>55</v>
      </c>
      <c r="P282">
        <v>2006</v>
      </c>
      <c r="Q282" t="s">
        <v>17</v>
      </c>
      <c r="R282">
        <v>2.87331E-3</v>
      </c>
      <c r="S282">
        <v>1.68892E-3</v>
      </c>
      <c r="T282">
        <v>6.0289500000000003E-2</v>
      </c>
      <c r="U282">
        <v>2.1956E-2</v>
      </c>
      <c r="V282">
        <v>4.46813E-2</v>
      </c>
      <c r="W282">
        <v>5.3931E-2</v>
      </c>
      <c r="X282">
        <v>0.17196939999999999</v>
      </c>
      <c r="Y282">
        <v>7.2841900000000001E-2</v>
      </c>
      <c r="Z282">
        <v>14549.632</v>
      </c>
      <c r="AA282">
        <v>279468.3</v>
      </c>
      <c r="AB282">
        <v>5.2061799999999998E-2</v>
      </c>
      <c r="AC282">
        <v>3.4982000000000002</v>
      </c>
      <c r="AD282">
        <v>0.1165785</v>
      </c>
      <c r="AE282">
        <v>0.1119805</v>
      </c>
      <c r="AF282">
        <v>8.9190000000000005</v>
      </c>
      <c r="AG282">
        <v>4.1749999999999998</v>
      </c>
      <c r="AH282">
        <f t="shared" si="4"/>
        <v>4.4593386356219997E-2</v>
      </c>
    </row>
    <row r="283" spans="15:34" x14ac:dyDescent="0.25">
      <c r="O283" t="s">
        <v>65</v>
      </c>
      <c r="P283">
        <v>2004</v>
      </c>
      <c r="Q283" t="s">
        <v>17</v>
      </c>
      <c r="R283">
        <v>1.433E-3</v>
      </c>
      <c r="S283">
        <v>1.0664699999999999E-3</v>
      </c>
      <c r="T283">
        <v>0.12421459999999999</v>
      </c>
      <c r="U283">
        <v>3.3370499999999997E-2</v>
      </c>
      <c r="V283">
        <v>4.4758800000000001E-2</v>
      </c>
      <c r="W283">
        <v>6.5490000000000007E-2</v>
      </c>
      <c r="X283">
        <v>0.19120139999999999</v>
      </c>
      <c r="Y283">
        <v>7.7542799999999995E-2</v>
      </c>
      <c r="Z283">
        <v>20986.204000000002</v>
      </c>
      <c r="AA283">
        <v>422889.1</v>
      </c>
      <c r="AB283">
        <v>4.9625799999999998E-2</v>
      </c>
      <c r="AC283">
        <v>3.4079999999999999</v>
      </c>
      <c r="AD283">
        <v>0.17089589999999999</v>
      </c>
      <c r="AE283">
        <v>0.10003330000000001</v>
      </c>
      <c r="AF283">
        <v>8.1989999999999998</v>
      </c>
      <c r="AG283">
        <v>4.9249999999999998</v>
      </c>
      <c r="AH283">
        <f t="shared" si="4"/>
        <v>4.8067902549840003E-2</v>
      </c>
    </row>
    <row r="284" spans="15:34" x14ac:dyDescent="0.25">
      <c r="O284" t="s">
        <v>55</v>
      </c>
      <c r="P284">
        <v>2005</v>
      </c>
      <c r="Q284" t="s">
        <v>17</v>
      </c>
      <c r="R284">
        <v>2.91807E-3</v>
      </c>
      <c r="S284">
        <v>1.73354E-3</v>
      </c>
      <c r="T284">
        <v>5.9301399999999997E-2</v>
      </c>
      <c r="U284">
        <v>2.2483400000000001E-2</v>
      </c>
      <c r="V284">
        <v>4.4545599999999998E-2</v>
      </c>
      <c r="W284">
        <v>5.6755600000000003E-2</v>
      </c>
      <c r="X284">
        <v>0.1763701</v>
      </c>
      <c r="Y284">
        <v>7.4128700000000006E-2</v>
      </c>
      <c r="Z284">
        <v>13366.914000000001</v>
      </c>
      <c r="AA284">
        <v>265929.5</v>
      </c>
      <c r="AB284">
        <v>5.0264900000000001E-2</v>
      </c>
      <c r="AC284">
        <v>3.3193999999999999</v>
      </c>
      <c r="AD284">
        <v>0.1232206</v>
      </c>
      <c r="AE284">
        <v>0.1149929</v>
      </c>
      <c r="AF284">
        <v>8.7230000000000008</v>
      </c>
      <c r="AG284">
        <v>4.4749999999999996</v>
      </c>
      <c r="AH284">
        <f t="shared" si="4"/>
        <v>4.5000445926850006E-2</v>
      </c>
    </row>
    <row r="285" spans="15:34" x14ac:dyDescent="0.25">
      <c r="O285" t="s">
        <v>55</v>
      </c>
      <c r="P285">
        <v>2007</v>
      </c>
      <c r="Q285" t="s">
        <v>17</v>
      </c>
      <c r="R285">
        <v>2.0842500000000002E-3</v>
      </c>
      <c r="S285">
        <v>1.6361399999999999E-3</v>
      </c>
      <c r="T285">
        <v>6.33301E-2</v>
      </c>
      <c r="U285">
        <v>2.0550700000000002E-2</v>
      </c>
      <c r="V285">
        <v>3.71796E-2</v>
      </c>
      <c r="W285">
        <v>5.2606600000000003E-2</v>
      </c>
      <c r="X285">
        <v>0.1738893</v>
      </c>
      <c r="Y285">
        <v>7.1264099999999997E-2</v>
      </c>
      <c r="Z285">
        <v>15094.183000000001</v>
      </c>
      <c r="AA285">
        <v>287872.8</v>
      </c>
      <c r="AB285">
        <v>5.2433500000000001E-2</v>
      </c>
      <c r="AC285">
        <v>3.6354000000000002</v>
      </c>
      <c r="AD285">
        <v>0.1113686</v>
      </c>
      <c r="AE285">
        <v>0.1095241</v>
      </c>
      <c r="AF285">
        <v>8.9640000000000004</v>
      </c>
      <c r="AG285">
        <v>3.733333</v>
      </c>
      <c r="AH285">
        <f t="shared" si="4"/>
        <v>4.3822707826090004E-2</v>
      </c>
    </row>
    <row r="286" spans="15:34" x14ac:dyDescent="0.25">
      <c r="O286" t="s">
        <v>42</v>
      </c>
      <c r="P286">
        <v>2000</v>
      </c>
      <c r="Q286" t="s">
        <v>17</v>
      </c>
      <c r="R286">
        <v>5.7156799999999999E-3</v>
      </c>
      <c r="S286">
        <v>6.9141000000000005E-4</v>
      </c>
      <c r="T286">
        <v>0.11841599999999999</v>
      </c>
      <c r="U286">
        <v>1.7815399999999999E-2</v>
      </c>
      <c r="V286">
        <v>1.7170100000000001E-2</v>
      </c>
      <c r="W286">
        <v>0.31256479999999998</v>
      </c>
      <c r="X286">
        <v>0.21088100000000001</v>
      </c>
      <c r="Y286">
        <v>5.9669E-2</v>
      </c>
      <c r="Z286">
        <v>2132.1309999999999</v>
      </c>
      <c r="AA286">
        <v>43389.4</v>
      </c>
      <c r="AB286">
        <v>4.91394E-2</v>
      </c>
      <c r="AC286">
        <v>2.7103000000000002</v>
      </c>
      <c r="AD286">
        <v>9.1151300000000005E-2</v>
      </c>
      <c r="AE286">
        <v>8.2047700000000001E-2</v>
      </c>
      <c r="AF286">
        <v>8.093</v>
      </c>
      <c r="AG286">
        <v>3.608333</v>
      </c>
      <c r="AH286">
        <f t="shared" si="4"/>
        <v>4.7022166316250003E-2</v>
      </c>
    </row>
    <row r="287" spans="15:34" x14ac:dyDescent="0.25">
      <c r="O287" t="s">
        <v>42</v>
      </c>
      <c r="P287">
        <v>2009</v>
      </c>
      <c r="Q287" t="s">
        <v>17</v>
      </c>
      <c r="R287">
        <v>7.6840299999999997E-3</v>
      </c>
      <c r="S287">
        <v>1.7600000000000001E-5</v>
      </c>
      <c r="T287">
        <v>8.1851599999999997E-2</v>
      </c>
      <c r="U287">
        <v>1.2976700000000001E-2</v>
      </c>
      <c r="V287">
        <v>2.0185999999999999E-2</v>
      </c>
      <c r="W287">
        <v>0.26577600000000001</v>
      </c>
      <c r="X287">
        <v>0.1659891</v>
      </c>
      <c r="Y287">
        <v>6.4725199999999997E-2</v>
      </c>
      <c r="Z287">
        <v>2799.1030000000001</v>
      </c>
      <c r="AA287">
        <v>56871.199999999997</v>
      </c>
      <c r="AB287">
        <v>4.92183E-2</v>
      </c>
      <c r="AC287">
        <v>3.6558000000000002</v>
      </c>
      <c r="AD287">
        <v>7.9882300000000003E-2</v>
      </c>
      <c r="AE287">
        <v>6.6061599999999998E-2</v>
      </c>
      <c r="AF287">
        <v>6.8940000000000001</v>
      </c>
      <c r="AG287">
        <v>8.341666</v>
      </c>
      <c r="AH287">
        <f t="shared" si="4"/>
        <v>4.1949243220530001E-2</v>
      </c>
    </row>
    <row r="288" spans="15:34" x14ac:dyDescent="0.25">
      <c r="O288" t="s">
        <v>67</v>
      </c>
      <c r="P288">
        <v>2007</v>
      </c>
      <c r="Q288" t="s">
        <v>17</v>
      </c>
      <c r="R288">
        <v>1.7296499999999999E-3</v>
      </c>
      <c r="S288">
        <v>9.4689000000000004E-4</v>
      </c>
      <c r="T288">
        <v>6.81065E-2</v>
      </c>
      <c r="U288">
        <v>2.1237300000000001E-2</v>
      </c>
      <c r="V288">
        <v>7.0444800000000002E-2</v>
      </c>
      <c r="W288">
        <v>0.15186549999999999</v>
      </c>
      <c r="X288">
        <v>0.14167060000000001</v>
      </c>
      <c r="Y288">
        <v>7.1689299999999997E-2</v>
      </c>
      <c r="Z288">
        <v>63161.582000000002</v>
      </c>
      <c r="AA288">
        <v>1108896</v>
      </c>
      <c r="AB288">
        <v>5.6959000000000003E-2</v>
      </c>
      <c r="AC288">
        <v>3.4773999999999998</v>
      </c>
      <c r="AD288">
        <v>0.10912570000000001</v>
      </c>
      <c r="AE288">
        <v>0.1061362</v>
      </c>
      <c r="AF288">
        <v>6.6849999999999996</v>
      </c>
      <c r="AG288">
        <v>4.4333330000000002</v>
      </c>
      <c r="AH288">
        <f t="shared" si="4"/>
        <v>4.6995849601499995E-2</v>
      </c>
    </row>
    <row r="289" spans="15:34" x14ac:dyDescent="0.25">
      <c r="O289" t="s">
        <v>42</v>
      </c>
      <c r="P289">
        <v>2017</v>
      </c>
      <c r="Q289" t="s">
        <v>17</v>
      </c>
      <c r="R289">
        <v>8.7915300000000005E-3</v>
      </c>
      <c r="S289">
        <v>8.0500000000000005E-5</v>
      </c>
      <c r="T289">
        <v>6.2570100000000003E-2</v>
      </c>
      <c r="U289">
        <v>1.7071200000000002E-2</v>
      </c>
      <c r="V289">
        <v>1.3472700000000001E-2</v>
      </c>
      <c r="W289">
        <v>0.28617540000000002</v>
      </c>
      <c r="X289">
        <v>0.13996720000000001</v>
      </c>
      <c r="Y289">
        <v>7.8034000000000006E-2</v>
      </c>
      <c r="Z289">
        <v>3589.03</v>
      </c>
      <c r="AA289">
        <v>69555.600000000006</v>
      </c>
      <c r="AB289">
        <v>5.1599399999999997E-2</v>
      </c>
      <c r="AC289">
        <v>4.3879000000000001</v>
      </c>
      <c r="AD289">
        <v>7.0463100000000001E-2</v>
      </c>
      <c r="AE289">
        <v>7.3873300000000003E-2</v>
      </c>
      <c r="AF289">
        <v>7.66</v>
      </c>
      <c r="AG289">
        <v>4.4666670000000002</v>
      </c>
      <c r="AH289">
        <f t="shared" si="4"/>
        <v>5.1615551390070007E-2</v>
      </c>
    </row>
    <row r="290" spans="15:34" x14ac:dyDescent="0.25">
      <c r="O290" t="s">
        <v>55</v>
      </c>
      <c r="P290">
        <v>2002</v>
      </c>
      <c r="Q290" t="s">
        <v>17</v>
      </c>
      <c r="R290">
        <v>2.6798099999999999E-3</v>
      </c>
      <c r="S290">
        <v>2.1530099999999999E-3</v>
      </c>
      <c r="T290">
        <v>7.3816099999999996E-2</v>
      </c>
      <c r="U290">
        <v>2.34632E-2</v>
      </c>
      <c r="V290">
        <v>3.6637799999999998E-2</v>
      </c>
      <c r="W290">
        <v>6.0178799999999998E-2</v>
      </c>
      <c r="X290">
        <v>0.1741645</v>
      </c>
      <c r="Y290">
        <v>8.20525E-2</v>
      </c>
      <c r="Z290">
        <v>10821.276</v>
      </c>
      <c r="AA290">
        <v>218299.3</v>
      </c>
      <c r="AB290">
        <v>4.9570799999999998E-2</v>
      </c>
      <c r="AC290">
        <v>2.8323</v>
      </c>
      <c r="AD290">
        <v>0.1331475</v>
      </c>
      <c r="AE290">
        <v>0.1244118</v>
      </c>
      <c r="AF290">
        <v>8.7550000000000008</v>
      </c>
      <c r="AG290">
        <v>4.7750000000000004</v>
      </c>
      <c r="AH290">
        <f t="shared" si="4"/>
        <v>4.6496738920670001E-2</v>
      </c>
    </row>
    <row r="291" spans="15:34" x14ac:dyDescent="0.25">
      <c r="O291" t="s">
        <v>42</v>
      </c>
      <c r="P291">
        <v>2001</v>
      </c>
      <c r="Q291" t="s">
        <v>17</v>
      </c>
      <c r="R291">
        <v>6.1573799999999996E-3</v>
      </c>
      <c r="S291">
        <v>5.5975999999999997E-4</v>
      </c>
      <c r="T291">
        <v>0.1060749</v>
      </c>
      <c r="U291">
        <v>1.6534500000000001E-2</v>
      </c>
      <c r="V291">
        <v>1.7201899999999999E-2</v>
      </c>
      <c r="W291">
        <v>0.31223960000000001</v>
      </c>
      <c r="X291">
        <v>0.2284475</v>
      </c>
      <c r="Y291">
        <v>5.7311000000000001E-2</v>
      </c>
      <c r="Z291">
        <v>2105.9209999999998</v>
      </c>
      <c r="AA291">
        <v>46448.3</v>
      </c>
      <c r="AB291">
        <v>4.5338999999999997E-2</v>
      </c>
      <c r="AC291">
        <v>2.8267000000000002</v>
      </c>
      <c r="AD291">
        <v>8.5600499999999996E-2</v>
      </c>
      <c r="AE291">
        <v>7.9766100000000006E-2</v>
      </c>
      <c r="AF291">
        <v>7.7949999999999999</v>
      </c>
      <c r="AG291">
        <v>3.5750000000000002</v>
      </c>
      <c r="AH291">
        <f t="shared" si="4"/>
        <v>4.6433979067900005E-2</v>
      </c>
    </row>
    <row r="292" spans="15:34" x14ac:dyDescent="0.25">
      <c r="O292" t="s">
        <v>56</v>
      </c>
      <c r="P292">
        <v>2007</v>
      </c>
      <c r="Q292" t="s">
        <v>17</v>
      </c>
      <c r="R292">
        <v>2.6403300000000002E-3</v>
      </c>
      <c r="S292">
        <v>7.9763000000000002E-4</v>
      </c>
      <c r="T292">
        <v>0.1185199</v>
      </c>
      <c r="U292">
        <v>1.7434600000000001E-2</v>
      </c>
      <c r="V292">
        <v>5.4301799999999997E-2</v>
      </c>
      <c r="W292">
        <v>8.3074200000000001E-2</v>
      </c>
      <c r="X292">
        <v>0.14467830000000001</v>
      </c>
      <c r="Y292">
        <v>8.6362099999999997E-2</v>
      </c>
      <c r="Z292">
        <v>20691.367999999999</v>
      </c>
      <c r="AA292">
        <v>379877.2</v>
      </c>
      <c r="AB292">
        <v>5.4468599999999999E-2</v>
      </c>
      <c r="AC292">
        <v>4.0715000000000003</v>
      </c>
      <c r="AD292">
        <v>0.1079928</v>
      </c>
      <c r="AE292">
        <v>0.1320953</v>
      </c>
      <c r="AF292">
        <v>7.9850000000000003</v>
      </c>
      <c r="AG292">
        <v>4.516667</v>
      </c>
      <c r="AH292">
        <f t="shared" si="4"/>
        <v>4.4283414285450004E-2</v>
      </c>
    </row>
    <row r="293" spans="15:34" x14ac:dyDescent="0.25">
      <c r="O293" t="s">
        <v>65</v>
      </c>
      <c r="P293">
        <v>2010</v>
      </c>
      <c r="Q293" t="s">
        <v>17</v>
      </c>
      <c r="R293">
        <v>1.4561299999999999E-3</v>
      </c>
      <c r="S293">
        <v>4.7056000000000002E-4</v>
      </c>
      <c r="T293">
        <v>9.2897300000000002E-2</v>
      </c>
      <c r="U293">
        <v>3.2533600000000003E-2</v>
      </c>
      <c r="V293">
        <v>4.3554599999999999E-2</v>
      </c>
      <c r="W293">
        <v>6.0983700000000002E-2</v>
      </c>
      <c r="X293">
        <v>0.1737194</v>
      </c>
      <c r="Y293">
        <v>7.3311299999999996E-2</v>
      </c>
      <c r="Z293">
        <v>25927.891</v>
      </c>
      <c r="AA293">
        <v>495149</v>
      </c>
      <c r="AB293">
        <v>5.2363800000000002E-2</v>
      </c>
      <c r="AC293">
        <v>4.0042999999999997</v>
      </c>
      <c r="AD293">
        <v>0.13411919999999999</v>
      </c>
      <c r="AE293">
        <v>9.1289700000000001E-2</v>
      </c>
      <c r="AF293">
        <v>8.2170000000000005</v>
      </c>
      <c r="AG293">
        <v>9.658334</v>
      </c>
      <c r="AH293">
        <f t="shared" si="4"/>
        <v>4.3860158775459998E-2</v>
      </c>
    </row>
    <row r="294" spans="15:34" x14ac:dyDescent="0.25">
      <c r="O294" t="s">
        <v>55</v>
      </c>
      <c r="P294">
        <v>2012</v>
      </c>
      <c r="Q294" t="s">
        <v>17</v>
      </c>
      <c r="R294">
        <v>1.9950900000000001E-3</v>
      </c>
      <c r="S294">
        <v>8.3925000000000004E-4</v>
      </c>
      <c r="T294">
        <v>5.3586700000000001E-2</v>
      </c>
      <c r="U294">
        <v>1.8149999999999999E-2</v>
      </c>
      <c r="V294">
        <v>4.7900100000000001E-2</v>
      </c>
      <c r="W294">
        <v>4.4393799999999997E-2</v>
      </c>
      <c r="X294">
        <v>0.1602346</v>
      </c>
      <c r="Y294">
        <v>6.9183099999999997E-2</v>
      </c>
      <c r="Z294">
        <v>17094.560000000001</v>
      </c>
      <c r="AA294">
        <v>334821.59999999998</v>
      </c>
      <c r="AB294">
        <v>5.1055700000000002E-2</v>
      </c>
      <c r="AC294">
        <v>3.9068999999999998</v>
      </c>
      <c r="AD294">
        <v>9.0310799999999997E-2</v>
      </c>
      <c r="AE294">
        <v>0.11082019999999999</v>
      </c>
      <c r="AF294">
        <v>8.92</v>
      </c>
      <c r="AG294">
        <v>6.8666669999999996</v>
      </c>
      <c r="AH294">
        <f t="shared" si="4"/>
        <v>3.9832503766150003E-2</v>
      </c>
    </row>
    <row r="295" spans="15:34" x14ac:dyDescent="0.25">
      <c r="O295" t="s">
        <v>55</v>
      </c>
      <c r="P295">
        <v>2007</v>
      </c>
      <c r="Q295" t="s">
        <v>17</v>
      </c>
      <c r="R295">
        <v>2.0842500000000002E-3</v>
      </c>
      <c r="S295">
        <v>1.6361399999999999E-3</v>
      </c>
      <c r="T295">
        <v>6.33301E-2</v>
      </c>
      <c r="U295">
        <v>2.0550700000000002E-2</v>
      </c>
      <c r="V295">
        <v>3.71796E-2</v>
      </c>
      <c r="W295">
        <v>5.2606600000000003E-2</v>
      </c>
      <c r="X295">
        <v>0.1738893</v>
      </c>
      <c r="Y295">
        <v>7.1264099999999997E-2</v>
      </c>
      <c r="Z295">
        <v>15094.183000000001</v>
      </c>
      <c r="AA295">
        <v>287872.8</v>
      </c>
      <c r="AB295">
        <v>5.2433500000000001E-2</v>
      </c>
      <c r="AC295">
        <v>3.6354000000000002</v>
      </c>
      <c r="AD295">
        <v>0.1113686</v>
      </c>
      <c r="AE295">
        <v>0.1095241</v>
      </c>
      <c r="AF295">
        <v>8.9640000000000004</v>
      </c>
      <c r="AG295">
        <v>3.733333</v>
      </c>
      <c r="AH295">
        <f t="shared" ref="AH295:AH339" si="5">-0.156207*S295+( -0.0396119)*T295 +0.4429027*U295+ 0.0347388*W295+ 0.2321409*Y295+( -0.0008518) *AG295+0.0222942</f>
        <v>4.3822707826090004E-2</v>
      </c>
    </row>
    <row r="296" spans="15:34" x14ac:dyDescent="0.25">
      <c r="O296" t="s">
        <v>67</v>
      </c>
      <c r="P296">
        <v>2003</v>
      </c>
      <c r="Q296" t="s">
        <v>17</v>
      </c>
      <c r="R296">
        <v>1.84805E-3</v>
      </c>
      <c r="S296">
        <v>1.0626500000000001E-3</v>
      </c>
      <c r="T296">
        <v>7.5018699999999994E-2</v>
      </c>
      <c r="U296">
        <v>2.1521499999999999E-2</v>
      </c>
      <c r="V296">
        <v>6.8141300000000002E-2</v>
      </c>
      <c r="W296">
        <v>0.16429930000000001</v>
      </c>
      <c r="X296">
        <v>0.15733459999999999</v>
      </c>
      <c r="Y296">
        <v>8.2418599999999995E-2</v>
      </c>
      <c r="Z296">
        <v>42253.290999999997</v>
      </c>
      <c r="AA296">
        <v>905280.6</v>
      </c>
      <c r="AB296">
        <v>4.6674199999999999E-2</v>
      </c>
      <c r="AC296">
        <v>2.7656999999999998</v>
      </c>
      <c r="AD296">
        <v>0.12355289999999999</v>
      </c>
      <c r="AE296">
        <v>0.11682679999999999</v>
      </c>
      <c r="AF296">
        <v>6.5060000000000002</v>
      </c>
      <c r="AG296">
        <v>6.4</v>
      </c>
      <c r="AH296">
        <f t="shared" si="5"/>
        <v>4.8077272350549996E-2</v>
      </c>
    </row>
    <row r="297" spans="15:34" x14ac:dyDescent="0.25">
      <c r="O297" t="s">
        <v>56</v>
      </c>
      <c r="P297">
        <v>2002</v>
      </c>
      <c r="Q297" t="s">
        <v>17</v>
      </c>
      <c r="R297">
        <v>2.52659E-3</v>
      </c>
      <c r="S297">
        <v>1.0889300000000001E-3</v>
      </c>
      <c r="T297">
        <v>0.1091598</v>
      </c>
      <c r="U297">
        <v>1.8574400000000001E-2</v>
      </c>
      <c r="V297">
        <v>5.0367299999999997E-2</v>
      </c>
      <c r="W297">
        <v>0.10736030000000001</v>
      </c>
      <c r="X297">
        <v>0.1626985</v>
      </c>
      <c r="Y297">
        <v>9.2098799999999995E-2</v>
      </c>
      <c r="Z297">
        <v>14822.592000000001</v>
      </c>
      <c r="AA297">
        <v>303967.09999999998</v>
      </c>
      <c r="AB297">
        <v>4.8763800000000003E-2</v>
      </c>
      <c r="AC297">
        <v>3.2000999999999999</v>
      </c>
      <c r="AD297">
        <v>0.12604319999999999</v>
      </c>
      <c r="AE297">
        <v>0.14509140000000001</v>
      </c>
      <c r="AF297">
        <v>7.7380000000000004</v>
      </c>
      <c r="AG297">
        <v>5.2166670000000002</v>
      </c>
      <c r="AH297">
        <f t="shared" si="5"/>
        <v>4.669263570071E-2</v>
      </c>
    </row>
    <row r="298" spans="15:34" x14ac:dyDescent="0.25">
      <c r="O298" t="s">
        <v>56</v>
      </c>
      <c r="P298">
        <v>2010</v>
      </c>
      <c r="Q298" t="s">
        <v>17</v>
      </c>
      <c r="R298">
        <v>2.8626300000000001E-3</v>
      </c>
      <c r="S298">
        <v>3.7094999999999999E-4</v>
      </c>
      <c r="T298">
        <v>0.1079918</v>
      </c>
      <c r="U298">
        <v>1.53455E-2</v>
      </c>
      <c r="V298">
        <v>5.6945200000000001E-2</v>
      </c>
      <c r="W298">
        <v>7.9177600000000001E-2</v>
      </c>
      <c r="X298">
        <v>0.14050579999999999</v>
      </c>
      <c r="Y298">
        <v>8.8268200000000005E-2</v>
      </c>
      <c r="Z298">
        <v>20090.562999999998</v>
      </c>
      <c r="AA298">
        <v>409762.5</v>
      </c>
      <c r="AB298">
        <v>4.9029799999999998E-2</v>
      </c>
      <c r="AC298">
        <v>4.2160000000000002</v>
      </c>
      <c r="AD298">
        <v>9.5350400000000002E-2</v>
      </c>
      <c r="AE298">
        <v>0.13226689999999999</v>
      </c>
      <c r="AF298">
        <v>7.952</v>
      </c>
      <c r="AG298">
        <v>8.0583329999999993</v>
      </c>
      <c r="AH298">
        <f t="shared" si="5"/>
        <v>4.1132164164640002E-2</v>
      </c>
    </row>
    <row r="299" spans="15:34" x14ac:dyDescent="0.25">
      <c r="O299" t="s">
        <v>65</v>
      </c>
      <c r="P299">
        <v>2018</v>
      </c>
      <c r="Q299" t="s">
        <v>17</v>
      </c>
      <c r="R299">
        <v>1.5648599999999999E-3</v>
      </c>
      <c r="S299">
        <v>4.9958999999999995E-4</v>
      </c>
      <c r="T299">
        <v>8.9326100000000005E-2</v>
      </c>
      <c r="U299">
        <v>3.8348199999999999E-2</v>
      </c>
      <c r="V299">
        <v>4.3839700000000002E-2</v>
      </c>
      <c r="W299">
        <v>6.0356800000000002E-2</v>
      </c>
      <c r="X299">
        <v>0.15405269999999999</v>
      </c>
      <c r="Y299">
        <v>8.0760999999999999E-2</v>
      </c>
      <c r="Z299">
        <v>35365.046000000002</v>
      </c>
      <c r="AA299">
        <v>606892.19999999995</v>
      </c>
      <c r="AB299">
        <v>5.8272400000000002E-2</v>
      </c>
      <c r="AC299">
        <v>4.8411</v>
      </c>
      <c r="AD299">
        <v>0.1447619</v>
      </c>
      <c r="AE299">
        <v>0.1083697</v>
      </c>
      <c r="AF299">
        <v>8.5739999999999998</v>
      </c>
      <c r="AG299">
        <v>4.0083330000000004</v>
      </c>
      <c r="AH299">
        <f t="shared" si="5"/>
        <v>5.3092661303759996E-2</v>
      </c>
    </row>
    <row r="300" spans="15:34" x14ac:dyDescent="0.25">
      <c r="O300" t="s">
        <v>73</v>
      </c>
      <c r="P300">
        <v>2000</v>
      </c>
      <c r="Q300" t="s">
        <v>17</v>
      </c>
      <c r="R300">
        <v>6.7312200000000004E-3</v>
      </c>
      <c r="S300">
        <v>1.151961E-2</v>
      </c>
      <c r="T300">
        <v>0.21667700000000001</v>
      </c>
      <c r="U300">
        <v>3.96269E-2</v>
      </c>
      <c r="V300">
        <v>3.1678900000000003E-2</v>
      </c>
      <c r="W300">
        <v>7.8915200000000005E-2</v>
      </c>
      <c r="X300">
        <v>0.13965069999999999</v>
      </c>
      <c r="Y300">
        <v>0.10699549999999999</v>
      </c>
      <c r="Z300">
        <v>22466.905999999999</v>
      </c>
      <c r="AA300">
        <v>407652.8</v>
      </c>
      <c r="AB300">
        <v>5.5112800000000003E-2</v>
      </c>
      <c r="AC300">
        <v>2.4801000000000002</v>
      </c>
      <c r="AD300">
        <v>0.14585210000000001</v>
      </c>
      <c r="AE300">
        <v>0.103961</v>
      </c>
      <c r="AF300">
        <v>6.7770000000000001</v>
      </c>
      <c r="AG300">
        <v>4.2249999999999996</v>
      </c>
      <c r="AH300">
        <f t="shared" si="5"/>
        <v>5.3443225642770001E-2</v>
      </c>
    </row>
    <row r="301" spans="15:34" x14ac:dyDescent="0.25">
      <c r="O301" t="s">
        <v>65</v>
      </c>
      <c r="P301">
        <v>2017</v>
      </c>
      <c r="Q301" t="s">
        <v>17</v>
      </c>
      <c r="R301">
        <v>1.5877300000000001E-3</v>
      </c>
      <c r="S301">
        <v>6.0939999999999996E-4</v>
      </c>
      <c r="T301">
        <v>7.9183799999999999E-2</v>
      </c>
      <c r="U301">
        <v>3.8437600000000002E-2</v>
      </c>
      <c r="V301">
        <v>4.1785900000000001E-2</v>
      </c>
      <c r="W301">
        <v>6.2725500000000003E-2</v>
      </c>
      <c r="X301">
        <v>0.1594373</v>
      </c>
      <c r="Y301">
        <v>8.1034999999999996E-2</v>
      </c>
      <c r="Z301">
        <v>33100.504999999997</v>
      </c>
      <c r="AA301">
        <v>590086.69999999995</v>
      </c>
      <c r="AB301">
        <v>5.60943E-2</v>
      </c>
      <c r="AC301">
        <v>4.6736000000000004</v>
      </c>
      <c r="AD301">
        <v>0.1456855</v>
      </c>
      <c r="AE301">
        <v>0.10696650000000001</v>
      </c>
      <c r="AF301">
        <v>8.4</v>
      </c>
      <c r="AG301">
        <v>4.5333329999999998</v>
      </c>
      <c r="AH301">
        <f t="shared" si="5"/>
        <v>5.3215556890000008E-2</v>
      </c>
    </row>
    <row r="302" spans="15:34" x14ac:dyDescent="0.25">
      <c r="O302" t="s">
        <v>73</v>
      </c>
      <c r="P302">
        <v>2007</v>
      </c>
      <c r="Q302" t="s">
        <v>17</v>
      </c>
      <c r="R302">
        <v>4.5741999999999996E-3</v>
      </c>
      <c r="S302">
        <v>9.3570500000000004E-3</v>
      </c>
      <c r="T302">
        <v>0.1457842</v>
      </c>
      <c r="U302">
        <v>3.1150899999999999E-2</v>
      </c>
      <c r="V302">
        <v>5.7296100000000003E-2</v>
      </c>
      <c r="W302">
        <v>6.4789600000000003E-2</v>
      </c>
      <c r="X302">
        <v>0.1198958</v>
      </c>
      <c r="Y302">
        <v>9.2582600000000001E-2</v>
      </c>
      <c r="Z302">
        <v>30837.656999999999</v>
      </c>
      <c r="AA302">
        <v>560753.4</v>
      </c>
      <c r="AB302">
        <v>5.4993300000000002E-2</v>
      </c>
      <c r="AC302">
        <v>3.3721999999999999</v>
      </c>
      <c r="AD302">
        <v>0.12758729999999999</v>
      </c>
      <c r="AE302">
        <v>9.1828199999999999E-2</v>
      </c>
      <c r="AF302">
        <v>6.6159999999999997</v>
      </c>
      <c r="AG302">
        <v>4.5583330000000002</v>
      </c>
      <c r="AH302">
        <f t="shared" si="5"/>
        <v>4.8714724851519994E-2</v>
      </c>
    </row>
    <row r="303" spans="15:34" x14ac:dyDescent="0.25">
      <c r="O303" t="s">
        <v>56</v>
      </c>
      <c r="P303">
        <v>2007</v>
      </c>
      <c r="Q303" t="s">
        <v>17</v>
      </c>
      <c r="R303">
        <v>2.6403300000000002E-3</v>
      </c>
      <c r="S303">
        <v>7.9763000000000002E-4</v>
      </c>
      <c r="T303">
        <v>0.1185199</v>
      </c>
      <c r="U303">
        <v>1.7434600000000001E-2</v>
      </c>
      <c r="V303">
        <v>5.4301799999999997E-2</v>
      </c>
      <c r="W303">
        <v>8.3074200000000001E-2</v>
      </c>
      <c r="X303">
        <v>0.14467830000000001</v>
      </c>
      <c r="Y303">
        <v>8.6362099999999997E-2</v>
      </c>
      <c r="Z303">
        <v>20691.367999999999</v>
      </c>
      <c r="AA303">
        <v>379877.2</v>
      </c>
      <c r="AB303">
        <v>5.4468599999999999E-2</v>
      </c>
      <c r="AC303">
        <v>4.0715000000000003</v>
      </c>
      <c r="AD303">
        <v>0.1079928</v>
      </c>
      <c r="AE303">
        <v>0.1320953</v>
      </c>
      <c r="AF303">
        <v>7.9850000000000003</v>
      </c>
      <c r="AG303">
        <v>4.516667</v>
      </c>
      <c r="AH303">
        <f t="shared" si="5"/>
        <v>4.4283414285450004E-2</v>
      </c>
    </row>
    <row r="304" spans="15:34" x14ac:dyDescent="0.25">
      <c r="O304" t="s">
        <v>65</v>
      </c>
      <c r="P304">
        <v>2001</v>
      </c>
      <c r="Q304" t="s">
        <v>17</v>
      </c>
      <c r="R304">
        <v>1.5651899999999999E-3</v>
      </c>
      <c r="S304">
        <v>1.5090100000000001E-3</v>
      </c>
      <c r="T304">
        <v>0.14966460000000001</v>
      </c>
      <c r="U304">
        <v>3.4704499999999999E-2</v>
      </c>
      <c r="V304">
        <v>4.6380600000000001E-2</v>
      </c>
      <c r="W304">
        <v>7.5517299999999996E-2</v>
      </c>
      <c r="X304">
        <v>0.18624740000000001</v>
      </c>
      <c r="Y304">
        <v>7.7320600000000003E-2</v>
      </c>
      <c r="Z304">
        <v>19253.296999999999</v>
      </c>
      <c r="AA304">
        <v>373755.6</v>
      </c>
      <c r="AB304">
        <v>5.1513099999999999E-2</v>
      </c>
      <c r="AC304">
        <v>2.9466000000000001</v>
      </c>
      <c r="AD304">
        <v>0.179703</v>
      </c>
      <c r="AE304">
        <v>0.10858429999999999</v>
      </c>
      <c r="AF304">
        <v>8.1349999999999998</v>
      </c>
      <c r="AG304">
        <v>4.233333</v>
      </c>
      <c r="AH304">
        <f t="shared" si="5"/>
        <v>4.8467400662719998E-2</v>
      </c>
    </row>
    <row r="305" spans="15:34" x14ac:dyDescent="0.25">
      <c r="O305" t="s">
        <v>67</v>
      </c>
      <c r="P305">
        <v>2004</v>
      </c>
      <c r="Q305" t="s">
        <v>17</v>
      </c>
      <c r="R305">
        <v>1.8572199999999999E-3</v>
      </c>
      <c r="S305">
        <v>1.0081700000000001E-3</v>
      </c>
      <c r="T305">
        <v>7.4427999999999994E-2</v>
      </c>
      <c r="U305">
        <v>2.20354E-2</v>
      </c>
      <c r="V305">
        <v>7.0419300000000004E-2</v>
      </c>
      <c r="W305">
        <v>0.15961710000000001</v>
      </c>
      <c r="X305">
        <v>0.1506545</v>
      </c>
      <c r="Y305">
        <v>8.0295900000000003E-2</v>
      </c>
      <c r="Z305">
        <v>45826.428999999996</v>
      </c>
      <c r="AA305">
        <v>955192</v>
      </c>
      <c r="AB305">
        <v>4.7976100000000001E-2</v>
      </c>
      <c r="AC305">
        <v>2.9350000000000001</v>
      </c>
      <c r="AD305">
        <v>0.1225324</v>
      </c>
      <c r="AE305">
        <v>0.11020190000000001</v>
      </c>
      <c r="AF305">
        <v>6.6230000000000002</v>
      </c>
      <c r="AG305">
        <v>5.7916670000000003</v>
      </c>
      <c r="AH305">
        <f t="shared" si="5"/>
        <v>4.8199547506380003E-2</v>
      </c>
    </row>
    <row r="306" spans="15:34" x14ac:dyDescent="0.25">
      <c r="O306" t="s">
        <v>67</v>
      </c>
      <c r="P306">
        <v>2005</v>
      </c>
      <c r="Q306" t="s">
        <v>17</v>
      </c>
      <c r="R306">
        <v>2.0373399999999999E-3</v>
      </c>
      <c r="S306">
        <v>8.9848E-4</v>
      </c>
      <c r="T306">
        <v>7.07623E-2</v>
      </c>
      <c r="U306">
        <v>2.1848300000000001E-2</v>
      </c>
      <c r="V306">
        <v>6.9182099999999996E-2</v>
      </c>
      <c r="W306">
        <v>0.16929279999999999</v>
      </c>
      <c r="X306">
        <v>0.14775779999999999</v>
      </c>
      <c r="Y306">
        <v>7.6273400000000005E-2</v>
      </c>
      <c r="Z306">
        <v>51326.444000000003</v>
      </c>
      <c r="AA306">
        <v>1015046</v>
      </c>
      <c r="AB306">
        <v>5.0565600000000002E-2</v>
      </c>
      <c r="AC306">
        <v>3.1331000000000002</v>
      </c>
      <c r="AD306">
        <v>0.1178271</v>
      </c>
      <c r="AE306">
        <v>0.108</v>
      </c>
      <c r="AF306">
        <v>6.8010000000000002</v>
      </c>
      <c r="AG306">
        <v>4.9583329999999997</v>
      </c>
      <c r="AH306">
        <f t="shared" si="5"/>
        <v>4.8391189436980009E-2</v>
      </c>
    </row>
    <row r="307" spans="15:34" x14ac:dyDescent="0.25">
      <c r="O307" t="s">
        <v>65</v>
      </c>
      <c r="P307">
        <v>2001</v>
      </c>
      <c r="Q307" t="s">
        <v>17</v>
      </c>
      <c r="R307">
        <v>1.5651899999999999E-3</v>
      </c>
      <c r="S307">
        <v>1.5090100000000001E-3</v>
      </c>
      <c r="T307">
        <v>0.14966460000000001</v>
      </c>
      <c r="U307">
        <v>3.4704499999999999E-2</v>
      </c>
      <c r="V307">
        <v>4.6380600000000001E-2</v>
      </c>
      <c r="W307">
        <v>7.5517299999999996E-2</v>
      </c>
      <c r="X307">
        <v>0.18624740000000001</v>
      </c>
      <c r="Y307">
        <v>7.7320600000000003E-2</v>
      </c>
      <c r="Z307">
        <v>19253.296999999999</v>
      </c>
      <c r="AA307">
        <v>373755.6</v>
      </c>
      <c r="AB307">
        <v>5.1513099999999999E-2</v>
      </c>
      <c r="AC307">
        <v>2.9466000000000001</v>
      </c>
      <c r="AD307">
        <v>0.179703</v>
      </c>
      <c r="AE307">
        <v>0.10858429999999999</v>
      </c>
      <c r="AF307">
        <v>8.1349999999999998</v>
      </c>
      <c r="AG307">
        <v>4.233333</v>
      </c>
      <c r="AH307">
        <f t="shared" si="5"/>
        <v>4.8467400662719998E-2</v>
      </c>
    </row>
    <row r="308" spans="15:34" x14ac:dyDescent="0.25">
      <c r="O308" t="s">
        <v>55</v>
      </c>
      <c r="P308">
        <v>2014</v>
      </c>
      <c r="Q308" t="s">
        <v>17</v>
      </c>
      <c r="R308">
        <v>2.0509199999999999E-3</v>
      </c>
      <c r="S308">
        <v>7.4321000000000001E-4</v>
      </c>
      <c r="T308">
        <v>5.0773800000000001E-2</v>
      </c>
      <c r="U308">
        <v>1.73548E-2</v>
      </c>
      <c r="V308">
        <v>3.9764599999999997E-2</v>
      </c>
      <c r="W308">
        <v>5.0144099999999997E-2</v>
      </c>
      <c r="X308">
        <v>0.15160940000000001</v>
      </c>
      <c r="Y308">
        <v>6.7717299999999994E-2</v>
      </c>
      <c r="Z308">
        <v>18929.069</v>
      </c>
      <c r="AA308">
        <v>352524.3</v>
      </c>
      <c r="AB308">
        <v>5.3695800000000002E-2</v>
      </c>
      <c r="AC308">
        <v>4.0556999999999999</v>
      </c>
      <c r="AD308">
        <v>8.8385400000000003E-2</v>
      </c>
      <c r="AE308">
        <v>0.1045914</v>
      </c>
      <c r="AF308">
        <v>9.2129999999999992</v>
      </c>
      <c r="AG308">
        <v>5.733333</v>
      </c>
      <c r="AH308">
        <f t="shared" si="5"/>
        <v>4.0431594264520004E-2</v>
      </c>
    </row>
    <row r="309" spans="15:34" x14ac:dyDescent="0.25">
      <c r="O309" t="s">
        <v>56</v>
      </c>
      <c r="P309">
        <v>2003</v>
      </c>
      <c r="Q309" t="s">
        <v>17</v>
      </c>
      <c r="R309">
        <v>2.4230900000000001E-3</v>
      </c>
      <c r="S309">
        <v>9.8635999999999993E-4</v>
      </c>
      <c r="T309">
        <v>0.1192262</v>
      </c>
      <c r="U309">
        <v>1.8693299999999999E-2</v>
      </c>
      <c r="V309">
        <v>4.7840199999999999E-2</v>
      </c>
      <c r="W309">
        <v>9.7754599999999997E-2</v>
      </c>
      <c r="X309">
        <v>0.16387260000000001</v>
      </c>
      <c r="Y309">
        <v>9.1357499999999994E-2</v>
      </c>
      <c r="Z309">
        <v>15608.027</v>
      </c>
      <c r="AA309">
        <v>315299.8</v>
      </c>
      <c r="AB309">
        <v>4.9502200000000003E-2</v>
      </c>
      <c r="AC309">
        <v>3.3795000000000002</v>
      </c>
      <c r="AD309">
        <v>0.12896930000000001</v>
      </c>
      <c r="AE309">
        <v>0.1389186</v>
      </c>
      <c r="AF309">
        <v>7.7469999999999999</v>
      </c>
      <c r="AG309">
        <v>5.733333</v>
      </c>
      <c r="AH309">
        <f t="shared" si="5"/>
        <v>4.5416697114440005E-2</v>
      </c>
    </row>
    <row r="310" spans="15:34" x14ac:dyDescent="0.25">
      <c r="O310" t="s">
        <v>73</v>
      </c>
      <c r="P310">
        <v>2010</v>
      </c>
      <c r="Q310" t="s">
        <v>17</v>
      </c>
      <c r="R310">
        <v>4.63197E-3</v>
      </c>
      <c r="S310">
        <v>1.3949309999999999E-2</v>
      </c>
      <c r="T310">
        <v>0.12193469999999999</v>
      </c>
      <c r="U310">
        <v>2.94904E-2</v>
      </c>
      <c r="V310">
        <v>6.7141900000000004E-2</v>
      </c>
      <c r="W310">
        <v>5.7669400000000003E-2</v>
      </c>
      <c r="X310">
        <v>0.121671</v>
      </c>
      <c r="Y310">
        <v>9.2267299999999997E-2</v>
      </c>
      <c r="Z310">
        <v>30169.121999999999</v>
      </c>
      <c r="AA310">
        <v>599312.80000000005</v>
      </c>
      <c r="AB310">
        <v>5.0339500000000002E-2</v>
      </c>
      <c r="AC310">
        <v>3.5653999999999999</v>
      </c>
      <c r="AD310">
        <v>0.1113609</v>
      </c>
      <c r="AE310">
        <v>9.0421899999999999E-2</v>
      </c>
      <c r="AF310">
        <v>6.3049999999999997</v>
      </c>
      <c r="AG310">
        <v>8.1666670000000003</v>
      </c>
      <c r="AH310">
        <f t="shared" si="5"/>
        <v>4.4812545638670001E-2</v>
      </c>
    </row>
    <row r="311" spans="15:34" x14ac:dyDescent="0.25">
      <c r="O311" t="s">
        <v>55</v>
      </c>
      <c r="P311">
        <v>2015</v>
      </c>
      <c r="Q311" t="s">
        <v>17</v>
      </c>
      <c r="R311">
        <v>1.9960500000000001E-3</v>
      </c>
      <c r="S311">
        <v>6.0725999999999998E-4</v>
      </c>
      <c r="T311">
        <v>4.85586E-2</v>
      </c>
      <c r="U311">
        <v>1.7122999999999999E-2</v>
      </c>
      <c r="V311">
        <v>3.97548E-2</v>
      </c>
      <c r="W311">
        <v>4.8049399999999999E-2</v>
      </c>
      <c r="X311">
        <v>0.1509887</v>
      </c>
      <c r="Y311">
        <v>6.7930900000000002E-2</v>
      </c>
      <c r="Z311">
        <v>20001.304</v>
      </c>
      <c r="AA311">
        <v>367226.1</v>
      </c>
      <c r="AB311">
        <v>5.4465899999999998E-2</v>
      </c>
      <c r="AC311">
        <v>4.1323999999999996</v>
      </c>
      <c r="AD311">
        <v>8.7444800000000003E-2</v>
      </c>
      <c r="AE311">
        <v>0.1017493</v>
      </c>
      <c r="AF311">
        <v>8.9090000000000007</v>
      </c>
      <c r="AG311">
        <v>4.9916669999999996</v>
      </c>
      <c r="AH311">
        <f t="shared" si="5"/>
        <v>4.1046483071869998E-2</v>
      </c>
    </row>
    <row r="312" spans="15:34" x14ac:dyDescent="0.25">
      <c r="O312" t="s">
        <v>55</v>
      </c>
      <c r="P312">
        <v>2010</v>
      </c>
      <c r="Q312" t="s">
        <v>17</v>
      </c>
      <c r="R312">
        <v>2.21835E-3</v>
      </c>
      <c r="S312">
        <v>1.2039799999999999E-3</v>
      </c>
      <c r="T312">
        <v>6.2944899999999998E-2</v>
      </c>
      <c r="U312">
        <v>1.90993E-2</v>
      </c>
      <c r="V312">
        <v>5.3262499999999997E-2</v>
      </c>
      <c r="W312">
        <v>4.4803099999999998E-2</v>
      </c>
      <c r="X312">
        <v>0.16223019999999999</v>
      </c>
      <c r="Y312">
        <v>7.0503700000000002E-2</v>
      </c>
      <c r="Z312">
        <v>15237.748</v>
      </c>
      <c r="AA312">
        <v>316451.5</v>
      </c>
      <c r="AB312">
        <v>4.8151899999999997E-2</v>
      </c>
      <c r="AC312">
        <v>3.7406000000000001</v>
      </c>
      <c r="AD312">
        <v>9.3644699999999997E-2</v>
      </c>
      <c r="AE312">
        <v>0.1109996</v>
      </c>
      <c r="AF312">
        <v>8.3780000000000001</v>
      </c>
      <c r="AG312">
        <v>7.8250000000000002</v>
      </c>
      <c r="AH312">
        <f t="shared" si="5"/>
        <v>3.9329757651550001E-2</v>
      </c>
    </row>
    <row r="313" spans="15:34" x14ac:dyDescent="0.25">
      <c r="O313" t="s">
        <v>56</v>
      </c>
      <c r="P313">
        <v>2006</v>
      </c>
      <c r="Q313" t="s">
        <v>17</v>
      </c>
      <c r="R313">
        <v>3.0033299999999998E-3</v>
      </c>
      <c r="S313">
        <v>5.9513000000000003E-4</v>
      </c>
      <c r="T313">
        <v>0.1117625</v>
      </c>
      <c r="U313">
        <v>1.8067E-2</v>
      </c>
      <c r="V313">
        <v>5.2066899999999999E-2</v>
      </c>
      <c r="W313">
        <v>9.0587000000000001E-2</v>
      </c>
      <c r="X313">
        <v>0.147927</v>
      </c>
      <c r="Y313">
        <v>8.8319999999999996E-2</v>
      </c>
      <c r="Z313">
        <v>19419.633999999998</v>
      </c>
      <c r="AA313">
        <v>361266</v>
      </c>
      <c r="AB313">
        <v>5.3754400000000001E-2</v>
      </c>
      <c r="AC313">
        <v>3.9588000000000001</v>
      </c>
      <c r="AD313">
        <v>0.1147326</v>
      </c>
      <c r="AE313">
        <v>0.13449649999999999</v>
      </c>
      <c r="AF313">
        <v>7.7510000000000003</v>
      </c>
      <c r="AG313">
        <v>4.7</v>
      </c>
      <c r="AH313">
        <f t="shared" si="5"/>
        <v>4.5422142598839997E-2</v>
      </c>
    </row>
    <row r="314" spans="15:34" x14ac:dyDescent="0.25">
      <c r="O314" t="s">
        <v>65</v>
      </c>
      <c r="P314">
        <v>2013</v>
      </c>
      <c r="Q314" t="s">
        <v>17</v>
      </c>
      <c r="R314">
        <v>9.8747000000000006E-4</v>
      </c>
      <c r="S314">
        <v>7.7198999999999996E-4</v>
      </c>
      <c r="T314">
        <v>7.3187100000000005E-2</v>
      </c>
      <c r="U314">
        <v>2.91369E-2</v>
      </c>
      <c r="V314">
        <v>4.3874099999999999E-2</v>
      </c>
      <c r="W314">
        <v>6.4039399999999996E-2</v>
      </c>
      <c r="X314">
        <v>0.16242110000000001</v>
      </c>
      <c r="Y314">
        <v>7.1208400000000005E-2</v>
      </c>
      <c r="Z314">
        <v>29076.881000000001</v>
      </c>
      <c r="AA314">
        <v>533686.69999999995</v>
      </c>
      <c r="AB314">
        <v>5.44831E-2</v>
      </c>
      <c r="AC314">
        <v>4.2462999999999997</v>
      </c>
      <c r="AD314">
        <v>0.12828310000000001</v>
      </c>
      <c r="AE314">
        <v>9.0163400000000005E-2</v>
      </c>
      <c r="AF314">
        <v>7.8209999999999997</v>
      </c>
      <c r="AG314">
        <v>8.375</v>
      </c>
      <c r="AH314">
        <f t="shared" si="5"/>
        <v>4.3800550323490006E-2</v>
      </c>
    </row>
    <row r="315" spans="15:34" x14ac:dyDescent="0.25">
      <c r="O315" t="s">
        <v>55</v>
      </c>
      <c r="P315">
        <v>2008</v>
      </c>
      <c r="Q315" t="s">
        <v>17</v>
      </c>
      <c r="R315">
        <v>2.4625900000000002E-3</v>
      </c>
      <c r="S315">
        <v>1.2650300000000001E-3</v>
      </c>
      <c r="T315">
        <v>6.1426500000000002E-2</v>
      </c>
      <c r="U315">
        <v>1.9633299999999999E-2</v>
      </c>
      <c r="V315">
        <v>4.6586900000000001E-2</v>
      </c>
      <c r="W315">
        <v>4.50553E-2</v>
      </c>
      <c r="X315">
        <v>0.1669234</v>
      </c>
      <c r="Y315">
        <v>7.3510099999999995E-2</v>
      </c>
      <c r="Z315">
        <v>15743.757</v>
      </c>
      <c r="AA315">
        <v>296435.40000000002</v>
      </c>
      <c r="AB315">
        <v>5.3110200000000003E-2</v>
      </c>
      <c r="AC315">
        <v>3.7206999999999999</v>
      </c>
      <c r="AD315">
        <v>0.1046231</v>
      </c>
      <c r="AE315">
        <v>0.1136605</v>
      </c>
      <c r="AF315">
        <v>8.3940000000000001</v>
      </c>
      <c r="AG315">
        <v>4.5250000000000004</v>
      </c>
      <c r="AH315">
        <f t="shared" si="5"/>
        <v>4.3134487492080001E-2</v>
      </c>
    </row>
    <row r="316" spans="15:34" x14ac:dyDescent="0.25">
      <c r="O316" t="s">
        <v>56</v>
      </c>
      <c r="P316">
        <v>2015</v>
      </c>
      <c r="Q316" t="s">
        <v>17</v>
      </c>
      <c r="R316">
        <v>1.3348500000000001E-3</v>
      </c>
      <c r="S316">
        <v>3.7996999999999998E-4</v>
      </c>
      <c r="T316">
        <v>8.9309700000000006E-2</v>
      </c>
      <c r="U316">
        <v>1.2918799999999999E-2</v>
      </c>
      <c r="V316">
        <v>4.9870900000000003E-2</v>
      </c>
      <c r="W316">
        <v>6.4247899999999997E-2</v>
      </c>
      <c r="X316">
        <v>0.1302326</v>
      </c>
      <c r="Y316">
        <v>8.1704399999999996E-2</v>
      </c>
      <c r="Z316">
        <v>26973.576000000001</v>
      </c>
      <c r="AA316">
        <v>502677.7</v>
      </c>
      <c r="AB316">
        <v>5.3659800000000001E-2</v>
      </c>
      <c r="AC316">
        <v>4.7725</v>
      </c>
      <c r="AD316">
        <v>8.1400100000000003E-2</v>
      </c>
      <c r="AE316">
        <v>0.12424259999999999</v>
      </c>
      <c r="AF316">
        <v>8.2149999999999999</v>
      </c>
      <c r="AG316">
        <v>4.7916670000000003</v>
      </c>
      <c r="AH316">
        <f t="shared" si="5"/>
        <v>4.1536176469419997E-2</v>
      </c>
    </row>
    <row r="317" spans="15:34" x14ac:dyDescent="0.25">
      <c r="O317" t="s">
        <v>73</v>
      </c>
      <c r="P317">
        <v>2003</v>
      </c>
      <c r="Q317" t="s">
        <v>17</v>
      </c>
      <c r="R317">
        <v>5.8469799999999999E-3</v>
      </c>
      <c r="S317">
        <v>9.4659099999999993E-3</v>
      </c>
      <c r="T317">
        <v>0.1906322</v>
      </c>
      <c r="U317">
        <v>3.4616000000000001E-2</v>
      </c>
      <c r="V317">
        <v>3.5995899999999997E-2</v>
      </c>
      <c r="W317">
        <v>7.1053699999999997E-2</v>
      </c>
      <c r="X317">
        <v>0.13052320000000001</v>
      </c>
      <c r="Y317">
        <v>0.1036768</v>
      </c>
      <c r="Z317">
        <v>23187.302</v>
      </c>
      <c r="AA317">
        <v>455106.8</v>
      </c>
      <c r="AB317">
        <v>5.0949099999999997E-2</v>
      </c>
      <c r="AC317">
        <v>2.8267000000000002</v>
      </c>
      <c r="AD317">
        <v>0.15070749999999999</v>
      </c>
      <c r="AE317">
        <v>0.10240009999999999</v>
      </c>
      <c r="AF317">
        <v>6.5279999999999996</v>
      </c>
      <c r="AG317">
        <v>5.7</v>
      </c>
      <c r="AH317">
        <f t="shared" si="5"/>
        <v>5.027646075133E-2</v>
      </c>
    </row>
    <row r="318" spans="15:34" x14ac:dyDescent="0.25">
      <c r="O318" t="s">
        <v>56</v>
      </c>
      <c r="P318">
        <v>2013</v>
      </c>
      <c r="Q318" t="s">
        <v>17</v>
      </c>
      <c r="R318">
        <v>1.7409599999999999E-3</v>
      </c>
      <c r="S318">
        <v>3.9837999999999999E-4</v>
      </c>
      <c r="T318">
        <v>9.6802899999999997E-2</v>
      </c>
      <c r="U318">
        <v>1.41654E-2</v>
      </c>
      <c r="V318">
        <v>5.0796099999999997E-2</v>
      </c>
      <c r="W318">
        <v>7.1667900000000007E-2</v>
      </c>
      <c r="X318">
        <v>0.13589209999999999</v>
      </c>
      <c r="Y318">
        <v>8.5166400000000003E-2</v>
      </c>
      <c r="Z318">
        <v>23901.046999999999</v>
      </c>
      <c r="AA318">
        <v>454345.7</v>
      </c>
      <c r="AB318">
        <v>5.2605399999999997E-2</v>
      </c>
      <c r="AC318">
        <v>4.4949000000000003</v>
      </c>
      <c r="AD318">
        <v>8.5126800000000002E-2</v>
      </c>
      <c r="AE318">
        <v>0.1272181</v>
      </c>
      <c r="AF318">
        <v>7.6710000000000003</v>
      </c>
      <c r="AG318">
        <v>6.641667</v>
      </c>
      <c r="AH318">
        <f t="shared" si="5"/>
        <v>4.1274207007090002E-2</v>
      </c>
    </row>
    <row r="319" spans="15:34" x14ac:dyDescent="0.25">
      <c r="O319" t="s">
        <v>65</v>
      </c>
      <c r="P319">
        <v>2011</v>
      </c>
      <c r="Q319" t="s">
        <v>17</v>
      </c>
      <c r="R319">
        <v>1.24821E-3</v>
      </c>
      <c r="S319">
        <v>4.0872E-4</v>
      </c>
      <c r="T319">
        <v>8.4407399999999994E-2</v>
      </c>
      <c r="U319">
        <v>3.2441400000000002E-2</v>
      </c>
      <c r="V319">
        <v>4.09044E-2</v>
      </c>
      <c r="W319">
        <v>5.9793800000000001E-2</v>
      </c>
      <c r="X319">
        <v>0.17346510000000001</v>
      </c>
      <c r="Y319">
        <v>7.3564199999999996E-2</v>
      </c>
      <c r="Z319">
        <v>27182.753000000001</v>
      </c>
      <c r="AA319">
        <v>499114.9</v>
      </c>
      <c r="AB319">
        <v>5.4461900000000001E-2</v>
      </c>
      <c r="AC319">
        <v>4.0789</v>
      </c>
      <c r="AD319">
        <v>0.1329834</v>
      </c>
      <c r="AE319">
        <v>9.3445399999999998E-2</v>
      </c>
      <c r="AF319">
        <v>7.89</v>
      </c>
      <c r="AG319">
        <v>9.375</v>
      </c>
      <c r="AH319">
        <f t="shared" si="5"/>
        <v>4.4424000693899998E-2</v>
      </c>
    </row>
    <row r="320" spans="15:34" x14ac:dyDescent="0.25">
      <c r="O320" t="s">
        <v>65</v>
      </c>
      <c r="P320">
        <v>2002</v>
      </c>
      <c r="Q320" t="s">
        <v>17</v>
      </c>
      <c r="R320">
        <v>1.6866800000000001E-3</v>
      </c>
      <c r="S320">
        <v>1.2360400000000001E-3</v>
      </c>
      <c r="T320">
        <v>0.13437270000000001</v>
      </c>
      <c r="U320">
        <v>3.2492300000000002E-2</v>
      </c>
      <c r="V320">
        <v>5.0015700000000003E-2</v>
      </c>
      <c r="W320">
        <v>8.0254900000000004E-2</v>
      </c>
      <c r="X320">
        <v>0.18689149999999999</v>
      </c>
      <c r="Y320">
        <v>7.8599100000000005E-2</v>
      </c>
      <c r="Z320">
        <v>18328.813999999998</v>
      </c>
      <c r="AA320">
        <v>388337.7</v>
      </c>
      <c r="AB320">
        <v>4.71981E-2</v>
      </c>
      <c r="AC320">
        <v>3.0708000000000002</v>
      </c>
      <c r="AD320">
        <v>0.1752341</v>
      </c>
      <c r="AE320">
        <v>0.1058743</v>
      </c>
      <c r="AF320">
        <v>8.4689999999999994</v>
      </c>
      <c r="AG320">
        <v>5.766667</v>
      </c>
      <c r="AH320">
        <f t="shared" si="5"/>
        <v>4.7291269126510008E-2</v>
      </c>
    </row>
    <row r="321" spans="15:34" x14ac:dyDescent="0.25">
      <c r="O321" t="s">
        <v>42</v>
      </c>
      <c r="P321">
        <v>2010</v>
      </c>
      <c r="Q321" t="s">
        <v>17</v>
      </c>
      <c r="R321">
        <v>6.3710499999999996E-3</v>
      </c>
      <c r="S321">
        <v>1.7399999999999999E-5</v>
      </c>
      <c r="T321">
        <v>7.5199199999999994E-2</v>
      </c>
      <c r="U321">
        <v>1.3003199999999999E-2</v>
      </c>
      <c r="V321">
        <v>2.17416E-2</v>
      </c>
      <c r="W321">
        <v>0.25990730000000001</v>
      </c>
      <c r="X321">
        <v>0.1555684</v>
      </c>
      <c r="Y321">
        <v>6.4615599999999995E-2</v>
      </c>
      <c r="Z321">
        <v>2763.0320000000002</v>
      </c>
      <c r="AA321">
        <v>57447.4</v>
      </c>
      <c r="AB321">
        <v>4.8096699999999999E-2</v>
      </c>
      <c r="AC321">
        <v>3.7503000000000002</v>
      </c>
      <c r="AD321">
        <v>7.9899200000000004E-2</v>
      </c>
      <c r="AE321">
        <v>6.6060400000000005E-2</v>
      </c>
      <c r="AF321">
        <v>7.2050000000000001</v>
      </c>
      <c r="AG321">
        <v>8.658334</v>
      </c>
      <c r="AH321">
        <f t="shared" si="5"/>
        <v>4.1725473546440003E-2</v>
      </c>
    </row>
    <row r="322" spans="15:34" x14ac:dyDescent="0.25">
      <c r="O322" t="s">
        <v>55</v>
      </c>
      <c r="P322">
        <v>2011</v>
      </c>
      <c r="Q322" t="s">
        <v>17</v>
      </c>
      <c r="R322">
        <v>2.0423199999999998E-3</v>
      </c>
      <c r="S322">
        <v>8.9313000000000001E-4</v>
      </c>
      <c r="T322">
        <v>5.9065699999999999E-2</v>
      </c>
      <c r="U322">
        <v>1.91612E-2</v>
      </c>
      <c r="V322">
        <v>5.1563999999999999E-2</v>
      </c>
      <c r="W322">
        <v>4.2187599999999999E-2</v>
      </c>
      <c r="X322">
        <v>0.16361419999999999</v>
      </c>
      <c r="Y322">
        <v>6.9880899999999996E-2</v>
      </c>
      <c r="Z322">
        <v>16086.686</v>
      </c>
      <c r="AA322">
        <v>328058.40000000002</v>
      </c>
      <c r="AB322">
        <v>4.9036000000000003E-2</v>
      </c>
      <c r="AC322">
        <v>3.8454999999999999</v>
      </c>
      <c r="AD322">
        <v>9.0803999999999996E-2</v>
      </c>
      <c r="AE322">
        <v>0.1107211</v>
      </c>
      <c r="AF322">
        <v>8.7170000000000005</v>
      </c>
      <c r="AG322">
        <v>7.3166669999999998</v>
      </c>
      <c r="AH322">
        <f t="shared" si="5"/>
        <v>3.9756954122590005E-2</v>
      </c>
    </row>
    <row r="323" spans="15:34" x14ac:dyDescent="0.25">
      <c r="O323" t="s">
        <v>65</v>
      </c>
      <c r="P323">
        <v>2016</v>
      </c>
      <c r="Q323" t="s">
        <v>17</v>
      </c>
      <c r="R323">
        <v>1.45612E-3</v>
      </c>
      <c r="S323">
        <v>7.2548000000000003E-4</v>
      </c>
      <c r="T323">
        <v>8.30071E-2</v>
      </c>
      <c r="U323">
        <v>3.5226100000000003E-2</v>
      </c>
      <c r="V323">
        <v>4.60302E-2</v>
      </c>
      <c r="W323">
        <v>6.4772899999999994E-2</v>
      </c>
      <c r="X323">
        <v>0.1688354</v>
      </c>
      <c r="Y323">
        <v>7.8390299999999996E-2</v>
      </c>
      <c r="Z323">
        <v>31546.720000000001</v>
      </c>
      <c r="AA323">
        <v>581270.69999999995</v>
      </c>
      <c r="AB323">
        <v>5.4272000000000001E-2</v>
      </c>
      <c r="AC323">
        <v>4.5606999999999998</v>
      </c>
      <c r="AD323">
        <v>0.13876550000000001</v>
      </c>
      <c r="AE323">
        <v>0.105465</v>
      </c>
      <c r="AF323">
        <v>8.2149999999999999</v>
      </c>
      <c r="AG323">
        <v>4.9416669999999998</v>
      </c>
      <c r="AH323">
        <f t="shared" si="5"/>
        <v>5.0732956462810001E-2</v>
      </c>
    </row>
    <row r="324" spans="15:34" x14ac:dyDescent="0.25">
      <c r="O324" t="s">
        <v>55</v>
      </c>
      <c r="P324">
        <v>2004</v>
      </c>
      <c r="Q324" t="s">
        <v>17</v>
      </c>
      <c r="R324">
        <v>2.9380500000000002E-3</v>
      </c>
      <c r="S324">
        <v>1.9127700000000001E-3</v>
      </c>
      <c r="T324">
        <v>6.6667500000000005E-2</v>
      </c>
      <c r="U324">
        <v>2.2945199999999999E-2</v>
      </c>
      <c r="V324">
        <v>4.3462899999999999E-2</v>
      </c>
      <c r="W324">
        <v>5.4826100000000003E-2</v>
      </c>
      <c r="X324">
        <v>0.17253869999999999</v>
      </c>
      <c r="Y324">
        <v>7.8752000000000003E-2</v>
      </c>
      <c r="Z324">
        <v>12227.428</v>
      </c>
      <c r="AA324">
        <v>246762</v>
      </c>
      <c r="AB324">
        <v>4.9551499999999998E-2</v>
      </c>
      <c r="AC324">
        <v>3.1273</v>
      </c>
      <c r="AD324">
        <v>0.12789249999999999</v>
      </c>
      <c r="AE324">
        <v>0.1203224</v>
      </c>
      <c r="AF324">
        <v>8.4700000000000006</v>
      </c>
      <c r="AG324">
        <v>4.6166669999999996</v>
      </c>
      <c r="AH324">
        <f t="shared" si="5"/>
        <v>4.5770752754279997E-2</v>
      </c>
    </row>
    <row r="325" spans="15:34" x14ac:dyDescent="0.25">
      <c r="O325" t="s">
        <v>55</v>
      </c>
      <c r="P325">
        <v>2003</v>
      </c>
      <c r="Q325" t="s">
        <v>17</v>
      </c>
      <c r="R325">
        <v>2.7023500000000001E-3</v>
      </c>
      <c r="S325">
        <v>2.00271E-3</v>
      </c>
      <c r="T325">
        <v>6.7755499999999996E-2</v>
      </c>
      <c r="U325">
        <v>2.25852E-2</v>
      </c>
      <c r="V325">
        <v>3.6420500000000001E-2</v>
      </c>
      <c r="W325">
        <v>5.9491000000000002E-2</v>
      </c>
      <c r="X325">
        <v>0.17369799999999999</v>
      </c>
      <c r="Y325">
        <v>8.0987400000000001E-2</v>
      </c>
      <c r="Z325">
        <v>10980.324000000001</v>
      </c>
      <c r="AA325">
        <v>228690</v>
      </c>
      <c r="AB325">
        <v>4.8014000000000001E-2</v>
      </c>
      <c r="AC325">
        <v>2.9590999999999998</v>
      </c>
      <c r="AD325">
        <v>0.13450519999999999</v>
      </c>
      <c r="AE325">
        <v>0.1228519</v>
      </c>
      <c r="AF325">
        <v>7.9539999999999997</v>
      </c>
      <c r="AG325">
        <v>4.8</v>
      </c>
      <c r="AH325">
        <f t="shared" si="5"/>
        <v>4.6078978524080001E-2</v>
      </c>
    </row>
    <row r="326" spans="15:34" x14ac:dyDescent="0.25">
      <c r="O326" t="s">
        <v>65</v>
      </c>
      <c r="P326">
        <v>2010</v>
      </c>
      <c r="Q326" t="s">
        <v>17</v>
      </c>
      <c r="R326">
        <v>1.4561299999999999E-3</v>
      </c>
      <c r="S326">
        <v>4.7056000000000002E-4</v>
      </c>
      <c r="T326">
        <v>9.2897300000000002E-2</v>
      </c>
      <c r="U326">
        <v>3.2533600000000003E-2</v>
      </c>
      <c r="V326">
        <v>4.3554599999999999E-2</v>
      </c>
      <c r="W326">
        <v>6.0983700000000002E-2</v>
      </c>
      <c r="X326">
        <v>0.1737194</v>
      </c>
      <c r="Y326">
        <v>7.3311299999999996E-2</v>
      </c>
      <c r="Z326">
        <v>25927.891</v>
      </c>
      <c r="AA326">
        <v>495149</v>
      </c>
      <c r="AB326">
        <v>5.2363800000000002E-2</v>
      </c>
      <c r="AC326">
        <v>4.0042999999999997</v>
      </c>
      <c r="AD326">
        <v>0.13411919999999999</v>
      </c>
      <c r="AE326">
        <v>9.1289700000000001E-2</v>
      </c>
      <c r="AF326">
        <v>8.2170000000000005</v>
      </c>
      <c r="AG326">
        <v>9.658334</v>
      </c>
      <c r="AH326">
        <f t="shared" si="5"/>
        <v>4.3860158775459998E-2</v>
      </c>
    </row>
    <row r="327" spans="15:34" x14ac:dyDescent="0.25">
      <c r="O327" t="s">
        <v>56</v>
      </c>
      <c r="P327">
        <v>2011</v>
      </c>
      <c r="Q327" t="s">
        <v>17</v>
      </c>
      <c r="R327">
        <v>2.1804900000000002E-3</v>
      </c>
      <c r="S327">
        <v>3.3599999999999998E-4</v>
      </c>
      <c r="T327">
        <v>0.1024076</v>
      </c>
      <c r="U327">
        <v>1.5587699999999999E-2</v>
      </c>
      <c r="V327">
        <v>5.5106599999999999E-2</v>
      </c>
      <c r="W327">
        <v>7.5938699999999998E-2</v>
      </c>
      <c r="X327">
        <v>0.14250930000000001</v>
      </c>
      <c r="Y327">
        <v>8.6615600000000001E-2</v>
      </c>
      <c r="Z327">
        <v>22107.646000000001</v>
      </c>
      <c r="AA327">
        <v>425593.2</v>
      </c>
      <c r="AB327">
        <v>5.1945499999999999E-2</v>
      </c>
      <c r="AC327">
        <v>4.3322000000000003</v>
      </c>
      <c r="AD327">
        <v>9.0931899999999996E-2</v>
      </c>
      <c r="AE327">
        <v>0.1310759</v>
      </c>
      <c r="AF327">
        <v>8.0129999999999999</v>
      </c>
      <c r="AG327">
        <v>7.2249999999999996</v>
      </c>
      <c r="AH327">
        <f t="shared" si="5"/>
        <v>4.167977690395E-2</v>
      </c>
    </row>
    <row r="328" spans="15:34" x14ac:dyDescent="0.25">
      <c r="O328" t="s">
        <v>73</v>
      </c>
      <c r="P328">
        <v>2015</v>
      </c>
      <c r="Q328" t="s">
        <v>17</v>
      </c>
      <c r="R328">
        <v>4.6702499999999999E-3</v>
      </c>
      <c r="S328">
        <v>3.1487599999999998E-2</v>
      </c>
      <c r="T328">
        <v>0.10726090000000001</v>
      </c>
      <c r="U328">
        <v>2.7056799999999999E-2</v>
      </c>
      <c r="V328">
        <v>6.4185000000000006E-2</v>
      </c>
      <c r="W328">
        <v>5.1445999999999999E-2</v>
      </c>
      <c r="X328">
        <v>0.11425639999999999</v>
      </c>
      <c r="Y328">
        <v>8.5375800000000002E-2</v>
      </c>
      <c r="Z328">
        <v>36110.311000000002</v>
      </c>
      <c r="AA328">
        <v>710025.6</v>
      </c>
      <c r="AB328">
        <v>5.0857800000000002E-2</v>
      </c>
      <c r="AC328">
        <v>4.0186999999999999</v>
      </c>
      <c r="AD328">
        <v>9.9497799999999997E-2</v>
      </c>
      <c r="AE328">
        <v>8.0815399999999996E-2</v>
      </c>
      <c r="AF328">
        <v>7.31</v>
      </c>
      <c r="AG328">
        <v>5.391667</v>
      </c>
      <c r="AH328">
        <f t="shared" si="5"/>
        <v>4.2124103599870004E-2</v>
      </c>
    </row>
    <row r="329" spans="15:34" x14ac:dyDescent="0.25">
      <c r="O329" t="s">
        <v>42</v>
      </c>
      <c r="P329">
        <v>2007</v>
      </c>
      <c r="Q329" t="s">
        <v>17</v>
      </c>
      <c r="R329">
        <v>4.6021100000000004E-3</v>
      </c>
      <c r="S329">
        <v>1.7799999999999999E-5</v>
      </c>
      <c r="T329">
        <v>0.10142420000000001</v>
      </c>
      <c r="U329">
        <v>1.43927E-2</v>
      </c>
      <c r="V329">
        <v>1.9545699999999999E-2</v>
      </c>
      <c r="W329">
        <v>0.26955230000000002</v>
      </c>
      <c r="X329">
        <v>0.1332303</v>
      </c>
      <c r="Y329">
        <v>6.0787000000000001E-2</v>
      </c>
      <c r="Z329">
        <v>2905.9050000000002</v>
      </c>
      <c r="AA329">
        <v>56278.5</v>
      </c>
      <c r="AB329">
        <v>5.1634399999999997E-2</v>
      </c>
      <c r="AC329">
        <v>3.6991999999999998</v>
      </c>
      <c r="AD329">
        <v>9.2060000000000003E-2</v>
      </c>
      <c r="AE329">
        <v>6.6011E-2</v>
      </c>
      <c r="AF329">
        <v>7.4560000000000004</v>
      </c>
      <c r="AG329">
        <v>3.608333</v>
      </c>
      <c r="AH329">
        <f t="shared" si="5"/>
        <v>4.5049874215850001E-2</v>
      </c>
    </row>
    <row r="330" spans="15:34" x14ac:dyDescent="0.25">
      <c r="O330" t="s">
        <v>73</v>
      </c>
      <c r="P330">
        <v>2005</v>
      </c>
      <c r="Q330" t="s">
        <v>17</v>
      </c>
      <c r="R330">
        <v>6.13745E-3</v>
      </c>
      <c r="S330">
        <v>8.9223400000000008E-3</v>
      </c>
      <c r="T330">
        <v>0.1585926</v>
      </c>
      <c r="U330">
        <v>3.4898199999999997E-2</v>
      </c>
      <c r="V330">
        <v>5.0770900000000001E-2</v>
      </c>
      <c r="W330">
        <v>6.6884899999999997E-2</v>
      </c>
      <c r="X330">
        <v>0.12284200000000001</v>
      </c>
      <c r="Y330">
        <v>9.8628400000000005E-2</v>
      </c>
      <c r="Z330">
        <v>27262.969000000001</v>
      </c>
      <c r="AA330">
        <v>505584.6</v>
      </c>
      <c r="AB330">
        <v>5.3923699999999998E-2</v>
      </c>
      <c r="AC330">
        <v>3.1200999999999999</v>
      </c>
      <c r="AD330">
        <v>0.14247070000000001</v>
      </c>
      <c r="AE330">
        <v>9.8929000000000003E-2</v>
      </c>
      <c r="AF330">
        <v>6.6740000000000004</v>
      </c>
      <c r="AG330">
        <v>4.983333</v>
      </c>
      <c r="AH330">
        <f t="shared" si="5"/>
        <v>5.1049204485100003E-2</v>
      </c>
    </row>
    <row r="331" spans="15:34" x14ac:dyDescent="0.25">
      <c r="O331" t="s">
        <v>42</v>
      </c>
      <c r="P331">
        <v>2006</v>
      </c>
      <c r="Q331" t="s">
        <v>17</v>
      </c>
      <c r="R331">
        <v>6.28321E-3</v>
      </c>
      <c r="S331">
        <v>3.6300000000000001E-5</v>
      </c>
      <c r="T331">
        <v>9.5138E-2</v>
      </c>
      <c r="U331">
        <v>1.5399299999999999E-2</v>
      </c>
      <c r="V331">
        <v>1.86862E-2</v>
      </c>
      <c r="W331">
        <v>0.28218149999999997</v>
      </c>
      <c r="X331">
        <v>0.13290979999999999</v>
      </c>
      <c r="Y331">
        <v>6.0707400000000002E-2</v>
      </c>
      <c r="Z331">
        <v>2860.7489999999998</v>
      </c>
      <c r="AA331">
        <v>55067.4</v>
      </c>
      <c r="AB331">
        <v>5.1950000000000003E-2</v>
      </c>
      <c r="AC331">
        <v>3.5312000000000001</v>
      </c>
      <c r="AD331">
        <v>9.7153699999999996E-2</v>
      </c>
      <c r="AE331">
        <v>6.8461599999999997E-2</v>
      </c>
      <c r="AF331">
        <v>7.3460000000000001</v>
      </c>
      <c r="AG331">
        <v>3.9083329999999998</v>
      </c>
      <c r="AH331">
        <f t="shared" si="5"/>
        <v>4.590652340727E-2</v>
      </c>
    </row>
    <row r="332" spans="15:34" x14ac:dyDescent="0.25">
      <c r="O332" t="s">
        <v>73</v>
      </c>
      <c r="P332">
        <v>2009</v>
      </c>
      <c r="Q332" t="s">
        <v>17</v>
      </c>
      <c r="R332">
        <v>4.5308099999999997E-3</v>
      </c>
      <c r="S332">
        <v>1.189338E-2</v>
      </c>
      <c r="T332">
        <v>0.12758149999999999</v>
      </c>
      <c r="U332">
        <v>2.8030099999999999E-2</v>
      </c>
      <c r="V332">
        <v>6.7137799999999997E-2</v>
      </c>
      <c r="W332">
        <v>6.0776299999999998E-2</v>
      </c>
      <c r="X332">
        <v>0.12101049999999999</v>
      </c>
      <c r="Y332">
        <v>9.5914299999999994E-2</v>
      </c>
      <c r="Z332">
        <v>30071.179</v>
      </c>
      <c r="AA332">
        <v>577379.80000000005</v>
      </c>
      <c r="AB332">
        <v>5.2082099999999999E-2</v>
      </c>
      <c r="AC332">
        <v>3.4342999999999999</v>
      </c>
      <c r="AD332">
        <v>0.1120129</v>
      </c>
      <c r="AE332">
        <v>9.3418600000000004E-2</v>
      </c>
      <c r="AF332">
        <v>6.3719999999999999</v>
      </c>
      <c r="AG332">
        <v>7.9749999999999996</v>
      </c>
      <c r="AH332">
        <f t="shared" si="5"/>
        <v>4.5381054797069997E-2</v>
      </c>
    </row>
    <row r="333" spans="15:34" x14ac:dyDescent="0.25">
      <c r="O333" t="s">
        <v>65</v>
      </c>
      <c r="P333">
        <v>2009</v>
      </c>
      <c r="Q333" t="s">
        <v>17</v>
      </c>
      <c r="R333">
        <v>1.68546E-3</v>
      </c>
      <c r="S333">
        <v>6.6390999999999998E-4</v>
      </c>
      <c r="T333">
        <v>9.5469200000000004E-2</v>
      </c>
      <c r="U333">
        <v>3.1489400000000001E-2</v>
      </c>
      <c r="V333">
        <v>4.54192E-2</v>
      </c>
      <c r="W333">
        <v>6.09378E-2</v>
      </c>
      <c r="X333">
        <v>0.17139119999999999</v>
      </c>
      <c r="Y333">
        <v>7.5309399999999999E-2</v>
      </c>
      <c r="Z333">
        <v>27186.553</v>
      </c>
      <c r="AA333">
        <v>486512.8</v>
      </c>
      <c r="AB333">
        <v>5.5880399999999997E-2</v>
      </c>
      <c r="AC333">
        <v>3.9123000000000001</v>
      </c>
      <c r="AD333">
        <v>0.13390189999999999</v>
      </c>
      <c r="AE333">
        <v>9.3592599999999998E-2</v>
      </c>
      <c r="AF333">
        <v>8.5690000000000008</v>
      </c>
      <c r="AG333">
        <v>8.9333329999999993</v>
      </c>
      <c r="AH333">
        <f t="shared" si="5"/>
        <v>4.434540138023E-2</v>
      </c>
    </row>
    <row r="334" spans="15:34" x14ac:dyDescent="0.25">
      <c r="O334" t="s">
        <v>42</v>
      </c>
      <c r="P334">
        <v>2009</v>
      </c>
      <c r="Q334" t="s">
        <v>17</v>
      </c>
      <c r="R334">
        <v>7.6840299999999997E-3</v>
      </c>
      <c r="S334">
        <v>1.7600000000000001E-5</v>
      </c>
      <c r="T334">
        <v>8.1851599999999997E-2</v>
      </c>
      <c r="U334">
        <v>1.2976700000000001E-2</v>
      </c>
      <c r="V334">
        <v>2.0185999999999999E-2</v>
      </c>
      <c r="W334">
        <v>0.26577600000000001</v>
      </c>
      <c r="X334">
        <v>0.1659891</v>
      </c>
      <c r="Y334">
        <v>6.4725199999999997E-2</v>
      </c>
      <c r="Z334">
        <v>2799.1030000000001</v>
      </c>
      <c r="AA334">
        <v>56871.199999999997</v>
      </c>
      <c r="AB334">
        <v>4.92183E-2</v>
      </c>
      <c r="AC334">
        <v>3.6558000000000002</v>
      </c>
      <c r="AD334">
        <v>7.9882300000000003E-2</v>
      </c>
      <c r="AE334">
        <v>6.6061599999999998E-2</v>
      </c>
      <c r="AF334">
        <v>6.8940000000000001</v>
      </c>
      <c r="AG334">
        <v>8.341666</v>
      </c>
      <c r="AH334">
        <f t="shared" si="5"/>
        <v>4.1949243220530001E-2</v>
      </c>
    </row>
    <row r="335" spans="15:34" x14ac:dyDescent="0.25">
      <c r="O335" t="s">
        <v>65</v>
      </c>
      <c r="P335">
        <v>2007</v>
      </c>
      <c r="Q335" t="s">
        <v>17</v>
      </c>
      <c r="R335">
        <v>1.35681E-3</v>
      </c>
      <c r="S335">
        <v>7.6581000000000002E-4</v>
      </c>
      <c r="T335">
        <v>0.1108422</v>
      </c>
      <c r="U335">
        <v>3.2463499999999999E-2</v>
      </c>
      <c r="V335">
        <v>4.7436300000000001E-2</v>
      </c>
      <c r="W335">
        <v>5.9091999999999999E-2</v>
      </c>
      <c r="X335">
        <v>0.1747184</v>
      </c>
      <c r="Y335">
        <v>7.1625800000000003E-2</v>
      </c>
      <c r="Z335">
        <v>29487.862000000001</v>
      </c>
      <c r="AA335">
        <v>480539</v>
      </c>
      <c r="AB335">
        <v>6.1364099999999998E-2</v>
      </c>
      <c r="AC335">
        <v>3.9188999999999998</v>
      </c>
      <c r="AD335">
        <v>0.15437870000000001</v>
      </c>
      <c r="AE335">
        <v>9.3927899999999995E-2</v>
      </c>
      <c r="AF335">
        <v>8.2639999999999993</v>
      </c>
      <c r="AG335">
        <v>4.2083329999999997</v>
      </c>
      <c r="AH335">
        <f t="shared" si="5"/>
        <v>4.7257481572020005E-2</v>
      </c>
    </row>
    <row r="336" spans="15:34" x14ac:dyDescent="0.25">
      <c r="O336" t="s">
        <v>65</v>
      </c>
      <c r="P336">
        <v>2000</v>
      </c>
      <c r="Q336" t="s">
        <v>17</v>
      </c>
      <c r="R336">
        <v>1.9447100000000001E-3</v>
      </c>
      <c r="S336">
        <v>1.53864E-3</v>
      </c>
      <c r="T336">
        <v>0.1598726</v>
      </c>
      <c r="U336">
        <v>3.9816900000000002E-2</v>
      </c>
      <c r="V336">
        <v>4.4791999999999998E-2</v>
      </c>
      <c r="W336">
        <v>6.6777699999999995E-2</v>
      </c>
      <c r="X336">
        <v>0.1822783</v>
      </c>
      <c r="Y336">
        <v>7.9559299999999999E-2</v>
      </c>
      <c r="Z336">
        <v>18147.603999999999</v>
      </c>
      <c r="AA336">
        <v>362006.9</v>
      </c>
      <c r="AB336">
        <v>5.0130500000000001E-2</v>
      </c>
      <c r="AC336">
        <v>2.8193000000000001</v>
      </c>
      <c r="AD336">
        <v>0.1822783</v>
      </c>
      <c r="AE336">
        <v>0.1097769</v>
      </c>
      <c r="AF336">
        <v>8.0990000000000002</v>
      </c>
      <c r="AG336">
        <v>3.65</v>
      </c>
      <c r="AH336">
        <f t="shared" si="5"/>
        <v>5.1035683403340006E-2</v>
      </c>
    </row>
    <row r="337" spans="15:34" x14ac:dyDescent="0.25">
      <c r="O337" t="s">
        <v>67</v>
      </c>
      <c r="P337">
        <v>2011</v>
      </c>
      <c r="Q337" t="s">
        <v>17</v>
      </c>
      <c r="R337">
        <v>1.7822700000000001E-3</v>
      </c>
      <c r="S337">
        <v>6.9576000000000002E-4</v>
      </c>
      <c r="T337">
        <v>5.31762E-2</v>
      </c>
      <c r="U337">
        <v>1.8651999999999998E-2</v>
      </c>
      <c r="V337">
        <v>7.7190300000000003E-2</v>
      </c>
      <c r="W337">
        <v>0.151452</v>
      </c>
      <c r="X337">
        <v>0.14038139999999999</v>
      </c>
      <c r="Y337">
        <v>6.92797E-2</v>
      </c>
      <c r="Z337">
        <v>67945.152000000002</v>
      </c>
      <c r="AA337">
        <v>1236061</v>
      </c>
      <c r="AB337">
        <v>5.49691E-2</v>
      </c>
      <c r="AC337">
        <v>3.8014000000000001</v>
      </c>
      <c r="AD337">
        <v>9.4661999999999996E-2</v>
      </c>
      <c r="AE337">
        <v>9.6107700000000004E-2</v>
      </c>
      <c r="AF337">
        <v>6.4089999999999998</v>
      </c>
      <c r="AG337">
        <v>8.3583339999999993</v>
      </c>
      <c r="AH337">
        <f t="shared" si="5"/>
        <v>4.2564412007429997E-2</v>
      </c>
    </row>
    <row r="338" spans="15:34" x14ac:dyDescent="0.25">
      <c r="O338" t="s">
        <v>42</v>
      </c>
      <c r="P338">
        <v>2002</v>
      </c>
      <c r="Q338" t="s">
        <v>17</v>
      </c>
      <c r="R338">
        <v>3.9993099999999998E-3</v>
      </c>
      <c r="S338">
        <v>4.8078999999999998E-4</v>
      </c>
      <c r="T338">
        <v>8.6127200000000001E-2</v>
      </c>
      <c r="U338">
        <v>1.6019100000000001E-2</v>
      </c>
      <c r="V338">
        <v>1.9362799999999999E-2</v>
      </c>
      <c r="W338">
        <v>0.29913960000000001</v>
      </c>
      <c r="X338">
        <v>0.2201369</v>
      </c>
      <c r="Y338">
        <v>5.9945900000000003E-2</v>
      </c>
      <c r="Z338">
        <v>2173.6</v>
      </c>
      <c r="AA338">
        <v>45757.9</v>
      </c>
      <c r="AB338">
        <v>4.7502200000000001E-2</v>
      </c>
      <c r="AC338">
        <v>2.9357000000000002</v>
      </c>
      <c r="AD338">
        <v>9.0716599999999994E-2</v>
      </c>
      <c r="AE338">
        <v>8.0313999999999997E-2</v>
      </c>
      <c r="AF338">
        <v>7.7060000000000004</v>
      </c>
      <c r="AG338">
        <v>4.266667</v>
      </c>
      <c r="AH338">
        <f t="shared" si="5"/>
        <v>4.6575636807550003E-2</v>
      </c>
    </row>
    <row r="339" spans="15:34" x14ac:dyDescent="0.25">
      <c r="O339" t="s">
        <v>73</v>
      </c>
      <c r="P339">
        <v>2001</v>
      </c>
      <c r="Q339" t="s">
        <v>17</v>
      </c>
      <c r="R339">
        <v>5.9016600000000004E-3</v>
      </c>
      <c r="S339">
        <v>1.1302100000000001E-2</v>
      </c>
      <c r="T339">
        <v>0.204405</v>
      </c>
      <c r="U339">
        <v>3.5409999999999997E-2</v>
      </c>
      <c r="V339">
        <v>3.2117899999999998E-2</v>
      </c>
      <c r="W339">
        <v>8.3065600000000003E-2</v>
      </c>
      <c r="X339">
        <v>0.13966319999999999</v>
      </c>
      <c r="Y339">
        <v>0.1047168</v>
      </c>
      <c r="Z339">
        <v>22571.888999999999</v>
      </c>
      <c r="AA339">
        <v>424965.2</v>
      </c>
      <c r="AB339">
        <v>5.3114700000000001E-2</v>
      </c>
      <c r="AC339">
        <v>2.5855999999999999</v>
      </c>
      <c r="AD339">
        <v>0.14486599999999999</v>
      </c>
      <c r="AE339">
        <v>0.10438740000000001</v>
      </c>
      <c r="AF339">
        <v>6.8360000000000003</v>
      </c>
      <c r="AG339">
        <v>4.8083330000000002</v>
      </c>
      <c r="AH339">
        <f t="shared" si="5"/>
        <v>5.1213960465799999E-2</v>
      </c>
    </row>
    <row r="340" spans="15:34" x14ac:dyDescent="0.25">
      <c r="O340" t="s">
        <v>40</v>
      </c>
      <c r="P340">
        <v>2007</v>
      </c>
      <c r="Q340" t="s">
        <v>41</v>
      </c>
      <c r="R340">
        <v>1.3808E-3</v>
      </c>
      <c r="S340">
        <v>8.2510999999999999E-4</v>
      </c>
      <c r="T340">
        <v>0.17657039999999999</v>
      </c>
      <c r="U340">
        <v>1.7731500000000001E-2</v>
      </c>
      <c r="V340">
        <v>4.1398900000000002E-2</v>
      </c>
      <c r="W340">
        <v>0.15148010000000001</v>
      </c>
      <c r="X340">
        <v>0.13310449999999999</v>
      </c>
      <c r="Y340">
        <v>7.0770399999999997E-2</v>
      </c>
      <c r="Z340">
        <v>13271.789000000001</v>
      </c>
      <c r="AA340">
        <v>237542.7</v>
      </c>
      <c r="AB340">
        <v>5.5871200000000003E-2</v>
      </c>
      <c r="AC340">
        <v>4.0183999999999997</v>
      </c>
      <c r="AD340">
        <v>0.1117904</v>
      </c>
      <c r="AE340">
        <v>7.8032299999999999E-2</v>
      </c>
      <c r="AF340">
        <v>8.7609999999999992</v>
      </c>
      <c r="AG340">
        <v>4.45</v>
      </c>
      <c r="AH340">
        <f>7.210451*S340+ 0.3635953*W340+( -0.8714954)*AE340+ 0.6137935*Y340</f>
        <v>3.6460488639120013E-2</v>
      </c>
    </row>
    <row r="341" spans="15:34" x14ac:dyDescent="0.25">
      <c r="O341" t="s">
        <v>54</v>
      </c>
      <c r="P341">
        <v>2010</v>
      </c>
      <c r="Q341" t="s">
        <v>41</v>
      </c>
      <c r="R341">
        <v>1.409766E-2</v>
      </c>
      <c r="S341">
        <v>3.4809000000000001E-4</v>
      </c>
      <c r="T341">
        <v>0.10711519999999999</v>
      </c>
      <c r="U341">
        <v>2.3360700000000002E-2</v>
      </c>
      <c r="V341">
        <v>2.36508E-2</v>
      </c>
      <c r="W341">
        <v>5.3025799999999998E-2</v>
      </c>
      <c r="X341">
        <v>0.14501829999999999</v>
      </c>
      <c r="Y341">
        <v>0.11285870000000001</v>
      </c>
      <c r="Z341">
        <v>3489.953</v>
      </c>
      <c r="AA341">
        <v>51710.7</v>
      </c>
      <c r="AB341">
        <v>6.7489999999999994E-2</v>
      </c>
      <c r="AC341">
        <v>3.5592000000000001</v>
      </c>
      <c r="AD341">
        <v>0.1343049</v>
      </c>
      <c r="AE341">
        <v>6.0587099999999998E-2</v>
      </c>
      <c r="AF341">
        <v>6.2549999999999999</v>
      </c>
      <c r="AG341">
        <v>8.4166670000000003</v>
      </c>
      <c r="AH341">
        <f t="shared" ref="AH341:AH404" si="6">7.210451*S341+ 0.3635953*W341+( -0.8714954)*AE341+ 0.6137935*Y341</f>
        <v>3.8260375076440006E-2</v>
      </c>
    </row>
    <row r="342" spans="15:34" x14ac:dyDescent="0.25">
      <c r="O342" t="s">
        <v>64</v>
      </c>
      <c r="P342">
        <v>2010</v>
      </c>
      <c r="Q342" t="s">
        <v>41</v>
      </c>
      <c r="R342">
        <v>2.0888E-3</v>
      </c>
      <c r="S342">
        <v>1.02881E-3</v>
      </c>
      <c r="T342">
        <v>0.11521149999999999</v>
      </c>
      <c r="U342">
        <v>1.4216299999999999E-2</v>
      </c>
      <c r="V342">
        <v>3.9188399999999998E-2</v>
      </c>
      <c r="W342">
        <v>6.2258800000000003E-2</v>
      </c>
      <c r="X342">
        <v>0.14663699999999999</v>
      </c>
      <c r="Y342">
        <v>8.8400000000000006E-2</v>
      </c>
      <c r="Z342">
        <v>2271.9360000000001</v>
      </c>
      <c r="AA342">
        <v>64151.6</v>
      </c>
      <c r="AB342">
        <v>3.5415099999999998E-2</v>
      </c>
      <c r="AC342">
        <v>4.0510999999999999</v>
      </c>
      <c r="AD342">
        <v>0.1519837</v>
      </c>
      <c r="AE342">
        <v>8.1541199999999994E-2</v>
      </c>
      <c r="AF342">
        <v>8.6950000000000003</v>
      </c>
      <c r="AG342">
        <v>6.0833329999999997</v>
      </c>
      <c r="AH342">
        <f t="shared" si="6"/>
        <v>1.3251755846470009E-2</v>
      </c>
    </row>
    <row r="343" spans="15:34" x14ac:dyDescent="0.25">
      <c r="O343" t="s">
        <v>64</v>
      </c>
      <c r="P343">
        <v>2004</v>
      </c>
      <c r="Q343" t="s">
        <v>41</v>
      </c>
      <c r="R343">
        <v>3.2331600000000001E-3</v>
      </c>
      <c r="S343">
        <v>1.8105700000000001E-3</v>
      </c>
      <c r="T343">
        <v>0.12535399999999999</v>
      </c>
      <c r="U343">
        <v>1.8678400000000001E-2</v>
      </c>
      <c r="V343">
        <v>3.8077300000000001E-2</v>
      </c>
      <c r="W343">
        <v>6.0968099999999997E-2</v>
      </c>
      <c r="X343">
        <v>0.1585539</v>
      </c>
      <c r="Y343">
        <v>8.7110400000000004E-2</v>
      </c>
      <c r="Z343">
        <v>2005.3889999999999</v>
      </c>
      <c r="AA343">
        <v>54126.7</v>
      </c>
      <c r="AB343">
        <v>3.7049899999999997E-2</v>
      </c>
      <c r="AC343">
        <v>3.39</v>
      </c>
      <c r="AD343">
        <v>0.1834769</v>
      </c>
      <c r="AE343">
        <v>9.1064099999999995E-2</v>
      </c>
      <c r="AF343">
        <v>8.4269999999999996</v>
      </c>
      <c r="AG343">
        <v>3.8</v>
      </c>
      <c r="AH343">
        <f t="shared" si="6"/>
        <v>9.3285939242600119E-3</v>
      </c>
    </row>
    <row r="344" spans="15:34" x14ac:dyDescent="0.25">
      <c r="O344" t="s">
        <v>80</v>
      </c>
      <c r="P344">
        <v>2000</v>
      </c>
      <c r="Q344" t="s">
        <v>41</v>
      </c>
      <c r="R344">
        <v>1.758419E-2</v>
      </c>
      <c r="S344">
        <v>8.5736600000000003E-3</v>
      </c>
      <c r="T344">
        <v>0.1354311</v>
      </c>
      <c r="U344">
        <v>2.7632299999999999E-2</v>
      </c>
      <c r="V344">
        <v>2.7959999999999999E-2</v>
      </c>
      <c r="W344">
        <v>5.5810699999999998E-2</v>
      </c>
      <c r="X344">
        <v>0.1430217</v>
      </c>
      <c r="Y344">
        <v>0.1028293</v>
      </c>
      <c r="Z344">
        <v>1483.155</v>
      </c>
      <c r="AA344">
        <v>18311.900000000001</v>
      </c>
      <c r="AB344">
        <v>8.0994099999999999E-2</v>
      </c>
      <c r="AC344">
        <v>2.5541</v>
      </c>
      <c r="AD344">
        <v>0.1524692</v>
      </c>
      <c r="AE344">
        <v>0.1029931</v>
      </c>
      <c r="AF344">
        <v>6.3620000000000001</v>
      </c>
      <c r="AG344">
        <v>2.8083330000000002</v>
      </c>
      <c r="AH344">
        <f t="shared" si="6"/>
        <v>5.5470406598179978E-2</v>
      </c>
    </row>
    <row r="345" spans="15:34" x14ac:dyDescent="0.25">
      <c r="O345" t="s">
        <v>54</v>
      </c>
      <c r="P345">
        <v>2011</v>
      </c>
      <c r="Q345" t="s">
        <v>41</v>
      </c>
      <c r="R345">
        <v>1.2647810000000001E-2</v>
      </c>
      <c r="S345">
        <v>3.4704000000000001E-4</v>
      </c>
      <c r="T345">
        <v>0.10116319999999999</v>
      </c>
      <c r="U345">
        <v>2.2769899999999999E-2</v>
      </c>
      <c r="V345">
        <v>2.10733E-2</v>
      </c>
      <c r="W345">
        <v>5.3830299999999998E-2</v>
      </c>
      <c r="X345">
        <v>0.14841889999999999</v>
      </c>
      <c r="Y345">
        <v>0.11307830000000001</v>
      </c>
      <c r="Z345">
        <v>3675.81</v>
      </c>
      <c r="AA345">
        <v>51866.7</v>
      </c>
      <c r="AB345">
        <v>7.0870299999999997E-2</v>
      </c>
      <c r="AC345">
        <v>3.6888999999999998</v>
      </c>
      <c r="AD345">
        <v>0.131356</v>
      </c>
      <c r="AE345">
        <v>6.0944699999999997E-2</v>
      </c>
      <c r="AF345">
        <v>6.2889999999999997</v>
      </c>
      <c r="AG345">
        <v>7.7249999999999996</v>
      </c>
      <c r="AH345">
        <f t="shared" si="6"/>
        <v>3.8368458819299997E-2</v>
      </c>
    </row>
    <row r="346" spans="15:34" x14ac:dyDescent="0.25">
      <c r="O346" t="s">
        <v>54</v>
      </c>
      <c r="P346">
        <v>2017</v>
      </c>
      <c r="Q346" t="s">
        <v>41</v>
      </c>
      <c r="R346">
        <v>1.443796E-2</v>
      </c>
      <c r="S346">
        <v>7.1268999999999998E-4</v>
      </c>
      <c r="T346">
        <v>9.4184799999999999E-2</v>
      </c>
      <c r="U346">
        <v>2.3152200000000001E-2</v>
      </c>
      <c r="V346">
        <v>1.7729999999999999E-2</v>
      </c>
      <c r="W346">
        <v>6.6913600000000004E-2</v>
      </c>
      <c r="X346">
        <v>0.146143</v>
      </c>
      <c r="Y346">
        <v>0.1179592</v>
      </c>
      <c r="Z346">
        <v>4232.5559999999996</v>
      </c>
      <c r="AA346">
        <v>63000.6</v>
      </c>
      <c r="AB346">
        <v>6.7182800000000001E-2</v>
      </c>
      <c r="AC346">
        <v>4.3244999999999996</v>
      </c>
      <c r="AD346">
        <v>0.1391733</v>
      </c>
      <c r="AE346">
        <v>6.9683499999999995E-2</v>
      </c>
      <c r="AF346">
        <v>6.2869999999999999</v>
      </c>
      <c r="AG346">
        <v>3.358333</v>
      </c>
      <c r="AH346">
        <f t="shared" si="6"/>
        <v>4.1142027308570001E-2</v>
      </c>
    </row>
    <row r="347" spans="15:34" x14ac:dyDescent="0.25">
      <c r="O347" t="s">
        <v>64</v>
      </c>
      <c r="P347">
        <v>2007</v>
      </c>
      <c r="Q347" t="s">
        <v>41</v>
      </c>
      <c r="R347">
        <v>2.2887200000000002E-3</v>
      </c>
      <c r="S347">
        <v>2.1405299999999999E-3</v>
      </c>
      <c r="T347">
        <v>0.12632399999999999</v>
      </c>
      <c r="U347">
        <v>1.77334E-2</v>
      </c>
      <c r="V347">
        <v>3.9764399999999998E-2</v>
      </c>
      <c r="W347">
        <v>6.3392500000000004E-2</v>
      </c>
      <c r="X347">
        <v>0.1495899</v>
      </c>
      <c r="Y347">
        <v>8.5522299999999996E-2</v>
      </c>
      <c r="Z347">
        <v>2175.0569999999998</v>
      </c>
      <c r="AA347">
        <v>60732.7</v>
      </c>
      <c r="AB347">
        <v>3.5813600000000001E-2</v>
      </c>
      <c r="AC347">
        <v>3.9039999999999999</v>
      </c>
      <c r="AD347">
        <v>0.1669447</v>
      </c>
      <c r="AE347">
        <v>8.4122699999999995E-2</v>
      </c>
      <c r="AF347">
        <v>9.23</v>
      </c>
      <c r="AG347">
        <v>3.5249999999999999</v>
      </c>
      <c r="AH347">
        <f t="shared" si="6"/>
        <v>1.7663887493750009E-2</v>
      </c>
    </row>
    <row r="348" spans="15:34" x14ac:dyDescent="0.25">
      <c r="O348" t="s">
        <v>54</v>
      </c>
      <c r="P348">
        <v>2005</v>
      </c>
      <c r="Q348" t="s">
        <v>41</v>
      </c>
      <c r="R348">
        <v>1.787474E-2</v>
      </c>
      <c r="S348">
        <v>2.8338000000000001E-4</v>
      </c>
      <c r="T348">
        <v>0.12204959999999999</v>
      </c>
      <c r="U348">
        <v>2.52426E-2</v>
      </c>
      <c r="V348">
        <v>2.82508E-2</v>
      </c>
      <c r="W348">
        <v>5.8616099999999997E-2</v>
      </c>
      <c r="X348">
        <v>0.14698700000000001</v>
      </c>
      <c r="Y348">
        <v>0.1208289</v>
      </c>
      <c r="Z348">
        <v>3215.57</v>
      </c>
      <c r="AA348">
        <v>45874.8</v>
      </c>
      <c r="AB348">
        <v>7.0094500000000004E-2</v>
      </c>
      <c r="AC348">
        <v>3.0996999999999999</v>
      </c>
      <c r="AD348">
        <v>0.1680661</v>
      </c>
      <c r="AE348">
        <v>6.5112000000000003E-2</v>
      </c>
      <c r="AF348">
        <v>6.3319999999999999</v>
      </c>
      <c r="AG348">
        <v>4.891667</v>
      </c>
      <c r="AH348">
        <f t="shared" si="6"/>
        <v>4.0775021016060002E-2</v>
      </c>
    </row>
    <row r="349" spans="15:34" x14ac:dyDescent="0.25">
      <c r="O349" t="s">
        <v>64</v>
      </c>
      <c r="P349">
        <v>2006</v>
      </c>
      <c r="Q349" t="s">
        <v>41</v>
      </c>
      <c r="R349">
        <v>3.0297100000000001E-3</v>
      </c>
      <c r="S349">
        <v>1.8851499999999999E-3</v>
      </c>
      <c r="T349">
        <v>0.1238479</v>
      </c>
      <c r="U349">
        <v>1.9306E-2</v>
      </c>
      <c r="V349">
        <v>3.8544700000000001E-2</v>
      </c>
      <c r="W349">
        <v>6.4532900000000004E-2</v>
      </c>
      <c r="X349">
        <v>0.1491123</v>
      </c>
      <c r="Y349">
        <v>8.5505200000000003E-2</v>
      </c>
      <c r="Z349">
        <v>2080.5729999999999</v>
      </c>
      <c r="AA349">
        <v>59411.6</v>
      </c>
      <c r="AB349">
        <v>3.5019599999999998E-2</v>
      </c>
      <c r="AC349">
        <v>3.7294</v>
      </c>
      <c r="AD349">
        <v>0.17552129999999999</v>
      </c>
      <c r="AE349">
        <v>8.6868600000000004E-2</v>
      </c>
      <c r="AF349">
        <v>8.6809999999999992</v>
      </c>
      <c r="AG349">
        <v>3.5333329999999998</v>
      </c>
      <c r="AH349">
        <f t="shared" si="6"/>
        <v>1.3833591509779995E-2</v>
      </c>
    </row>
    <row r="350" spans="15:34" x14ac:dyDescent="0.25">
      <c r="O350" t="s">
        <v>64</v>
      </c>
      <c r="P350">
        <v>2011</v>
      </c>
      <c r="Q350" t="s">
        <v>41</v>
      </c>
      <c r="R350">
        <v>2.0785399999999998E-3</v>
      </c>
      <c r="S350">
        <v>6.5718999999999999E-4</v>
      </c>
      <c r="T350">
        <v>0.1160621</v>
      </c>
      <c r="U350">
        <v>1.4656799999999999E-2</v>
      </c>
      <c r="V350">
        <v>3.6191099999999997E-2</v>
      </c>
      <c r="W350">
        <v>6.44348E-2</v>
      </c>
      <c r="X350">
        <v>0.14879909999999999</v>
      </c>
      <c r="Y350">
        <v>8.8139300000000004E-2</v>
      </c>
      <c r="Z350">
        <v>2251.105</v>
      </c>
      <c r="AA350">
        <v>65430.5</v>
      </c>
      <c r="AB350">
        <v>3.4404499999999998E-2</v>
      </c>
      <c r="AC350">
        <v>4.1544999999999996</v>
      </c>
      <c r="AD350">
        <v>0.14617040000000001</v>
      </c>
      <c r="AE350">
        <v>8.1322900000000004E-2</v>
      </c>
      <c r="AF350">
        <v>8.3379999999999992</v>
      </c>
      <c r="AG350">
        <v>5.45</v>
      </c>
      <c r="AH350">
        <f t="shared" si="6"/>
        <v>1.1393622899019996E-2</v>
      </c>
    </row>
    <row r="351" spans="15:34" x14ac:dyDescent="0.25">
      <c r="O351" t="s">
        <v>74</v>
      </c>
      <c r="P351">
        <v>2012</v>
      </c>
      <c r="Q351" t="s">
        <v>41</v>
      </c>
      <c r="R351">
        <v>1.64595E-3</v>
      </c>
      <c r="S351">
        <v>4.841E-4</v>
      </c>
      <c r="T351">
        <v>7.2208700000000001E-2</v>
      </c>
      <c r="U351">
        <v>1.54719E-2</v>
      </c>
      <c r="V351">
        <v>3.2647799999999998E-2</v>
      </c>
      <c r="W351">
        <v>7.7282100000000006E-2</v>
      </c>
      <c r="X351">
        <v>0.15462219999999999</v>
      </c>
      <c r="Y351">
        <v>9.5949000000000007E-2</v>
      </c>
      <c r="Z351">
        <v>2868.1880000000001</v>
      </c>
      <c r="AA351">
        <v>51642</v>
      </c>
      <c r="AB351">
        <v>5.55398E-2</v>
      </c>
      <c r="AC351">
        <v>3.5785</v>
      </c>
      <c r="AD351">
        <v>0.1056117</v>
      </c>
      <c r="AE351">
        <v>7.7514399999999997E-2</v>
      </c>
      <c r="AF351">
        <v>6.9610000000000003</v>
      </c>
      <c r="AG351">
        <v>10.216670000000001</v>
      </c>
      <c r="AH351">
        <f t="shared" si="6"/>
        <v>2.2929417160970009E-2</v>
      </c>
    </row>
    <row r="352" spans="15:34" x14ac:dyDescent="0.25">
      <c r="O352" t="s">
        <v>54</v>
      </c>
      <c r="P352">
        <v>2006</v>
      </c>
      <c r="Q352" t="s">
        <v>41</v>
      </c>
      <c r="R352">
        <v>1.844699E-2</v>
      </c>
      <c r="S352">
        <v>2.7127999999999999E-4</v>
      </c>
      <c r="T352">
        <v>0.1182778</v>
      </c>
      <c r="U352">
        <v>2.6793999999999998E-2</v>
      </c>
      <c r="V352">
        <v>2.7023599999999998E-2</v>
      </c>
      <c r="W352">
        <v>5.5257500000000001E-2</v>
      </c>
      <c r="X352">
        <v>0.14273459999999999</v>
      </c>
      <c r="Y352">
        <v>0.12136619999999999</v>
      </c>
      <c r="Z352">
        <v>3598.5790000000002</v>
      </c>
      <c r="AA352">
        <v>47921.1</v>
      </c>
      <c r="AB352">
        <v>7.5093800000000002E-2</v>
      </c>
      <c r="AC352">
        <v>3.2244999999999999</v>
      </c>
      <c r="AD352">
        <v>0.16172420000000001</v>
      </c>
      <c r="AE352">
        <v>6.2978500000000007E-2</v>
      </c>
      <c r="AF352">
        <v>6.3940000000000001</v>
      </c>
      <c r="AG352">
        <v>4.7166670000000002</v>
      </c>
      <c r="AH352">
        <f t="shared" si="6"/>
        <v>4.1655730067829994E-2</v>
      </c>
    </row>
    <row r="353" spans="15:34" x14ac:dyDescent="0.25">
      <c r="O353" t="s">
        <v>74</v>
      </c>
      <c r="P353">
        <v>2009</v>
      </c>
      <c r="Q353" t="s">
        <v>41</v>
      </c>
      <c r="R353">
        <v>2.1293699999999998E-3</v>
      </c>
      <c r="S353">
        <v>8.5592999999999997E-4</v>
      </c>
      <c r="T353">
        <v>7.73673E-2</v>
      </c>
      <c r="U353">
        <v>1.5281400000000001E-2</v>
      </c>
      <c r="V353">
        <v>3.9080299999999998E-2</v>
      </c>
      <c r="W353">
        <v>8.5383700000000007E-2</v>
      </c>
      <c r="X353">
        <v>0.16064249999999999</v>
      </c>
      <c r="Y353">
        <v>0.10277360000000001</v>
      </c>
      <c r="Z353">
        <v>2586.1840000000002</v>
      </c>
      <c r="AA353">
        <v>47901.4</v>
      </c>
      <c r="AB353">
        <v>5.3989700000000002E-2</v>
      </c>
      <c r="AC353">
        <v>3.4117999999999999</v>
      </c>
      <c r="AD353">
        <v>0.1066148</v>
      </c>
      <c r="AE353">
        <v>8.3859799999999998E-2</v>
      </c>
      <c r="AF353">
        <v>6.83</v>
      </c>
      <c r="AG353">
        <v>11.39167</v>
      </c>
      <c r="AH353">
        <f t="shared" si="6"/>
        <v>2.7215091047720019E-2</v>
      </c>
    </row>
    <row r="354" spans="15:34" x14ac:dyDescent="0.25">
      <c r="O354" t="s">
        <v>64</v>
      </c>
      <c r="P354">
        <v>2002</v>
      </c>
      <c r="Q354" t="s">
        <v>41</v>
      </c>
      <c r="R354">
        <v>3.2252399999999999E-3</v>
      </c>
      <c r="S354">
        <v>2.3829799999999998E-3</v>
      </c>
      <c r="T354">
        <v>0.1258667</v>
      </c>
      <c r="U354">
        <v>1.8796799999999999E-2</v>
      </c>
      <c r="V354">
        <v>3.4779200000000003E-2</v>
      </c>
      <c r="W354">
        <v>6.3251699999999994E-2</v>
      </c>
      <c r="X354">
        <v>0.16588430000000001</v>
      </c>
      <c r="Y354">
        <v>9.0532799999999997E-2</v>
      </c>
      <c r="Z354">
        <v>1897.021</v>
      </c>
      <c r="AA354">
        <v>48678.5</v>
      </c>
      <c r="AB354">
        <v>3.8970400000000002E-2</v>
      </c>
      <c r="AC354">
        <v>3.0327000000000002</v>
      </c>
      <c r="AD354">
        <v>0.1998624</v>
      </c>
      <c r="AE354">
        <v>9.6695699999999996E-2</v>
      </c>
      <c r="AF354">
        <v>8.5860000000000003</v>
      </c>
      <c r="AG354">
        <v>4.4916669999999996</v>
      </c>
      <c r="AH354">
        <f t="shared" si="6"/>
        <v>1.147896778800999E-2</v>
      </c>
    </row>
    <row r="355" spans="15:34" x14ac:dyDescent="0.25">
      <c r="O355" t="s">
        <v>64</v>
      </c>
      <c r="P355">
        <v>2013</v>
      </c>
      <c r="Q355" t="s">
        <v>41</v>
      </c>
      <c r="R355">
        <v>2.2085500000000001E-3</v>
      </c>
      <c r="S355">
        <v>6.5543999999999997E-4</v>
      </c>
      <c r="T355">
        <v>0.11105429999999999</v>
      </c>
      <c r="U355">
        <v>1.3835500000000001E-2</v>
      </c>
      <c r="V355">
        <v>3.79158E-2</v>
      </c>
      <c r="W355">
        <v>6.4788799999999994E-2</v>
      </c>
      <c r="X355">
        <v>0.1376281</v>
      </c>
      <c r="Y355">
        <v>8.1972699999999996E-2</v>
      </c>
      <c r="Z355">
        <v>2349.692</v>
      </c>
      <c r="AA355">
        <v>70181.899999999994</v>
      </c>
      <c r="AB355">
        <v>3.3480000000000003E-2</v>
      </c>
      <c r="AC355">
        <v>4.3632</v>
      </c>
      <c r="AD355">
        <v>0.13298299999999999</v>
      </c>
      <c r="AE355">
        <v>7.7712299999999998E-2</v>
      </c>
      <c r="AF355">
        <v>8.4770000000000003</v>
      </c>
      <c r="AG355">
        <v>5.25</v>
      </c>
      <c r="AH355">
        <f t="shared" si="6"/>
        <v>1.0871319640109997E-2</v>
      </c>
    </row>
    <row r="356" spans="15:34" x14ac:dyDescent="0.25">
      <c r="O356" t="s">
        <v>80</v>
      </c>
      <c r="P356">
        <v>2007</v>
      </c>
      <c r="Q356" t="s">
        <v>41</v>
      </c>
      <c r="R356">
        <v>1.356451E-2</v>
      </c>
      <c r="S356">
        <v>7.3288900000000002E-3</v>
      </c>
      <c r="T356">
        <v>0.1204609</v>
      </c>
      <c r="U356">
        <v>2.1055399999999998E-2</v>
      </c>
      <c r="V356">
        <v>3.2068899999999997E-2</v>
      </c>
      <c r="W356">
        <v>5.3691200000000001E-2</v>
      </c>
      <c r="X356">
        <v>0.13852</v>
      </c>
      <c r="Y356">
        <v>0.1000534</v>
      </c>
      <c r="Z356">
        <v>2563.5059999999999</v>
      </c>
      <c r="AA356">
        <v>24696.799999999999</v>
      </c>
      <c r="AB356">
        <v>0.10379910000000001</v>
      </c>
      <c r="AC356">
        <v>3.5819000000000001</v>
      </c>
      <c r="AD356">
        <v>0.13722429999999999</v>
      </c>
      <c r="AE356">
        <v>8.7055800000000003E-2</v>
      </c>
      <c r="AF356">
        <v>6.4729999999999999</v>
      </c>
      <c r="AG356">
        <v>3.9416669999999998</v>
      </c>
      <c r="AH356">
        <f t="shared" si="6"/>
        <v>5.7909867530330006E-2</v>
      </c>
    </row>
    <row r="357" spans="15:34" x14ac:dyDescent="0.25">
      <c r="O357" t="s">
        <v>74</v>
      </c>
      <c r="P357">
        <v>2008</v>
      </c>
      <c r="Q357" t="s">
        <v>41</v>
      </c>
      <c r="R357">
        <v>1.9742000000000002E-3</v>
      </c>
      <c r="S357">
        <v>8.7034000000000005E-4</v>
      </c>
      <c r="T357">
        <v>9.1449799999999998E-2</v>
      </c>
      <c r="U357">
        <v>1.65153E-2</v>
      </c>
      <c r="V357">
        <v>4.1627900000000002E-2</v>
      </c>
      <c r="W357">
        <v>6.0181100000000001E-2</v>
      </c>
      <c r="X357">
        <v>0.15509110000000001</v>
      </c>
      <c r="Y357">
        <v>0.104505</v>
      </c>
      <c r="Z357">
        <v>2761.3560000000002</v>
      </c>
      <c r="AA357">
        <v>47107.8</v>
      </c>
      <c r="AB357">
        <v>5.8617799999999998E-2</v>
      </c>
      <c r="AC357">
        <v>3.4434</v>
      </c>
      <c r="AD357">
        <v>0.11564960000000001</v>
      </c>
      <c r="AE357">
        <v>8.8117000000000001E-2</v>
      </c>
      <c r="AF357">
        <v>7.0149999999999997</v>
      </c>
      <c r="AG357">
        <v>7.6</v>
      </c>
      <c r="AH357">
        <f t="shared" si="6"/>
        <v>1.5508038587870004E-2</v>
      </c>
    </row>
    <row r="358" spans="15:34" x14ac:dyDescent="0.25">
      <c r="O358" t="s">
        <v>64</v>
      </c>
      <c r="P358">
        <v>2016</v>
      </c>
      <c r="Q358" t="s">
        <v>41</v>
      </c>
      <c r="R358">
        <v>2.68871E-3</v>
      </c>
      <c r="S358">
        <v>6.7982999999999997E-4</v>
      </c>
      <c r="T358">
        <v>0.1125226</v>
      </c>
      <c r="U358">
        <v>1.5344E-2</v>
      </c>
      <c r="V358">
        <v>4.3145599999999999E-2</v>
      </c>
      <c r="W358">
        <v>8.8798799999999997E-2</v>
      </c>
      <c r="X358">
        <v>0.14689289999999999</v>
      </c>
      <c r="Y358">
        <v>9.0867600000000007E-2</v>
      </c>
      <c r="Z358">
        <v>2620.4430000000002</v>
      </c>
      <c r="AA358">
        <v>78402</v>
      </c>
      <c r="AB358">
        <v>3.34232E-2</v>
      </c>
      <c r="AC358">
        <v>4.6879999999999997</v>
      </c>
      <c r="AD358">
        <v>0.13236909999999999</v>
      </c>
      <c r="AE358">
        <v>9.3523099999999998E-2</v>
      </c>
      <c r="AF358">
        <v>9.15</v>
      </c>
      <c r="AG358">
        <v>2.8833329999999999</v>
      </c>
      <c r="AH358">
        <f t="shared" si="6"/>
        <v>1.1457698025830007E-2</v>
      </c>
    </row>
    <row r="359" spans="15:34" x14ac:dyDescent="0.25">
      <c r="O359" t="s">
        <v>74</v>
      </c>
      <c r="P359">
        <v>2000</v>
      </c>
      <c r="Q359" t="s">
        <v>41</v>
      </c>
      <c r="R359">
        <v>4.1139899999999997E-3</v>
      </c>
      <c r="S359">
        <v>1.21681E-3</v>
      </c>
      <c r="T359">
        <v>0.1329803</v>
      </c>
      <c r="U359">
        <v>1.9932600000000002E-2</v>
      </c>
      <c r="V359">
        <v>3.0159600000000002E-2</v>
      </c>
      <c r="W359">
        <v>9.0044200000000005E-2</v>
      </c>
      <c r="X359">
        <v>0.16253139999999999</v>
      </c>
      <c r="Y359">
        <v>0.1174804</v>
      </c>
      <c r="Z359">
        <v>2034.9090000000001</v>
      </c>
      <c r="AA359">
        <v>34516.400000000001</v>
      </c>
      <c r="AB359">
        <v>5.8954800000000002E-2</v>
      </c>
      <c r="AC359">
        <v>2.4121999999999999</v>
      </c>
      <c r="AD359">
        <v>0.14175869999999999</v>
      </c>
      <c r="AE359">
        <v>9.5085199999999995E-2</v>
      </c>
      <c r="AF359">
        <v>6.7809999999999997</v>
      </c>
      <c r="AG359">
        <v>4</v>
      </c>
      <c r="AH359">
        <f t="shared" si="6"/>
        <v>3.0755788282890002E-2</v>
      </c>
    </row>
    <row r="360" spans="15:34" x14ac:dyDescent="0.25">
      <c r="O360" t="s">
        <v>74</v>
      </c>
      <c r="P360">
        <v>2005</v>
      </c>
      <c r="Q360" t="s">
        <v>41</v>
      </c>
      <c r="R360">
        <v>2.67922E-3</v>
      </c>
      <c r="S360">
        <v>9.7426000000000001E-4</v>
      </c>
      <c r="T360">
        <v>0.1032053</v>
      </c>
      <c r="U360">
        <v>1.71381E-2</v>
      </c>
      <c r="V360">
        <v>4.1893300000000001E-2</v>
      </c>
      <c r="W360">
        <v>7.5106699999999998E-2</v>
      </c>
      <c r="X360">
        <v>0.17244429999999999</v>
      </c>
      <c r="Y360">
        <v>0.1046889</v>
      </c>
      <c r="Z360">
        <v>2628.7469999999998</v>
      </c>
      <c r="AA360">
        <v>45162.400000000001</v>
      </c>
      <c r="AB360">
        <v>5.8206500000000001E-2</v>
      </c>
      <c r="AC360">
        <v>3.1105</v>
      </c>
      <c r="AD360">
        <v>0.1287797</v>
      </c>
      <c r="AE360">
        <v>8.4251500000000007E-2</v>
      </c>
      <c r="AF360">
        <v>7.133</v>
      </c>
      <c r="AG360">
        <v>5.108333</v>
      </c>
      <c r="AH360">
        <f t="shared" si="6"/>
        <v>2.5165868758819987E-2</v>
      </c>
    </row>
    <row r="361" spans="15:34" x14ac:dyDescent="0.25">
      <c r="O361" t="s">
        <v>54</v>
      </c>
      <c r="P361">
        <v>2009</v>
      </c>
      <c r="Q361" t="s">
        <v>41</v>
      </c>
      <c r="R361">
        <v>1.3687660000000001E-2</v>
      </c>
      <c r="S361">
        <v>3.1648000000000001E-4</v>
      </c>
      <c r="T361">
        <v>0.1075826</v>
      </c>
      <c r="U361">
        <v>2.3063299999999998E-2</v>
      </c>
      <c r="V361">
        <v>2.3617099999999999E-2</v>
      </c>
      <c r="W361">
        <v>5.44737E-2</v>
      </c>
      <c r="X361">
        <v>0.1418017</v>
      </c>
      <c r="Y361">
        <v>0.1183033</v>
      </c>
      <c r="Z361">
        <v>3488.96</v>
      </c>
      <c r="AA361">
        <v>50556.5</v>
      </c>
      <c r="AB361">
        <v>6.9011100000000006E-2</v>
      </c>
      <c r="AC361">
        <v>3.43</v>
      </c>
      <c r="AD361">
        <v>0.13598650000000001</v>
      </c>
      <c r="AE361">
        <v>6.2880099999999994E-2</v>
      </c>
      <c r="AF361">
        <v>6.2839999999999998</v>
      </c>
      <c r="AG361">
        <v>8.3916660000000007</v>
      </c>
      <c r="AH361">
        <f t="shared" si="6"/>
        <v>3.9902423493099991E-2</v>
      </c>
    </row>
    <row r="362" spans="15:34" x14ac:dyDescent="0.25">
      <c r="O362" t="s">
        <v>74</v>
      </c>
      <c r="P362">
        <v>2007</v>
      </c>
      <c r="Q362" t="s">
        <v>41</v>
      </c>
      <c r="R362">
        <v>2.06916E-3</v>
      </c>
      <c r="S362">
        <v>8.1512000000000002E-4</v>
      </c>
      <c r="T362">
        <v>9.1251899999999997E-2</v>
      </c>
      <c r="U362">
        <v>1.5968E-2</v>
      </c>
      <c r="V362">
        <v>3.7621000000000002E-2</v>
      </c>
      <c r="W362">
        <v>8.1303200000000006E-2</v>
      </c>
      <c r="X362">
        <v>0.15928320000000001</v>
      </c>
      <c r="Y362">
        <v>9.9779300000000001E-2</v>
      </c>
      <c r="Z362">
        <v>2766.0459999999998</v>
      </c>
      <c r="AA362">
        <v>47845.599999999999</v>
      </c>
      <c r="AB362">
        <v>5.7811899999999999E-2</v>
      </c>
      <c r="AC362">
        <v>3.3845999999999998</v>
      </c>
      <c r="AD362">
        <v>0.1186734</v>
      </c>
      <c r="AE362">
        <v>8.2285499999999998E-2</v>
      </c>
      <c r="AF362">
        <v>7.4039999999999999</v>
      </c>
      <c r="AG362">
        <v>5.108333</v>
      </c>
      <c r="AH362">
        <f t="shared" si="6"/>
        <v>2.4971295251930002E-2</v>
      </c>
    </row>
    <row r="363" spans="15:34" x14ac:dyDescent="0.25">
      <c r="O363" t="s">
        <v>80</v>
      </c>
      <c r="P363">
        <v>2015</v>
      </c>
      <c r="Q363" t="s">
        <v>41</v>
      </c>
      <c r="R363">
        <v>1.120196E-2</v>
      </c>
      <c r="S363">
        <v>5.3079099999999999E-3</v>
      </c>
      <c r="T363">
        <v>8.1865499999999994E-2</v>
      </c>
      <c r="U363">
        <v>1.41978E-2</v>
      </c>
      <c r="V363">
        <v>2.6962900000000001E-2</v>
      </c>
      <c r="W363">
        <v>4.9334200000000002E-2</v>
      </c>
      <c r="X363">
        <v>0.123417</v>
      </c>
      <c r="Y363">
        <v>9.3718800000000005E-2</v>
      </c>
      <c r="Z363">
        <v>3043.152</v>
      </c>
      <c r="AA363">
        <v>30708.9</v>
      </c>
      <c r="AB363">
        <v>9.9096699999999996E-2</v>
      </c>
      <c r="AC363">
        <v>4.3235999999999999</v>
      </c>
      <c r="AD363">
        <v>0.1144294</v>
      </c>
      <c r="AE363">
        <v>7.5482999999999995E-2</v>
      </c>
      <c r="AF363">
        <v>7.202</v>
      </c>
      <c r="AG363">
        <v>3.5333329999999998</v>
      </c>
      <c r="AH363">
        <f t="shared" si="6"/>
        <v>4.7951011206270003E-2</v>
      </c>
    </row>
    <row r="364" spans="15:34" x14ac:dyDescent="0.25">
      <c r="O364" t="s">
        <v>40</v>
      </c>
      <c r="P364">
        <v>2011</v>
      </c>
      <c r="Q364" t="s">
        <v>41</v>
      </c>
      <c r="R364">
        <v>8.9209000000000001E-4</v>
      </c>
      <c r="S364">
        <v>4.9043999999999997E-4</v>
      </c>
      <c r="T364">
        <v>0.1123101</v>
      </c>
      <c r="U364">
        <v>1.5178199999999999E-2</v>
      </c>
      <c r="V364">
        <v>4.1023400000000002E-2</v>
      </c>
      <c r="W364">
        <v>0.13190640000000001</v>
      </c>
      <c r="X364">
        <v>0.1616117</v>
      </c>
      <c r="Y364">
        <v>7.6241799999999998E-2</v>
      </c>
      <c r="Z364">
        <v>13540.174000000001</v>
      </c>
      <c r="AA364">
        <v>236523.7</v>
      </c>
      <c r="AB364">
        <v>5.7246600000000002E-2</v>
      </c>
      <c r="AC364">
        <v>4.1986999999999997</v>
      </c>
      <c r="AD364">
        <v>0.1066532</v>
      </c>
      <c r="AE364">
        <v>7.8021800000000002E-2</v>
      </c>
      <c r="AF364">
        <v>8.2789999999999999</v>
      </c>
      <c r="AG364">
        <v>9.0166660000000007</v>
      </c>
      <c r="AH364">
        <f t="shared" si="6"/>
        <v>3.0297922136939999E-2</v>
      </c>
    </row>
    <row r="365" spans="15:34" x14ac:dyDescent="0.25">
      <c r="O365" t="s">
        <v>74</v>
      </c>
      <c r="P365">
        <v>2006</v>
      </c>
      <c r="Q365" t="s">
        <v>41</v>
      </c>
      <c r="R365">
        <v>2.7875700000000001E-3</v>
      </c>
      <c r="S365">
        <v>7.9644999999999998E-4</v>
      </c>
      <c r="T365">
        <v>0.1070595</v>
      </c>
      <c r="U365">
        <v>1.6872100000000001E-2</v>
      </c>
      <c r="V365">
        <v>3.80828E-2</v>
      </c>
      <c r="W365">
        <v>7.7465099999999995E-2</v>
      </c>
      <c r="X365">
        <v>0.1581999</v>
      </c>
      <c r="Y365">
        <v>0.1017358</v>
      </c>
      <c r="Z365">
        <v>2741.7339999999999</v>
      </c>
      <c r="AA365">
        <v>47711.8</v>
      </c>
      <c r="AB365">
        <v>5.7464500000000002E-2</v>
      </c>
      <c r="AC365">
        <v>3.2519999999999998</v>
      </c>
      <c r="AD365">
        <v>0.1199284</v>
      </c>
      <c r="AE365">
        <v>8.5115200000000002E-2</v>
      </c>
      <c r="AF365">
        <v>7.5279999999999996</v>
      </c>
      <c r="AG365">
        <v>5.2166670000000002</v>
      </c>
      <c r="AH365">
        <f t="shared" si="6"/>
        <v>2.2175977460199996E-2</v>
      </c>
    </row>
    <row r="366" spans="15:34" x14ac:dyDescent="0.25">
      <c r="O366" t="s">
        <v>40</v>
      </c>
      <c r="P366">
        <v>2012</v>
      </c>
      <c r="Q366" t="s">
        <v>41</v>
      </c>
      <c r="R366">
        <v>8.6956000000000002E-4</v>
      </c>
      <c r="S366">
        <v>6.3575999999999997E-4</v>
      </c>
      <c r="T366">
        <v>0.1087157</v>
      </c>
      <c r="U366">
        <v>1.4778400000000001E-2</v>
      </c>
      <c r="V366">
        <v>4.0570000000000002E-2</v>
      </c>
      <c r="W366">
        <v>0.1230758</v>
      </c>
      <c r="X366">
        <v>0.1481741</v>
      </c>
      <c r="Y366">
        <v>7.5491900000000001E-2</v>
      </c>
      <c r="Z366">
        <v>15480.865</v>
      </c>
      <c r="AA366">
        <v>243801</v>
      </c>
      <c r="AB366">
        <v>6.3497999999999999E-2</v>
      </c>
      <c r="AC366">
        <v>4.2957999999999998</v>
      </c>
      <c r="AD366">
        <v>0.1072678</v>
      </c>
      <c r="AE366">
        <v>7.6172799999999999E-2</v>
      </c>
      <c r="AF366">
        <v>7.9770000000000003</v>
      </c>
      <c r="AG366">
        <v>8.3583339999999993</v>
      </c>
      <c r="AH366">
        <f t="shared" si="6"/>
        <v>2.9286091469029996E-2</v>
      </c>
    </row>
    <row r="367" spans="15:34" x14ac:dyDescent="0.25">
      <c r="O367" t="s">
        <v>54</v>
      </c>
      <c r="P367">
        <v>2003</v>
      </c>
      <c r="Q367" t="s">
        <v>41</v>
      </c>
      <c r="R367">
        <v>2.0579130000000001E-2</v>
      </c>
      <c r="S367">
        <v>4.0632E-4</v>
      </c>
      <c r="T367">
        <v>0.1211803</v>
      </c>
      <c r="U367">
        <v>2.4929199999999999E-2</v>
      </c>
      <c r="V367">
        <v>2.7964699999999999E-2</v>
      </c>
      <c r="W367">
        <v>6.13311E-2</v>
      </c>
      <c r="X367">
        <v>0.1570085</v>
      </c>
      <c r="Y367">
        <v>0.12459820000000001</v>
      </c>
      <c r="Z367">
        <v>2697.2750000000001</v>
      </c>
      <c r="AA367">
        <v>41838.5</v>
      </c>
      <c r="AB367">
        <v>6.4468700000000004E-2</v>
      </c>
      <c r="AC367">
        <v>2.7957000000000001</v>
      </c>
      <c r="AD367">
        <v>0.1791412</v>
      </c>
      <c r="AE367">
        <v>6.90273E-2</v>
      </c>
      <c r="AF367">
        <v>5.6429999999999998</v>
      </c>
      <c r="AG367">
        <v>5.15</v>
      </c>
      <c r="AH367">
        <f t="shared" si="6"/>
        <v>4.1550041001430005E-2</v>
      </c>
    </row>
    <row r="368" spans="15:34" x14ac:dyDescent="0.25">
      <c r="O368" t="s">
        <v>54</v>
      </c>
      <c r="P368">
        <v>2004</v>
      </c>
      <c r="Q368" t="s">
        <v>41</v>
      </c>
      <c r="R368">
        <v>1.7787239999999999E-2</v>
      </c>
      <c r="S368">
        <v>3.5933999999999998E-4</v>
      </c>
      <c r="T368">
        <v>0.12385939999999999</v>
      </c>
      <c r="U368">
        <v>2.48168E-2</v>
      </c>
      <c r="V368">
        <v>2.75567E-2</v>
      </c>
      <c r="W368">
        <v>5.8325099999999998E-2</v>
      </c>
      <c r="X368">
        <v>0.15177550000000001</v>
      </c>
      <c r="Y368">
        <v>0.1236573</v>
      </c>
      <c r="Z368">
        <v>2975.5250000000001</v>
      </c>
      <c r="AA368">
        <v>44526.3</v>
      </c>
      <c r="AB368">
        <v>6.6826200000000002E-2</v>
      </c>
      <c r="AC368">
        <v>2.9456000000000002</v>
      </c>
      <c r="AD368">
        <v>0.1736277</v>
      </c>
      <c r="AE368">
        <v>6.6792000000000004E-2</v>
      </c>
      <c r="AF368">
        <v>6.13</v>
      </c>
      <c r="AG368">
        <v>4.6583329999999998</v>
      </c>
      <c r="AH368">
        <f t="shared" si="6"/>
        <v>4.1488861905119988E-2</v>
      </c>
    </row>
    <row r="369" spans="15:34" x14ac:dyDescent="0.25">
      <c r="O369" t="s">
        <v>64</v>
      </c>
      <c r="P369">
        <v>2015</v>
      </c>
      <c r="Q369" t="s">
        <v>41</v>
      </c>
      <c r="R369">
        <v>2.3722499999999998E-3</v>
      </c>
      <c r="S369">
        <v>5.1398999999999998E-4</v>
      </c>
      <c r="T369">
        <v>9.8343100000000003E-2</v>
      </c>
      <c r="U369">
        <v>1.32319E-2</v>
      </c>
      <c r="V369">
        <v>3.7428900000000001E-2</v>
      </c>
      <c r="W369">
        <v>6.9138000000000005E-2</v>
      </c>
      <c r="X369">
        <v>0.1319632</v>
      </c>
      <c r="Y369">
        <v>7.9628699999999997E-2</v>
      </c>
      <c r="Z369">
        <v>2487.7370000000001</v>
      </c>
      <c r="AA369">
        <v>75877.2</v>
      </c>
      <c r="AB369">
        <v>3.27864E-2</v>
      </c>
      <c r="AC369">
        <v>4.5941000000000001</v>
      </c>
      <c r="AD369">
        <v>0.1212881</v>
      </c>
      <c r="AE369">
        <v>8.0459000000000003E-2</v>
      </c>
      <c r="AF369">
        <v>9.16</v>
      </c>
      <c r="AG369">
        <v>3.391667</v>
      </c>
      <c r="AH369">
        <f t="shared" si="6"/>
        <v>7.6002816457399966E-3</v>
      </c>
    </row>
    <row r="370" spans="15:34" x14ac:dyDescent="0.25">
      <c r="O370" t="s">
        <v>54</v>
      </c>
      <c r="P370">
        <v>2011</v>
      </c>
      <c r="Q370" t="s">
        <v>41</v>
      </c>
      <c r="R370">
        <v>1.2647810000000001E-2</v>
      </c>
      <c r="S370">
        <v>3.4704000000000001E-4</v>
      </c>
      <c r="T370">
        <v>0.10116319999999999</v>
      </c>
      <c r="U370">
        <v>2.2769899999999999E-2</v>
      </c>
      <c r="V370">
        <v>2.10733E-2</v>
      </c>
      <c r="W370">
        <v>5.3830299999999998E-2</v>
      </c>
      <c r="X370">
        <v>0.14841889999999999</v>
      </c>
      <c r="Y370">
        <v>0.11307830000000001</v>
      </c>
      <c r="Z370">
        <v>3675.81</v>
      </c>
      <c r="AA370">
        <v>51866.7</v>
      </c>
      <c r="AB370">
        <v>7.0870299999999997E-2</v>
      </c>
      <c r="AC370">
        <v>3.6888999999999998</v>
      </c>
      <c r="AD370">
        <v>0.131356</v>
      </c>
      <c r="AE370">
        <v>6.0944699999999997E-2</v>
      </c>
      <c r="AF370">
        <v>6.2889999999999997</v>
      </c>
      <c r="AG370">
        <v>7.7249999999999996</v>
      </c>
      <c r="AH370">
        <f t="shared" si="6"/>
        <v>3.8368458819299997E-2</v>
      </c>
    </row>
    <row r="371" spans="15:34" x14ac:dyDescent="0.25">
      <c r="O371" t="s">
        <v>54</v>
      </c>
      <c r="P371">
        <v>2001</v>
      </c>
      <c r="Q371" t="s">
        <v>41</v>
      </c>
      <c r="R371">
        <v>2.3350159999999998E-2</v>
      </c>
      <c r="S371">
        <v>4.4155000000000003E-4</v>
      </c>
      <c r="T371">
        <v>0.1329063</v>
      </c>
      <c r="U371">
        <v>2.6155299999999999E-2</v>
      </c>
      <c r="V371">
        <v>2.5557900000000001E-2</v>
      </c>
      <c r="W371">
        <v>6.9089499999999998E-2</v>
      </c>
      <c r="X371">
        <v>0.1584642</v>
      </c>
      <c r="Y371">
        <v>0.12617919999999999</v>
      </c>
      <c r="Z371">
        <v>2668.9380000000001</v>
      </c>
      <c r="AA371">
        <v>38500.800000000003</v>
      </c>
      <c r="AB371">
        <v>6.9321599999999997E-2</v>
      </c>
      <c r="AC371">
        <v>2.5390000000000001</v>
      </c>
      <c r="AD371">
        <v>0.17358080000000001</v>
      </c>
      <c r="AE371">
        <v>6.9219299999999997E-2</v>
      </c>
      <c r="AF371">
        <v>5.7530000000000001</v>
      </c>
      <c r="AG371">
        <v>3.75</v>
      </c>
      <c r="AH371">
        <f t="shared" si="6"/>
        <v>4.5428063372379993E-2</v>
      </c>
    </row>
    <row r="372" spans="15:34" x14ac:dyDescent="0.25">
      <c r="O372" t="s">
        <v>74</v>
      </c>
      <c r="P372">
        <v>2004</v>
      </c>
      <c r="Q372" t="s">
        <v>41</v>
      </c>
      <c r="R372">
        <v>2.8211E-3</v>
      </c>
      <c r="S372">
        <v>1.2486800000000001E-3</v>
      </c>
      <c r="T372">
        <v>0.11797729999999999</v>
      </c>
      <c r="U372">
        <v>1.7227200000000002E-2</v>
      </c>
      <c r="V372">
        <v>4.1692100000000003E-2</v>
      </c>
      <c r="W372">
        <v>7.5753399999999999E-2</v>
      </c>
      <c r="X372">
        <v>0.16709209999999999</v>
      </c>
      <c r="Y372">
        <v>0.10618420000000001</v>
      </c>
      <c r="Z372">
        <v>2408.8609999999999</v>
      </c>
      <c r="AA372">
        <v>43245.599999999999</v>
      </c>
      <c r="AB372">
        <v>5.5701899999999999E-2</v>
      </c>
      <c r="AC372">
        <v>2.9375</v>
      </c>
      <c r="AD372">
        <v>0.1331234</v>
      </c>
      <c r="AE372">
        <v>8.7962700000000005E-2</v>
      </c>
      <c r="AF372">
        <v>7.11</v>
      </c>
      <c r="AG372">
        <v>5.25</v>
      </c>
      <c r="AH372">
        <f t="shared" si="6"/>
        <v>2.5063209494819993E-2</v>
      </c>
    </row>
    <row r="373" spans="15:34" x14ac:dyDescent="0.25">
      <c r="O373" t="s">
        <v>54</v>
      </c>
      <c r="P373">
        <v>2002</v>
      </c>
      <c r="Q373" t="s">
        <v>41</v>
      </c>
      <c r="R373">
        <v>2.1401710000000001E-2</v>
      </c>
      <c r="S373">
        <v>4.4794000000000002E-4</v>
      </c>
      <c r="T373">
        <v>0.1240304</v>
      </c>
      <c r="U373">
        <v>2.4935499999999999E-2</v>
      </c>
      <c r="V373">
        <v>2.7598299999999999E-2</v>
      </c>
      <c r="W373">
        <v>6.4603300000000002E-2</v>
      </c>
      <c r="X373">
        <v>0.1612594</v>
      </c>
      <c r="Y373">
        <v>0.12631990000000001</v>
      </c>
      <c r="Z373">
        <v>2626.83</v>
      </c>
      <c r="AA373">
        <v>40183.699999999997</v>
      </c>
      <c r="AB373">
        <v>6.5370499999999998E-2</v>
      </c>
      <c r="AC373">
        <v>2.6648000000000001</v>
      </c>
      <c r="AD373">
        <v>0.1735778</v>
      </c>
      <c r="AE373">
        <v>7.05012E-2</v>
      </c>
      <c r="AF373">
        <v>5.72</v>
      </c>
      <c r="AG373">
        <v>4.4583329999999997</v>
      </c>
      <c r="AH373">
        <f t="shared" si="6"/>
        <v>4.2812167711600006E-2</v>
      </c>
    </row>
    <row r="374" spans="15:34" x14ac:dyDescent="0.25">
      <c r="O374" t="s">
        <v>80</v>
      </c>
      <c r="P374">
        <v>2011</v>
      </c>
      <c r="Q374" t="s">
        <v>41</v>
      </c>
      <c r="R374">
        <v>1.148032E-2</v>
      </c>
      <c r="S374">
        <v>7.1440999999999996E-3</v>
      </c>
      <c r="T374">
        <v>0.11380800000000001</v>
      </c>
      <c r="U374">
        <v>1.866E-2</v>
      </c>
      <c r="V374">
        <v>2.99981E-2</v>
      </c>
      <c r="W374">
        <v>4.4641699999999999E-2</v>
      </c>
      <c r="X374">
        <v>0.14110490000000001</v>
      </c>
      <c r="Y374">
        <v>9.4046199999999996E-2</v>
      </c>
      <c r="Z374">
        <v>2687.9259999999999</v>
      </c>
      <c r="AA374">
        <v>28135.1</v>
      </c>
      <c r="AB374">
        <v>9.5536399999999994E-2</v>
      </c>
      <c r="AC374">
        <v>3.9855999999999998</v>
      </c>
      <c r="AD374">
        <v>0.1184997</v>
      </c>
      <c r="AE374">
        <v>7.9189300000000004E-2</v>
      </c>
      <c r="AF374">
        <v>6.5640000000000001</v>
      </c>
      <c r="AG374">
        <v>5.5666669999999998</v>
      </c>
      <c r="AH374">
        <f t="shared" si="6"/>
        <v>5.6455530873589996E-2</v>
      </c>
    </row>
    <row r="375" spans="15:34" x14ac:dyDescent="0.25">
      <c r="O375" t="s">
        <v>64</v>
      </c>
      <c r="P375">
        <v>2014</v>
      </c>
      <c r="Q375" t="s">
        <v>41</v>
      </c>
      <c r="R375">
        <v>2.2523600000000001E-3</v>
      </c>
      <c r="S375">
        <v>6.7708999999999998E-4</v>
      </c>
      <c r="T375">
        <v>0.1036083</v>
      </c>
      <c r="U375">
        <v>1.33621E-2</v>
      </c>
      <c r="V375">
        <v>4.0321299999999997E-2</v>
      </c>
      <c r="W375">
        <v>7.2793899999999995E-2</v>
      </c>
      <c r="X375">
        <v>0.13324820000000001</v>
      </c>
      <c r="Y375">
        <v>8.0200400000000005E-2</v>
      </c>
      <c r="Z375">
        <v>2285.7170000000001</v>
      </c>
      <c r="AA375">
        <v>72368.7</v>
      </c>
      <c r="AB375">
        <v>3.1584300000000003E-2</v>
      </c>
      <c r="AC375">
        <v>4.4329999999999998</v>
      </c>
      <c r="AD375">
        <v>0.127721</v>
      </c>
      <c r="AE375">
        <v>7.9357499999999997E-2</v>
      </c>
      <c r="AF375">
        <v>8.8780000000000001</v>
      </c>
      <c r="AG375">
        <v>4.3250000000000002</v>
      </c>
      <c r="AH375">
        <f t="shared" si="6"/>
        <v>1.1416432188159999E-2</v>
      </c>
    </row>
    <row r="376" spans="15:34" x14ac:dyDescent="0.25">
      <c r="O376" t="s">
        <v>80</v>
      </c>
      <c r="P376">
        <v>2011</v>
      </c>
      <c r="Q376" t="s">
        <v>41</v>
      </c>
      <c r="R376">
        <v>1.148032E-2</v>
      </c>
      <c r="S376">
        <v>7.1440999999999996E-3</v>
      </c>
      <c r="T376">
        <v>0.11380800000000001</v>
      </c>
      <c r="U376">
        <v>1.866E-2</v>
      </c>
      <c r="V376">
        <v>2.99981E-2</v>
      </c>
      <c r="W376">
        <v>4.4641699999999999E-2</v>
      </c>
      <c r="X376">
        <v>0.14110490000000001</v>
      </c>
      <c r="Y376">
        <v>9.4046199999999996E-2</v>
      </c>
      <c r="Z376">
        <v>2687.9259999999999</v>
      </c>
      <c r="AA376">
        <v>28135.1</v>
      </c>
      <c r="AB376">
        <v>9.5536399999999994E-2</v>
      </c>
      <c r="AC376">
        <v>3.9855999999999998</v>
      </c>
      <c r="AD376">
        <v>0.1184997</v>
      </c>
      <c r="AE376">
        <v>7.9189300000000004E-2</v>
      </c>
      <c r="AF376">
        <v>6.5640000000000001</v>
      </c>
      <c r="AG376">
        <v>5.5666669999999998</v>
      </c>
      <c r="AH376">
        <f t="shared" si="6"/>
        <v>5.6455530873589996E-2</v>
      </c>
    </row>
    <row r="377" spans="15:34" x14ac:dyDescent="0.25">
      <c r="O377" t="s">
        <v>74</v>
      </c>
      <c r="P377">
        <v>2001</v>
      </c>
      <c r="Q377" t="s">
        <v>41</v>
      </c>
      <c r="R377">
        <v>3.77861E-3</v>
      </c>
      <c r="S377">
        <v>1.05579E-3</v>
      </c>
      <c r="T377">
        <v>0.127528</v>
      </c>
      <c r="U377">
        <v>1.8476300000000001E-2</v>
      </c>
      <c r="V377">
        <v>3.3896299999999997E-2</v>
      </c>
      <c r="W377">
        <v>9.1270000000000004E-2</v>
      </c>
      <c r="X377">
        <v>0.16678660000000001</v>
      </c>
      <c r="Y377">
        <v>0.112608</v>
      </c>
      <c r="Z377">
        <v>2246.605</v>
      </c>
      <c r="AA377">
        <v>35992.1</v>
      </c>
      <c r="AB377">
        <v>6.24194E-2</v>
      </c>
      <c r="AC377">
        <v>2.5188999999999999</v>
      </c>
      <c r="AD377">
        <v>0.14055860000000001</v>
      </c>
      <c r="AE377">
        <v>9.4048400000000004E-2</v>
      </c>
      <c r="AF377">
        <v>7.1849999999999996</v>
      </c>
      <c r="AG377">
        <v>4.4416669999999998</v>
      </c>
      <c r="AH377">
        <f t="shared" si="6"/>
        <v>2.7953375562929997E-2</v>
      </c>
    </row>
    <row r="378" spans="15:34" x14ac:dyDescent="0.25">
      <c r="O378" t="s">
        <v>40</v>
      </c>
      <c r="P378">
        <v>2001</v>
      </c>
      <c r="Q378" t="s">
        <v>41</v>
      </c>
      <c r="R378">
        <v>2.0967199999999998E-3</v>
      </c>
      <c r="S378">
        <v>1.4151400000000001E-3</v>
      </c>
      <c r="T378">
        <v>0.16049469999999999</v>
      </c>
      <c r="U378">
        <v>1.7386100000000002E-2</v>
      </c>
      <c r="V378">
        <v>3.6233500000000002E-2</v>
      </c>
      <c r="W378">
        <v>0.17328299999999999</v>
      </c>
      <c r="X378">
        <v>0.17185049999999999</v>
      </c>
      <c r="Y378">
        <v>8.6202500000000001E-2</v>
      </c>
      <c r="Z378">
        <v>9895.6730000000007</v>
      </c>
      <c r="AA378">
        <v>173127.2</v>
      </c>
      <c r="AB378">
        <v>5.7158399999999998E-2</v>
      </c>
      <c r="AC378">
        <v>3.0663999999999998</v>
      </c>
      <c r="AD378">
        <v>0.13488929999999999</v>
      </c>
      <c r="AE378">
        <v>0.10679429999999999</v>
      </c>
      <c r="AF378">
        <v>8.3829999999999991</v>
      </c>
      <c r="AG378">
        <v>2.875</v>
      </c>
      <c r="AH378">
        <f t="shared" si="6"/>
        <v>3.3048474985570002E-2</v>
      </c>
    </row>
    <row r="379" spans="15:34" x14ac:dyDescent="0.25">
      <c r="O379" t="s">
        <v>74</v>
      </c>
      <c r="P379">
        <v>2011</v>
      </c>
      <c r="Q379" t="s">
        <v>41</v>
      </c>
      <c r="R379">
        <v>1.7737600000000001E-3</v>
      </c>
      <c r="S379">
        <v>3.3880999999999999E-4</v>
      </c>
      <c r="T379">
        <v>7.5175500000000006E-2</v>
      </c>
      <c r="U379">
        <v>1.5744600000000001E-2</v>
      </c>
      <c r="V379">
        <v>3.6192700000000001E-2</v>
      </c>
      <c r="W379">
        <v>7.3700699999999994E-2</v>
      </c>
      <c r="X379">
        <v>0.15951879999999999</v>
      </c>
      <c r="Y379">
        <v>9.8732700000000007E-2</v>
      </c>
      <c r="Z379">
        <v>2713.2829999999999</v>
      </c>
      <c r="AA379">
        <v>50175.9</v>
      </c>
      <c r="AB379">
        <v>5.4075400000000003E-2</v>
      </c>
      <c r="AC379">
        <v>3.5569000000000002</v>
      </c>
      <c r="AD379">
        <v>0.10674450000000001</v>
      </c>
      <c r="AE379">
        <v>8.0755900000000005E-2</v>
      </c>
      <c r="AF379">
        <v>6.2060000000000004</v>
      </c>
      <c r="AG379">
        <v>11.01667</v>
      </c>
      <c r="AH379">
        <f t="shared" si="6"/>
        <v>1.9463295154610004E-2</v>
      </c>
    </row>
    <row r="380" spans="15:34" x14ac:dyDescent="0.25">
      <c r="O380" t="s">
        <v>40</v>
      </c>
      <c r="P380">
        <v>2019</v>
      </c>
      <c r="Q380" t="s">
        <v>41</v>
      </c>
      <c r="R380">
        <v>1.5327100000000001E-3</v>
      </c>
      <c r="S380">
        <v>5.3753000000000004E-4</v>
      </c>
      <c r="T380">
        <v>0.1173086</v>
      </c>
      <c r="U380">
        <v>1.9183499999999999E-2</v>
      </c>
      <c r="V380">
        <v>6.0974500000000001E-2</v>
      </c>
      <c r="W380">
        <v>0.13981399999999999</v>
      </c>
      <c r="X380">
        <v>0.13532379999999999</v>
      </c>
      <c r="Y380">
        <v>8.2298700000000002E-2</v>
      </c>
      <c r="Z380">
        <v>19131.944</v>
      </c>
      <c r="AA380">
        <v>274219.40000000002</v>
      </c>
      <c r="AB380">
        <v>6.9768700000000003E-2</v>
      </c>
      <c r="AC380">
        <v>5.1712999999999996</v>
      </c>
      <c r="AD380">
        <v>0.10533099999999999</v>
      </c>
      <c r="AE380">
        <v>9.4606399999999993E-2</v>
      </c>
      <c r="AF380">
        <v>9.9420000000000002</v>
      </c>
      <c r="AG380">
        <v>3.608333</v>
      </c>
      <c r="AH380">
        <f t="shared" si="6"/>
        <v>2.2776911708120004E-2</v>
      </c>
    </row>
    <row r="381" spans="15:34" x14ac:dyDescent="0.25">
      <c r="O381" t="s">
        <v>80</v>
      </c>
      <c r="P381">
        <v>2017</v>
      </c>
      <c r="Q381" t="s">
        <v>41</v>
      </c>
      <c r="R381">
        <v>1.2946010000000001E-2</v>
      </c>
      <c r="S381">
        <v>5.3852199999999996E-3</v>
      </c>
      <c r="T381">
        <v>9.0210899999999997E-2</v>
      </c>
      <c r="U381">
        <v>1.71621E-2</v>
      </c>
      <c r="V381">
        <v>2.5533E-2</v>
      </c>
      <c r="W381">
        <v>5.6589300000000002E-2</v>
      </c>
      <c r="X381">
        <v>0.14154079999999999</v>
      </c>
      <c r="Y381">
        <v>0.1085943</v>
      </c>
      <c r="Z381">
        <v>3157.3139999999999</v>
      </c>
      <c r="AA381">
        <v>32589.200000000001</v>
      </c>
      <c r="AB381">
        <v>9.6882200000000002E-2</v>
      </c>
      <c r="AC381">
        <v>4.4890999999999996</v>
      </c>
      <c r="AD381">
        <v>0.12907959999999999</v>
      </c>
      <c r="AE381">
        <v>9.3816399999999994E-2</v>
      </c>
      <c r="AF381">
        <v>7.5090000000000003</v>
      </c>
      <c r="AG381">
        <v>3.0083329999999999</v>
      </c>
      <c r="AH381">
        <f t="shared" si="6"/>
        <v>4.4299382876999999E-2</v>
      </c>
    </row>
    <row r="382" spans="15:34" x14ac:dyDescent="0.25">
      <c r="O382" t="s">
        <v>74</v>
      </c>
      <c r="P382">
        <v>2003</v>
      </c>
      <c r="Q382" t="s">
        <v>41</v>
      </c>
      <c r="R382">
        <v>3.4018E-3</v>
      </c>
      <c r="S382">
        <v>1.16704E-3</v>
      </c>
      <c r="T382">
        <v>0.1137244</v>
      </c>
      <c r="U382">
        <v>1.7927700000000001E-2</v>
      </c>
      <c r="V382">
        <v>3.8636499999999997E-2</v>
      </c>
      <c r="W382">
        <v>7.8986299999999995E-2</v>
      </c>
      <c r="X382">
        <v>0.17120740000000001</v>
      </c>
      <c r="Y382">
        <v>0.1104219</v>
      </c>
      <c r="Z382">
        <v>2256.654</v>
      </c>
      <c r="AA382">
        <v>40272.800000000003</v>
      </c>
      <c r="AB382">
        <v>5.6034199999999999E-2</v>
      </c>
      <c r="AC382">
        <v>2.7980999999999998</v>
      </c>
      <c r="AD382">
        <v>0.14235410000000001</v>
      </c>
      <c r="AE382">
        <v>9.0507699999999996E-2</v>
      </c>
      <c r="AF382">
        <v>6.798</v>
      </c>
      <c r="AG382">
        <v>5.5750000000000002</v>
      </c>
      <c r="AH382">
        <f t="shared" si="6"/>
        <v>2.6033132442500002E-2</v>
      </c>
    </row>
    <row r="383" spans="15:34" x14ac:dyDescent="0.25">
      <c r="O383" t="s">
        <v>54</v>
      </c>
      <c r="P383">
        <v>2008</v>
      </c>
      <c r="Q383" t="s">
        <v>41</v>
      </c>
      <c r="R383">
        <v>1.2486540000000001E-2</v>
      </c>
      <c r="S383">
        <v>4.4023E-4</v>
      </c>
      <c r="T383">
        <v>0.1159808</v>
      </c>
      <c r="U383">
        <v>2.4432800000000001E-2</v>
      </c>
      <c r="V383">
        <v>2.4892999999999998E-2</v>
      </c>
      <c r="W383">
        <v>5.1346900000000001E-2</v>
      </c>
      <c r="X383">
        <v>0.13731199999999999</v>
      </c>
      <c r="Y383">
        <v>0.1192225</v>
      </c>
      <c r="Z383">
        <v>3785.7190000000001</v>
      </c>
      <c r="AA383">
        <v>49973.8</v>
      </c>
      <c r="AB383">
        <v>7.5754100000000005E-2</v>
      </c>
      <c r="AC383">
        <v>3.4194</v>
      </c>
      <c r="AD383">
        <v>0.14513609999999999</v>
      </c>
      <c r="AE383">
        <v>6.57745E-2</v>
      </c>
      <c r="AF383">
        <v>6.2220000000000004</v>
      </c>
      <c r="AG383">
        <v>5.4</v>
      </c>
      <c r="AH383">
        <f t="shared" si="6"/>
        <v>3.7699569719749998E-2</v>
      </c>
    </row>
    <row r="384" spans="15:34" x14ac:dyDescent="0.25">
      <c r="O384" t="s">
        <v>80</v>
      </c>
      <c r="P384">
        <v>2003</v>
      </c>
      <c r="Q384" t="s">
        <v>41</v>
      </c>
      <c r="R384">
        <v>1.3677170000000001E-2</v>
      </c>
      <c r="S384">
        <v>9.8437799999999999E-3</v>
      </c>
      <c r="T384">
        <v>0.13331689999999999</v>
      </c>
      <c r="U384">
        <v>2.2858400000000001E-2</v>
      </c>
      <c r="V384">
        <v>2.9767999999999999E-2</v>
      </c>
      <c r="W384">
        <v>5.8068799999999997E-2</v>
      </c>
      <c r="X384">
        <v>0.1369137</v>
      </c>
      <c r="Y384">
        <v>0.1066251</v>
      </c>
      <c r="Z384">
        <v>1558.712</v>
      </c>
      <c r="AA384">
        <v>21130.1</v>
      </c>
      <c r="AB384">
        <v>7.3767399999999997E-2</v>
      </c>
      <c r="AC384">
        <v>2.9590000000000001</v>
      </c>
      <c r="AD384">
        <v>0.1614758</v>
      </c>
      <c r="AE384">
        <v>9.6923300000000004E-2</v>
      </c>
      <c r="AF384">
        <v>6.577</v>
      </c>
      <c r="AG384">
        <v>4.3833330000000004</v>
      </c>
      <c r="AH384">
        <f t="shared" si="6"/>
        <v>7.306921931544999E-2</v>
      </c>
    </row>
    <row r="385" spans="15:34" x14ac:dyDescent="0.25">
      <c r="O385" t="s">
        <v>80</v>
      </c>
      <c r="P385">
        <v>2008</v>
      </c>
      <c r="Q385" t="s">
        <v>41</v>
      </c>
      <c r="R385">
        <v>1.152738E-2</v>
      </c>
      <c r="S385">
        <v>6.6204499999999999E-3</v>
      </c>
      <c r="T385">
        <v>0.1196744</v>
      </c>
      <c r="U385">
        <v>1.9939200000000001E-2</v>
      </c>
      <c r="V385">
        <v>3.4737900000000002E-2</v>
      </c>
      <c r="W385">
        <v>4.6343200000000001E-2</v>
      </c>
      <c r="X385">
        <v>0.1333048</v>
      </c>
      <c r="Y385">
        <v>0.10281170000000001</v>
      </c>
      <c r="Z385">
        <v>2544.1970000000001</v>
      </c>
      <c r="AA385">
        <v>25678</v>
      </c>
      <c r="AB385">
        <v>9.9080799999999997E-2</v>
      </c>
      <c r="AC385">
        <v>3.6976</v>
      </c>
      <c r="AD385">
        <v>0.1302672</v>
      </c>
      <c r="AE385">
        <v>8.8246699999999997E-2</v>
      </c>
      <c r="AF385">
        <v>6.681</v>
      </c>
      <c r="AG385">
        <v>4.5666669999999998</v>
      </c>
      <c r="AH385">
        <f t="shared" si="6"/>
        <v>5.0785160098680004E-2</v>
      </c>
    </row>
    <row r="386" spans="15:34" x14ac:dyDescent="0.25">
      <c r="O386" t="s">
        <v>80</v>
      </c>
      <c r="P386">
        <v>2010</v>
      </c>
      <c r="Q386" t="s">
        <v>41</v>
      </c>
      <c r="R386">
        <v>1.150935E-2</v>
      </c>
      <c r="S386">
        <v>8.04179E-3</v>
      </c>
      <c r="T386">
        <v>0.1144664</v>
      </c>
      <c r="U386">
        <v>1.8333800000000001E-2</v>
      </c>
      <c r="V386">
        <v>3.1392499999999997E-2</v>
      </c>
      <c r="W386">
        <v>4.5557800000000002E-2</v>
      </c>
      <c r="X386">
        <v>0.1418748</v>
      </c>
      <c r="Y386">
        <v>9.6353900000000006E-2</v>
      </c>
      <c r="Z386">
        <v>2511.3870000000002</v>
      </c>
      <c r="AA386">
        <v>27108.400000000001</v>
      </c>
      <c r="AB386">
        <v>9.26424E-2</v>
      </c>
      <c r="AC386">
        <v>3.8121</v>
      </c>
      <c r="AD386">
        <v>0.1211802</v>
      </c>
      <c r="AE386">
        <v>8.1450800000000004E-2</v>
      </c>
      <c r="AF386">
        <v>7.298</v>
      </c>
      <c r="AG386">
        <v>6.3166669999999998</v>
      </c>
      <c r="AH386">
        <f t="shared" si="6"/>
        <v>6.2706934698959993E-2</v>
      </c>
    </row>
    <row r="387" spans="15:34" x14ac:dyDescent="0.25">
      <c r="O387" t="s">
        <v>40</v>
      </c>
      <c r="P387">
        <v>2004</v>
      </c>
      <c r="Q387" t="s">
        <v>41</v>
      </c>
      <c r="R387">
        <v>1.67118E-3</v>
      </c>
      <c r="S387">
        <v>1.0621000000000001E-3</v>
      </c>
      <c r="T387">
        <v>0.18046699999999999</v>
      </c>
      <c r="U387">
        <v>1.69534E-2</v>
      </c>
      <c r="V387">
        <v>3.68565E-2</v>
      </c>
      <c r="W387">
        <v>0.15558050000000001</v>
      </c>
      <c r="X387">
        <v>0.15282709999999999</v>
      </c>
      <c r="Y387">
        <v>8.1152799999999997E-2</v>
      </c>
      <c r="Z387">
        <v>10291.289000000001</v>
      </c>
      <c r="AA387">
        <v>198662.39999999999</v>
      </c>
      <c r="AB387">
        <v>5.1802899999999999E-2</v>
      </c>
      <c r="AC387">
        <v>3.4916</v>
      </c>
      <c r="AD387">
        <v>0.12671250000000001</v>
      </c>
      <c r="AE387">
        <v>9.24735E-2</v>
      </c>
      <c r="AF387">
        <v>8.173</v>
      </c>
      <c r="AG387">
        <v>5.0916670000000002</v>
      </c>
      <c r="AH387">
        <f t="shared" si="6"/>
        <v>3.3447389853649999E-2</v>
      </c>
    </row>
    <row r="388" spans="15:34" x14ac:dyDescent="0.25">
      <c r="O388" t="s">
        <v>54</v>
      </c>
      <c r="P388">
        <v>2007</v>
      </c>
      <c r="Q388" t="s">
        <v>41</v>
      </c>
      <c r="R388">
        <v>1.4507030000000001E-2</v>
      </c>
      <c r="S388">
        <v>2.8485000000000001E-4</v>
      </c>
      <c r="T388">
        <v>0.1212852</v>
      </c>
      <c r="U388">
        <v>2.5229600000000001E-2</v>
      </c>
      <c r="V388">
        <v>2.5860399999999999E-2</v>
      </c>
      <c r="W388">
        <v>5.4162299999999997E-2</v>
      </c>
      <c r="X388">
        <v>0.14181479999999999</v>
      </c>
      <c r="Y388">
        <v>0.1168701</v>
      </c>
      <c r="Z388">
        <v>3696.0650000000001</v>
      </c>
      <c r="AA388">
        <v>49148.6</v>
      </c>
      <c r="AB388">
        <v>7.5201799999999999E-2</v>
      </c>
      <c r="AC388">
        <v>3.3294000000000001</v>
      </c>
      <c r="AD388">
        <v>0.15251709999999999</v>
      </c>
      <c r="AE388">
        <v>6.2422900000000003E-2</v>
      </c>
      <c r="AF388">
        <v>6.5419999999999998</v>
      </c>
      <c r="AG388">
        <v>4.6916669999999998</v>
      </c>
      <c r="AH388">
        <f t="shared" si="6"/>
        <v>3.9079892204229992E-2</v>
      </c>
    </row>
    <row r="389" spans="15:34" x14ac:dyDescent="0.25">
      <c r="O389" t="s">
        <v>64</v>
      </c>
      <c r="P389">
        <v>2012</v>
      </c>
      <c r="Q389" t="s">
        <v>41</v>
      </c>
      <c r="R389">
        <v>2.2751E-3</v>
      </c>
      <c r="S389">
        <v>9.7504999999999998E-4</v>
      </c>
      <c r="T389">
        <v>0.1075208</v>
      </c>
      <c r="U389">
        <v>1.3694899999999999E-2</v>
      </c>
      <c r="V389">
        <v>3.6741500000000003E-2</v>
      </c>
      <c r="W389">
        <v>7.0084999999999995E-2</v>
      </c>
      <c r="X389">
        <v>0.14655219999999999</v>
      </c>
      <c r="Y389">
        <v>8.4031099999999997E-2</v>
      </c>
      <c r="Z389">
        <v>2205.0450000000001</v>
      </c>
      <c r="AA389">
        <v>67689.2</v>
      </c>
      <c r="AB389">
        <v>3.2576000000000001E-2</v>
      </c>
      <c r="AC389">
        <v>4.2586000000000004</v>
      </c>
      <c r="AD389">
        <v>0.1385893</v>
      </c>
      <c r="AE389">
        <v>7.9687800000000003E-2</v>
      </c>
      <c r="AF389">
        <v>8.4209999999999994</v>
      </c>
      <c r="AG389">
        <v>5.4666670000000002</v>
      </c>
      <c r="AH389">
        <f t="shared" si="6"/>
        <v>1.4643318689779999E-2</v>
      </c>
    </row>
    <row r="390" spans="15:34" x14ac:dyDescent="0.25">
      <c r="O390" t="s">
        <v>40</v>
      </c>
      <c r="P390">
        <v>2003</v>
      </c>
      <c r="Q390" t="s">
        <v>41</v>
      </c>
      <c r="R390">
        <v>1.91354E-3</v>
      </c>
      <c r="S390">
        <v>1.41172E-3</v>
      </c>
      <c r="T390">
        <v>0.16942789999999999</v>
      </c>
      <c r="U390">
        <v>1.7122600000000002E-2</v>
      </c>
      <c r="V390">
        <v>3.8243100000000002E-2</v>
      </c>
      <c r="W390">
        <v>0.1498293</v>
      </c>
      <c r="X390">
        <v>0.15784190000000001</v>
      </c>
      <c r="Y390">
        <v>8.6599899999999994E-2</v>
      </c>
      <c r="Z390">
        <v>9508.6450000000004</v>
      </c>
      <c r="AA390">
        <v>181339.7</v>
      </c>
      <c r="AB390">
        <v>5.2435500000000003E-2</v>
      </c>
      <c r="AC390">
        <v>3.3022999999999998</v>
      </c>
      <c r="AD390">
        <v>0.1350008</v>
      </c>
      <c r="AE390">
        <v>0.1019192</v>
      </c>
      <c r="AF390">
        <v>8.3569999999999993</v>
      </c>
      <c r="AG390">
        <v>5.45</v>
      </c>
      <c r="AH390">
        <f t="shared" si="6"/>
        <v>2.8988708916979987E-2</v>
      </c>
    </row>
    <row r="391" spans="15:34" x14ac:dyDescent="0.25">
      <c r="O391" t="s">
        <v>74</v>
      </c>
      <c r="P391">
        <v>2010</v>
      </c>
      <c r="Q391" t="s">
        <v>41</v>
      </c>
      <c r="R391">
        <v>2.0777899999999999E-3</v>
      </c>
      <c r="S391">
        <v>4.8414999999999998E-4</v>
      </c>
      <c r="T391">
        <v>8.0670900000000004E-2</v>
      </c>
      <c r="U391">
        <v>1.5270799999999999E-2</v>
      </c>
      <c r="V391">
        <v>3.7904599999999997E-2</v>
      </c>
      <c r="W391">
        <v>7.6535400000000003E-2</v>
      </c>
      <c r="X391">
        <v>0.16053480000000001</v>
      </c>
      <c r="Y391">
        <v>0.1016505</v>
      </c>
      <c r="Z391">
        <v>2568.759</v>
      </c>
      <c r="AA391">
        <v>49571.8</v>
      </c>
      <c r="AB391">
        <v>5.1818999999999997E-2</v>
      </c>
      <c r="AC391">
        <v>3.4689999999999999</v>
      </c>
      <c r="AD391">
        <v>0.1079041</v>
      </c>
      <c r="AE391">
        <v>8.1679500000000002E-2</v>
      </c>
      <c r="AF391">
        <v>6.7370000000000001</v>
      </c>
      <c r="AG391">
        <v>11.625</v>
      </c>
      <c r="AH391">
        <f t="shared" si="6"/>
        <v>2.2527959222719995E-2</v>
      </c>
    </row>
    <row r="392" spans="15:34" x14ac:dyDescent="0.25">
      <c r="O392" t="s">
        <v>54</v>
      </c>
      <c r="P392">
        <v>2013</v>
      </c>
      <c r="Q392" t="s">
        <v>41</v>
      </c>
      <c r="R392">
        <v>1.1541539999999999E-2</v>
      </c>
      <c r="S392">
        <v>5.9568999999999996E-4</v>
      </c>
      <c r="T392">
        <v>9.2443999999999998E-2</v>
      </c>
      <c r="U392">
        <v>2.1668300000000001E-2</v>
      </c>
      <c r="V392">
        <v>1.9304200000000001E-2</v>
      </c>
      <c r="W392">
        <v>5.05035E-2</v>
      </c>
      <c r="X392">
        <v>0.14076959999999999</v>
      </c>
      <c r="Y392">
        <v>0.109626</v>
      </c>
      <c r="Z392">
        <v>3884.45</v>
      </c>
      <c r="AA392">
        <v>53719</v>
      </c>
      <c r="AB392">
        <v>7.23105E-2</v>
      </c>
      <c r="AC392">
        <v>3.7869000000000002</v>
      </c>
      <c r="AD392">
        <v>0.12932109999999999</v>
      </c>
      <c r="AE392">
        <v>5.9215499999999997E-2</v>
      </c>
      <c r="AF392">
        <v>6.742</v>
      </c>
      <c r="AG392">
        <v>6.6833330000000002</v>
      </c>
      <c r="AH392">
        <f t="shared" si="6"/>
        <v>3.8339719162040001E-2</v>
      </c>
    </row>
    <row r="393" spans="15:34" x14ac:dyDescent="0.25">
      <c r="O393" t="s">
        <v>74</v>
      </c>
      <c r="P393">
        <v>2011</v>
      </c>
      <c r="Q393" t="s">
        <v>41</v>
      </c>
      <c r="R393">
        <v>1.7737600000000001E-3</v>
      </c>
      <c r="S393">
        <v>3.3880999999999999E-4</v>
      </c>
      <c r="T393">
        <v>7.5175500000000006E-2</v>
      </c>
      <c r="U393">
        <v>1.5744600000000001E-2</v>
      </c>
      <c r="V393">
        <v>3.6192700000000001E-2</v>
      </c>
      <c r="W393">
        <v>7.3700699999999994E-2</v>
      </c>
      <c r="X393">
        <v>0.15951879999999999</v>
      </c>
      <c r="Y393">
        <v>9.8732700000000007E-2</v>
      </c>
      <c r="Z393">
        <v>2713.2829999999999</v>
      </c>
      <c r="AA393">
        <v>50175.9</v>
      </c>
      <c r="AB393">
        <v>5.4075400000000003E-2</v>
      </c>
      <c r="AC393">
        <v>3.5569000000000002</v>
      </c>
      <c r="AD393">
        <v>0.10674450000000001</v>
      </c>
      <c r="AE393">
        <v>8.0755900000000005E-2</v>
      </c>
      <c r="AF393">
        <v>6.2060000000000004</v>
      </c>
      <c r="AG393">
        <v>11.01667</v>
      </c>
      <c r="AH393">
        <f t="shared" si="6"/>
        <v>1.9463295154610004E-2</v>
      </c>
    </row>
    <row r="394" spans="15:34" x14ac:dyDescent="0.25">
      <c r="O394" t="s">
        <v>80</v>
      </c>
      <c r="P394">
        <v>2012</v>
      </c>
      <c r="Q394" t="s">
        <v>41</v>
      </c>
      <c r="R394">
        <v>9.1043099999999991E-3</v>
      </c>
      <c r="S394">
        <v>6.6118799999999997E-3</v>
      </c>
      <c r="T394">
        <v>0.1066901</v>
      </c>
      <c r="U394">
        <v>1.7550900000000001E-2</v>
      </c>
      <c r="V394">
        <v>2.63783E-2</v>
      </c>
      <c r="W394">
        <v>4.5452300000000001E-2</v>
      </c>
      <c r="X394">
        <v>0.13784560000000001</v>
      </c>
      <c r="Y394">
        <v>9.3708700000000006E-2</v>
      </c>
      <c r="Z394">
        <v>2731.0360000000001</v>
      </c>
      <c r="AA394">
        <v>28887.4</v>
      </c>
      <c r="AB394">
        <v>9.4540700000000005E-2</v>
      </c>
      <c r="AC394">
        <v>4.0770999999999997</v>
      </c>
      <c r="AD394">
        <v>0.114479</v>
      </c>
      <c r="AE394">
        <v>7.7057799999999996E-2</v>
      </c>
      <c r="AF394">
        <v>6.9009999999999998</v>
      </c>
      <c r="AG394">
        <v>4.8166669999999998</v>
      </c>
      <c r="AH394">
        <f t="shared" si="6"/>
        <v>5.4563152131399999E-2</v>
      </c>
    </row>
    <row r="395" spans="15:34" x14ac:dyDescent="0.25">
      <c r="O395" t="s">
        <v>40</v>
      </c>
      <c r="P395">
        <v>2011</v>
      </c>
      <c r="Q395" t="s">
        <v>41</v>
      </c>
      <c r="R395">
        <v>8.9209000000000001E-4</v>
      </c>
      <c r="S395">
        <v>4.9043999999999997E-4</v>
      </c>
      <c r="T395">
        <v>0.1123101</v>
      </c>
      <c r="U395">
        <v>1.5178199999999999E-2</v>
      </c>
      <c r="V395">
        <v>4.1023400000000002E-2</v>
      </c>
      <c r="W395">
        <v>0.13190640000000001</v>
      </c>
      <c r="X395">
        <v>0.1616117</v>
      </c>
      <c r="Y395">
        <v>7.6241799999999998E-2</v>
      </c>
      <c r="Z395">
        <v>13540.174000000001</v>
      </c>
      <c r="AA395">
        <v>236523.7</v>
      </c>
      <c r="AB395">
        <v>5.7246600000000002E-2</v>
      </c>
      <c r="AC395">
        <v>4.1986999999999997</v>
      </c>
      <c r="AD395">
        <v>0.1066532</v>
      </c>
      <c r="AE395">
        <v>7.8021800000000002E-2</v>
      </c>
      <c r="AF395">
        <v>8.2789999999999999</v>
      </c>
      <c r="AG395">
        <v>9.0166660000000007</v>
      </c>
      <c r="AH395">
        <f t="shared" si="6"/>
        <v>3.0297922136939999E-2</v>
      </c>
    </row>
    <row r="396" spans="15:34" x14ac:dyDescent="0.25">
      <c r="O396" t="s">
        <v>64</v>
      </c>
      <c r="P396">
        <v>2017</v>
      </c>
      <c r="Q396" t="s">
        <v>41</v>
      </c>
      <c r="R396">
        <v>3.0722000000000002E-3</v>
      </c>
      <c r="S396">
        <v>1.0778599999999999E-3</v>
      </c>
      <c r="T396">
        <v>0.1008554</v>
      </c>
      <c r="U396">
        <v>1.49114E-2</v>
      </c>
      <c r="V396">
        <v>3.7599300000000002E-2</v>
      </c>
      <c r="W396">
        <v>8.1499500000000002E-2</v>
      </c>
      <c r="X396">
        <v>0.14631749999999999</v>
      </c>
      <c r="Y396">
        <v>9.2860799999999993E-2</v>
      </c>
      <c r="Z396">
        <v>2592.0390000000002</v>
      </c>
      <c r="AA396">
        <v>81179.600000000006</v>
      </c>
      <c r="AB396">
        <v>3.1929699999999998E-2</v>
      </c>
      <c r="AC396">
        <v>4.9084000000000003</v>
      </c>
      <c r="AD396">
        <v>0.13927390000000001</v>
      </c>
      <c r="AE396">
        <v>0.1011769</v>
      </c>
      <c r="AF396">
        <v>8.9179999999999993</v>
      </c>
      <c r="AG396">
        <v>2.8083330000000002</v>
      </c>
      <c r="AH396">
        <f t="shared" si="6"/>
        <v>6.2268443757499889E-3</v>
      </c>
    </row>
    <row r="397" spans="15:34" x14ac:dyDescent="0.25">
      <c r="O397" t="s">
        <v>80</v>
      </c>
      <c r="P397">
        <v>2002</v>
      </c>
      <c r="Q397" t="s">
        <v>41</v>
      </c>
      <c r="R397">
        <v>1.3886620000000001E-2</v>
      </c>
      <c r="S397">
        <v>9.2246800000000007E-3</v>
      </c>
      <c r="T397">
        <v>0.1330635</v>
      </c>
      <c r="U397">
        <v>2.34585E-2</v>
      </c>
      <c r="V397">
        <v>2.9112300000000001E-2</v>
      </c>
      <c r="W397">
        <v>5.6786299999999998E-2</v>
      </c>
      <c r="X397">
        <v>0.14218900000000001</v>
      </c>
      <c r="Y397">
        <v>0.1070261</v>
      </c>
      <c r="Z397">
        <v>1518.479</v>
      </c>
      <c r="AA397">
        <v>20163.3</v>
      </c>
      <c r="AB397">
        <v>7.5309100000000004E-2</v>
      </c>
      <c r="AC397">
        <v>2.8064</v>
      </c>
      <c r="AD397">
        <v>0.15657160000000001</v>
      </c>
      <c r="AE397">
        <v>9.6313599999999999E-2</v>
      </c>
      <c r="AF397">
        <v>6.6740000000000004</v>
      </c>
      <c r="AG397">
        <v>3.8333330000000001</v>
      </c>
      <c r="AH397">
        <f t="shared" si="6"/>
        <v>6.8916400067979999E-2</v>
      </c>
    </row>
    <row r="398" spans="15:34" x14ac:dyDescent="0.25">
      <c r="O398" t="s">
        <v>40</v>
      </c>
      <c r="P398">
        <v>2008</v>
      </c>
      <c r="Q398" t="s">
        <v>41</v>
      </c>
      <c r="R398">
        <v>1.0584800000000001E-3</v>
      </c>
      <c r="S398">
        <v>5.5621999999999996E-4</v>
      </c>
      <c r="T398">
        <v>0.16170290000000001</v>
      </c>
      <c r="U398">
        <v>1.6728199999999999E-2</v>
      </c>
      <c r="V398">
        <v>4.3045E-2</v>
      </c>
      <c r="W398">
        <v>0.1270221</v>
      </c>
      <c r="X398">
        <v>0.1489472</v>
      </c>
      <c r="Y398">
        <v>7.4284699999999995E-2</v>
      </c>
      <c r="Z398">
        <v>13946.398999999999</v>
      </c>
      <c r="AA398">
        <v>240910.9</v>
      </c>
      <c r="AB398">
        <v>5.7890299999999999E-2</v>
      </c>
      <c r="AC398">
        <v>4.1165000000000003</v>
      </c>
      <c r="AD398">
        <v>0.1094222</v>
      </c>
      <c r="AE398">
        <v>8.2026199999999994E-2</v>
      </c>
      <c r="AF398">
        <v>8.5220000000000002</v>
      </c>
      <c r="AG398">
        <v>5.65</v>
      </c>
      <c r="AH398">
        <f t="shared" si="6"/>
        <v>2.430524564132E-2</v>
      </c>
    </row>
    <row r="399" spans="15:34" x14ac:dyDescent="0.25">
      <c r="O399" t="s">
        <v>54</v>
      </c>
      <c r="P399">
        <v>2019</v>
      </c>
      <c r="Q399" t="s">
        <v>41</v>
      </c>
      <c r="R399">
        <v>1.378121E-2</v>
      </c>
      <c r="S399">
        <v>5.5915000000000001E-4</v>
      </c>
      <c r="T399">
        <v>9.4519800000000001E-2</v>
      </c>
      <c r="U399">
        <v>2.11662E-2</v>
      </c>
      <c r="V399">
        <v>2.00147E-2</v>
      </c>
      <c r="W399">
        <v>6.5451700000000002E-2</v>
      </c>
      <c r="X399">
        <v>0.14886089999999999</v>
      </c>
      <c r="Y399">
        <v>0.1185329</v>
      </c>
      <c r="Z399">
        <v>4674.4409999999998</v>
      </c>
      <c r="AA399">
        <v>66351.199999999997</v>
      </c>
      <c r="AB399">
        <v>7.0449999999999999E-2</v>
      </c>
      <c r="AC399">
        <v>4.6310000000000002</v>
      </c>
      <c r="AD399">
        <v>0.1381452</v>
      </c>
      <c r="AE399">
        <v>7.5223999999999999E-2</v>
      </c>
      <c r="AF399">
        <v>7.58</v>
      </c>
      <c r="AG399">
        <v>2.9416669999999998</v>
      </c>
      <c r="AH399">
        <f t="shared" si="6"/>
        <v>3.5027007760209991E-2</v>
      </c>
    </row>
    <row r="400" spans="15:34" x14ac:dyDescent="0.25">
      <c r="O400" t="s">
        <v>40</v>
      </c>
      <c r="P400">
        <v>2016</v>
      </c>
      <c r="Q400" t="s">
        <v>41</v>
      </c>
      <c r="R400">
        <v>1.21036E-3</v>
      </c>
      <c r="S400">
        <v>1.25219E-3</v>
      </c>
      <c r="T400">
        <v>0.10536139999999999</v>
      </c>
      <c r="U400">
        <v>1.7595E-2</v>
      </c>
      <c r="V400">
        <v>5.1741099999999998E-2</v>
      </c>
      <c r="W400">
        <v>0.14134840000000001</v>
      </c>
      <c r="X400">
        <v>0.1419001</v>
      </c>
      <c r="Y400">
        <v>7.9056199999999993E-2</v>
      </c>
      <c r="Z400">
        <v>15659.42</v>
      </c>
      <c r="AA400">
        <v>262978.59999999998</v>
      </c>
      <c r="AB400">
        <v>5.9546399999999999E-2</v>
      </c>
      <c r="AC400">
        <v>4.7587999999999999</v>
      </c>
      <c r="AD400">
        <v>0.1163901</v>
      </c>
      <c r="AE400">
        <v>9.0536599999999995E-2</v>
      </c>
      <c r="AF400">
        <v>9.11</v>
      </c>
      <c r="AG400">
        <v>4.8666669999999996</v>
      </c>
      <c r="AH400">
        <f t="shared" si="6"/>
        <v>3.0044419803270002E-2</v>
      </c>
    </row>
    <row r="401" spans="15:34" x14ac:dyDescent="0.25">
      <c r="O401" t="s">
        <v>40</v>
      </c>
      <c r="P401">
        <v>2015</v>
      </c>
      <c r="Q401" t="s">
        <v>41</v>
      </c>
      <c r="R401">
        <v>9.3955000000000004E-4</v>
      </c>
      <c r="S401">
        <v>6.7385999999999998E-4</v>
      </c>
      <c r="T401">
        <v>9.1279100000000002E-2</v>
      </c>
      <c r="U401">
        <v>1.43667E-2</v>
      </c>
      <c r="V401">
        <v>4.5787799999999997E-2</v>
      </c>
      <c r="W401">
        <v>0.10100580000000001</v>
      </c>
      <c r="X401">
        <v>0.1322845</v>
      </c>
      <c r="Y401">
        <v>7.2068400000000005E-2</v>
      </c>
      <c r="Z401">
        <v>16184.49</v>
      </c>
      <c r="AA401">
        <v>259697.9</v>
      </c>
      <c r="AB401">
        <v>6.2320399999999998E-2</v>
      </c>
      <c r="AC401">
        <v>4.6696</v>
      </c>
      <c r="AD401">
        <v>0.107548</v>
      </c>
      <c r="AE401">
        <v>7.6408000000000004E-2</v>
      </c>
      <c r="AF401">
        <v>8.8230000000000004</v>
      </c>
      <c r="AG401">
        <v>5.6166669999999996</v>
      </c>
      <c r="AH401">
        <f t="shared" si="6"/>
        <v>1.9229963615800004E-2</v>
      </c>
    </row>
    <row r="402" spans="15:34" x14ac:dyDescent="0.25">
      <c r="O402" t="s">
        <v>64</v>
      </c>
      <c r="P402">
        <v>2013</v>
      </c>
      <c r="Q402" t="s">
        <v>41</v>
      </c>
      <c r="R402">
        <v>2.2085500000000001E-3</v>
      </c>
      <c r="S402">
        <v>6.5543999999999997E-4</v>
      </c>
      <c r="T402">
        <v>0.11105429999999999</v>
      </c>
      <c r="U402">
        <v>1.3835500000000001E-2</v>
      </c>
      <c r="V402">
        <v>3.79158E-2</v>
      </c>
      <c r="W402">
        <v>6.4788799999999994E-2</v>
      </c>
      <c r="X402">
        <v>0.1376281</v>
      </c>
      <c r="Y402">
        <v>8.1972699999999996E-2</v>
      </c>
      <c r="Z402">
        <v>2349.692</v>
      </c>
      <c r="AA402">
        <v>70181.899999999994</v>
      </c>
      <c r="AB402">
        <v>3.3480000000000003E-2</v>
      </c>
      <c r="AC402">
        <v>4.3632</v>
      </c>
      <c r="AD402">
        <v>0.13298299999999999</v>
      </c>
      <c r="AE402">
        <v>7.7712299999999998E-2</v>
      </c>
      <c r="AF402">
        <v>8.4770000000000003</v>
      </c>
      <c r="AG402">
        <v>5.25</v>
      </c>
      <c r="AH402">
        <f t="shared" si="6"/>
        <v>1.0871319640109997E-2</v>
      </c>
    </row>
    <row r="403" spans="15:34" x14ac:dyDescent="0.25">
      <c r="O403" t="s">
        <v>74</v>
      </c>
      <c r="P403">
        <v>2002</v>
      </c>
      <c r="Q403" t="s">
        <v>41</v>
      </c>
      <c r="R403">
        <v>3.6714500000000001E-3</v>
      </c>
      <c r="S403">
        <v>1.2850100000000001E-3</v>
      </c>
      <c r="T403">
        <v>0.1259044</v>
      </c>
      <c r="U403">
        <v>1.7780299999999999E-2</v>
      </c>
      <c r="V403">
        <v>3.7212700000000001E-2</v>
      </c>
      <c r="W403">
        <v>8.5256299999999993E-2</v>
      </c>
      <c r="X403">
        <v>0.16353680000000001</v>
      </c>
      <c r="Y403">
        <v>0.1136313</v>
      </c>
      <c r="Z403">
        <v>2127.6089999999999</v>
      </c>
      <c r="AA403">
        <v>38132.1</v>
      </c>
      <c r="AB403">
        <v>5.5795699999999997E-2</v>
      </c>
      <c r="AC403">
        <v>2.6320000000000001</v>
      </c>
      <c r="AD403">
        <v>0.1409049</v>
      </c>
      <c r="AE403">
        <v>9.2730300000000002E-2</v>
      </c>
      <c r="AF403">
        <v>6.5839999999999996</v>
      </c>
      <c r="AG403">
        <v>5.108333</v>
      </c>
      <c r="AH403">
        <f t="shared" si="6"/>
        <v>2.9196415060829997E-2</v>
      </c>
    </row>
    <row r="404" spans="15:34" x14ac:dyDescent="0.25">
      <c r="O404" t="s">
        <v>54</v>
      </c>
      <c r="P404">
        <v>2015</v>
      </c>
      <c r="Q404" t="s">
        <v>41</v>
      </c>
      <c r="R404">
        <v>1.254242E-2</v>
      </c>
      <c r="S404">
        <v>3.4791999999999999E-4</v>
      </c>
      <c r="T404">
        <v>8.4944000000000006E-2</v>
      </c>
      <c r="U404">
        <v>1.9483400000000001E-2</v>
      </c>
      <c r="V404">
        <v>1.8717999999999999E-2</v>
      </c>
      <c r="W404">
        <v>4.6638300000000001E-2</v>
      </c>
      <c r="X404">
        <v>0.1357574</v>
      </c>
      <c r="Y404">
        <v>0.1048449</v>
      </c>
      <c r="Z404">
        <v>4064.0749999999998</v>
      </c>
      <c r="AA404">
        <v>57484.9</v>
      </c>
      <c r="AB404">
        <v>7.06981E-2</v>
      </c>
      <c r="AC404">
        <v>3.9645000000000001</v>
      </c>
      <c r="AD404">
        <v>0.1280684</v>
      </c>
      <c r="AE404">
        <v>5.8206599999999997E-2</v>
      </c>
      <c r="AF404">
        <v>6.1440000000000001</v>
      </c>
      <c r="AG404">
        <v>4.3833330000000004</v>
      </c>
      <c r="AH404">
        <f t="shared" si="6"/>
        <v>3.309246077042001E-2</v>
      </c>
    </row>
    <row r="405" spans="15:34" x14ac:dyDescent="0.25">
      <c r="O405" t="s">
        <v>54</v>
      </c>
      <c r="P405">
        <v>2016</v>
      </c>
      <c r="Q405" t="s">
        <v>41</v>
      </c>
      <c r="R405">
        <v>1.371385E-2</v>
      </c>
      <c r="S405">
        <v>4.3452999999999997E-4</v>
      </c>
      <c r="T405">
        <v>9.5366099999999995E-2</v>
      </c>
      <c r="U405">
        <v>2.2565600000000002E-2</v>
      </c>
      <c r="V405">
        <v>2.0664700000000001E-2</v>
      </c>
      <c r="W405">
        <v>5.9358399999999999E-2</v>
      </c>
      <c r="X405">
        <v>0.14698849999999999</v>
      </c>
      <c r="Y405">
        <v>0.1178025</v>
      </c>
      <c r="Z405">
        <v>4130.2420000000002</v>
      </c>
      <c r="AA405">
        <v>59604</v>
      </c>
      <c r="AB405">
        <v>6.9294700000000001E-2</v>
      </c>
      <c r="AC405">
        <v>4.1398999999999999</v>
      </c>
      <c r="AD405">
        <v>0.13783139999999999</v>
      </c>
      <c r="AE405">
        <v>6.9476899999999994E-2</v>
      </c>
      <c r="AF405">
        <v>6.1020000000000003</v>
      </c>
      <c r="AG405">
        <v>3.7749999999999999</v>
      </c>
      <c r="AH405">
        <f t="shared" ref="AH405:AH443" si="7">7.210451*S405+ 0.3635953*W405+( -0.8714954)*AE405+ 0.6137935*Y405</f>
        <v>3.6473202556040002E-2</v>
      </c>
    </row>
    <row r="406" spans="15:34" x14ac:dyDescent="0.25">
      <c r="O406" t="s">
        <v>64</v>
      </c>
      <c r="P406">
        <v>2009</v>
      </c>
      <c r="Q406" t="s">
        <v>41</v>
      </c>
      <c r="R406">
        <v>2.09889E-3</v>
      </c>
      <c r="S406">
        <v>1.1786100000000001E-3</v>
      </c>
      <c r="T406">
        <v>0.1128559</v>
      </c>
      <c r="U406">
        <v>1.4207900000000001E-2</v>
      </c>
      <c r="V406">
        <v>4.1558100000000001E-2</v>
      </c>
      <c r="W406">
        <v>6.2821500000000002E-2</v>
      </c>
      <c r="X406">
        <v>0.14911830000000001</v>
      </c>
      <c r="Y406">
        <v>9.2528899999999997E-2</v>
      </c>
      <c r="Z406">
        <v>2125.7220000000002</v>
      </c>
      <c r="AA406">
        <v>61937.4</v>
      </c>
      <c r="AB406">
        <v>3.4320499999999997E-2</v>
      </c>
      <c r="AC406">
        <v>3.93</v>
      </c>
      <c r="AD406">
        <v>0.1540588</v>
      </c>
      <c r="AE406">
        <v>8.40365E-2</v>
      </c>
      <c r="AF406">
        <v>8.484</v>
      </c>
      <c r="AG406">
        <v>6.141667</v>
      </c>
      <c r="AH406">
        <f t="shared" si="7"/>
        <v>1.4896125992110001E-2</v>
      </c>
    </row>
    <row r="407" spans="15:34" x14ac:dyDescent="0.25">
      <c r="O407" t="s">
        <v>80</v>
      </c>
      <c r="P407">
        <v>2003</v>
      </c>
      <c r="Q407" t="s">
        <v>41</v>
      </c>
      <c r="R407">
        <v>1.3677170000000001E-2</v>
      </c>
      <c r="S407">
        <v>9.8437799999999999E-3</v>
      </c>
      <c r="T407">
        <v>0.13331689999999999</v>
      </c>
      <c r="U407">
        <v>2.2858400000000001E-2</v>
      </c>
      <c r="V407">
        <v>2.9767999999999999E-2</v>
      </c>
      <c r="W407">
        <v>5.8068799999999997E-2</v>
      </c>
      <c r="X407">
        <v>0.1369137</v>
      </c>
      <c r="Y407">
        <v>0.1066251</v>
      </c>
      <c r="Z407">
        <v>1558.712</v>
      </c>
      <c r="AA407">
        <v>21130.1</v>
      </c>
      <c r="AB407">
        <v>7.3767399999999997E-2</v>
      </c>
      <c r="AC407">
        <v>2.9590000000000001</v>
      </c>
      <c r="AD407">
        <v>0.1614758</v>
      </c>
      <c r="AE407">
        <v>9.6923300000000004E-2</v>
      </c>
      <c r="AF407">
        <v>6.577</v>
      </c>
      <c r="AG407">
        <v>4.3833330000000004</v>
      </c>
      <c r="AH407">
        <f t="shared" si="7"/>
        <v>7.306921931544999E-2</v>
      </c>
    </row>
    <row r="408" spans="15:34" x14ac:dyDescent="0.25">
      <c r="O408" t="s">
        <v>64</v>
      </c>
      <c r="P408">
        <v>2005</v>
      </c>
      <c r="Q408" t="s">
        <v>41</v>
      </c>
      <c r="R408">
        <v>2.91027E-3</v>
      </c>
      <c r="S408">
        <v>1.7390699999999999E-3</v>
      </c>
      <c r="T408">
        <v>0.12618869999999999</v>
      </c>
      <c r="U408">
        <v>1.9679800000000001E-2</v>
      </c>
      <c r="V408">
        <v>4.0921300000000001E-2</v>
      </c>
      <c r="W408">
        <v>6.0583400000000003E-2</v>
      </c>
      <c r="X408">
        <v>0.1599585</v>
      </c>
      <c r="Y408">
        <v>8.6580599999999994E-2</v>
      </c>
      <c r="Z408">
        <v>2010.7750000000001</v>
      </c>
      <c r="AA408">
        <v>56352.1</v>
      </c>
      <c r="AB408">
        <v>3.56823E-2</v>
      </c>
      <c r="AC408">
        <v>3.5741000000000001</v>
      </c>
      <c r="AD408">
        <v>0.18034819999999999</v>
      </c>
      <c r="AE408">
        <v>9.0307200000000004E-2</v>
      </c>
      <c r="AF408">
        <v>8.2140000000000004</v>
      </c>
      <c r="AG408">
        <v>3.625</v>
      </c>
      <c r="AH408">
        <f t="shared" si="7"/>
        <v>9.0076186378099873E-3</v>
      </c>
    </row>
    <row r="409" spans="15:34" x14ac:dyDescent="0.25">
      <c r="O409" t="s">
        <v>64</v>
      </c>
      <c r="P409">
        <v>2000</v>
      </c>
      <c r="Q409" t="s">
        <v>41</v>
      </c>
      <c r="R409">
        <v>3.5820499999999998E-3</v>
      </c>
      <c r="S409">
        <v>1.65836E-3</v>
      </c>
      <c r="T409">
        <v>0.14792540000000001</v>
      </c>
      <c r="U409">
        <v>2.2465200000000001E-2</v>
      </c>
      <c r="V409">
        <v>2.9474500000000001E-2</v>
      </c>
      <c r="W409">
        <v>6.4941200000000004E-2</v>
      </c>
      <c r="X409">
        <v>0.1559961</v>
      </c>
      <c r="Y409">
        <v>8.76276E-2</v>
      </c>
      <c r="Z409">
        <v>1696.085</v>
      </c>
      <c r="AA409">
        <v>45225.5</v>
      </c>
      <c r="AB409">
        <v>3.7502800000000003E-2</v>
      </c>
      <c r="AC409">
        <v>2.7887</v>
      </c>
      <c r="AD409">
        <v>0.19696849999999999</v>
      </c>
      <c r="AE409">
        <v>9.6671099999999996E-2</v>
      </c>
      <c r="AF409">
        <v>8.1829999999999998</v>
      </c>
      <c r="AG409">
        <v>2.65</v>
      </c>
      <c r="AH409">
        <f t="shared" si="7"/>
        <v>5.1066709543800062E-3</v>
      </c>
    </row>
    <row r="410" spans="15:34" x14ac:dyDescent="0.25">
      <c r="O410" t="s">
        <v>64</v>
      </c>
      <c r="P410">
        <v>2005</v>
      </c>
      <c r="Q410" t="s">
        <v>41</v>
      </c>
      <c r="R410">
        <v>2.91027E-3</v>
      </c>
      <c r="S410">
        <v>1.7390699999999999E-3</v>
      </c>
      <c r="T410">
        <v>0.12618869999999999</v>
      </c>
      <c r="U410">
        <v>1.9679800000000001E-2</v>
      </c>
      <c r="V410">
        <v>4.0921300000000001E-2</v>
      </c>
      <c r="W410">
        <v>6.0583400000000003E-2</v>
      </c>
      <c r="X410">
        <v>0.1599585</v>
      </c>
      <c r="Y410">
        <v>8.6580599999999994E-2</v>
      </c>
      <c r="Z410">
        <v>2010.7750000000001</v>
      </c>
      <c r="AA410">
        <v>56352.1</v>
      </c>
      <c r="AB410">
        <v>3.56823E-2</v>
      </c>
      <c r="AC410">
        <v>3.5741000000000001</v>
      </c>
      <c r="AD410">
        <v>0.18034819999999999</v>
      </c>
      <c r="AE410">
        <v>9.0307200000000004E-2</v>
      </c>
      <c r="AF410">
        <v>8.2140000000000004</v>
      </c>
      <c r="AG410">
        <v>3.625</v>
      </c>
      <c r="AH410">
        <f t="shared" si="7"/>
        <v>9.0076186378099873E-3</v>
      </c>
    </row>
    <row r="411" spans="15:34" x14ac:dyDescent="0.25">
      <c r="O411" t="s">
        <v>64</v>
      </c>
      <c r="P411">
        <v>2003</v>
      </c>
      <c r="Q411" t="s">
        <v>41</v>
      </c>
      <c r="R411">
        <v>3.3866399999999998E-3</v>
      </c>
      <c r="S411">
        <v>2.19937E-3</v>
      </c>
      <c r="T411">
        <v>0.1292372</v>
      </c>
      <c r="U411">
        <v>1.8217799999999999E-2</v>
      </c>
      <c r="V411">
        <v>3.3068399999999998E-2</v>
      </c>
      <c r="W411">
        <v>6.1621200000000001E-2</v>
      </c>
      <c r="X411">
        <v>0.1669379</v>
      </c>
      <c r="Y411">
        <v>8.8714299999999996E-2</v>
      </c>
      <c r="Z411">
        <v>1959.211</v>
      </c>
      <c r="AA411">
        <v>51378.400000000001</v>
      </c>
      <c r="AB411">
        <v>3.8133E-2</v>
      </c>
      <c r="AC411">
        <v>3.2139000000000002</v>
      </c>
      <c r="AD411">
        <v>0.1956464</v>
      </c>
      <c r="AE411">
        <v>9.3151999999999999E-2</v>
      </c>
      <c r="AF411">
        <v>8.4489999999999998</v>
      </c>
      <c r="AG411">
        <v>4.4666670000000002</v>
      </c>
      <c r="AH411">
        <f t="shared" si="7"/>
        <v>1.1534349512480002E-2</v>
      </c>
    </row>
    <row r="412" spans="15:34" x14ac:dyDescent="0.25">
      <c r="O412" t="s">
        <v>40</v>
      </c>
      <c r="P412">
        <v>2005</v>
      </c>
      <c r="Q412" t="s">
        <v>41</v>
      </c>
      <c r="R412">
        <v>1.8010599999999999E-3</v>
      </c>
      <c r="S412">
        <v>8.9574000000000001E-4</v>
      </c>
      <c r="T412">
        <v>0.17047300000000001</v>
      </c>
      <c r="U412">
        <v>1.7076500000000001E-2</v>
      </c>
      <c r="V412">
        <v>3.8847300000000001E-2</v>
      </c>
      <c r="W412">
        <v>0.14916209999999999</v>
      </c>
      <c r="X412">
        <v>0.14985180000000001</v>
      </c>
      <c r="Y412">
        <v>7.8005900000000003E-2</v>
      </c>
      <c r="Z412">
        <v>11584.727999999999</v>
      </c>
      <c r="AA412">
        <v>208766.2</v>
      </c>
      <c r="AB412">
        <v>5.5491400000000003E-2</v>
      </c>
      <c r="AC412">
        <v>3.6901999999999999</v>
      </c>
      <c r="AD412">
        <v>0.12594949999999999</v>
      </c>
      <c r="AE412">
        <v>8.6436399999999997E-2</v>
      </c>
      <c r="AF412">
        <v>8.1929999999999996</v>
      </c>
      <c r="AG412">
        <v>4.8</v>
      </c>
      <c r="AH412">
        <f t="shared" si="7"/>
        <v>3.3243917265960002E-2</v>
      </c>
    </row>
    <row r="413" spans="15:34" x14ac:dyDescent="0.25">
      <c r="O413" t="s">
        <v>64</v>
      </c>
      <c r="P413">
        <v>2017</v>
      </c>
      <c r="Q413" t="s">
        <v>41</v>
      </c>
      <c r="R413">
        <v>3.0722000000000002E-3</v>
      </c>
      <c r="S413">
        <v>1.0778599999999999E-3</v>
      </c>
      <c r="T413">
        <v>0.1008554</v>
      </c>
      <c r="U413">
        <v>1.49114E-2</v>
      </c>
      <c r="V413">
        <v>3.7599300000000002E-2</v>
      </c>
      <c r="W413">
        <v>8.1499500000000002E-2</v>
      </c>
      <c r="X413">
        <v>0.14631749999999999</v>
      </c>
      <c r="Y413">
        <v>9.2860799999999993E-2</v>
      </c>
      <c r="Z413">
        <v>2592.0390000000002</v>
      </c>
      <c r="AA413">
        <v>81179.600000000006</v>
      </c>
      <c r="AB413">
        <v>3.1929699999999998E-2</v>
      </c>
      <c r="AC413">
        <v>4.9084000000000003</v>
      </c>
      <c r="AD413">
        <v>0.13927390000000001</v>
      </c>
      <c r="AE413">
        <v>0.1011769</v>
      </c>
      <c r="AF413">
        <v>8.9179999999999993</v>
      </c>
      <c r="AG413">
        <v>2.8083330000000002</v>
      </c>
      <c r="AH413">
        <f t="shared" si="7"/>
        <v>6.2268443757499889E-3</v>
      </c>
    </row>
    <row r="414" spans="15:34" x14ac:dyDescent="0.25">
      <c r="O414" t="s">
        <v>40</v>
      </c>
      <c r="P414">
        <v>2014</v>
      </c>
      <c r="Q414" t="s">
        <v>41</v>
      </c>
      <c r="R414">
        <v>9.2787999999999996E-4</v>
      </c>
      <c r="S414">
        <v>7.3506999999999999E-4</v>
      </c>
      <c r="T414">
        <v>0.1006691</v>
      </c>
      <c r="U414">
        <v>1.4878199999999999E-2</v>
      </c>
      <c r="V414">
        <v>4.5365799999999998E-2</v>
      </c>
      <c r="W414">
        <v>0.107562</v>
      </c>
      <c r="X414">
        <v>0.13272320000000001</v>
      </c>
      <c r="Y414">
        <v>7.4881199999999995E-2</v>
      </c>
      <c r="Z414">
        <v>15937.742</v>
      </c>
      <c r="AA414">
        <v>248954.2</v>
      </c>
      <c r="AB414">
        <v>6.4018800000000001E-2</v>
      </c>
      <c r="AC414">
        <v>4.5491000000000001</v>
      </c>
      <c r="AD414">
        <v>0.109253</v>
      </c>
      <c r="AE414">
        <v>7.7676899999999993E-2</v>
      </c>
      <c r="AF414">
        <v>8.4870000000000001</v>
      </c>
      <c r="AG414">
        <v>6.6166669999999996</v>
      </c>
      <c r="AH414">
        <f t="shared" si="7"/>
        <v>2.2675756671110006E-2</v>
      </c>
    </row>
    <row r="415" spans="15:34" x14ac:dyDescent="0.25">
      <c r="O415" t="s">
        <v>74</v>
      </c>
      <c r="P415">
        <v>2013</v>
      </c>
      <c r="Q415" t="s">
        <v>41</v>
      </c>
      <c r="R415">
        <v>1.50348E-3</v>
      </c>
      <c r="S415">
        <v>3.5708000000000002E-4</v>
      </c>
      <c r="T415">
        <v>7.6752600000000004E-2</v>
      </c>
      <c r="U415">
        <v>1.4470999999999999E-2</v>
      </c>
      <c r="V415">
        <v>3.0520599999999998E-2</v>
      </c>
      <c r="W415">
        <v>7.3501399999999995E-2</v>
      </c>
      <c r="X415">
        <v>0.1477733</v>
      </c>
      <c r="Y415">
        <v>9.4211799999999998E-2</v>
      </c>
      <c r="Z415">
        <v>2940.433</v>
      </c>
      <c r="AA415">
        <v>53209.9</v>
      </c>
      <c r="AB415">
        <v>5.5260999999999998E-2</v>
      </c>
      <c r="AC415">
        <v>3.6791999999999998</v>
      </c>
      <c r="AD415">
        <v>0.1054315</v>
      </c>
      <c r="AE415">
        <v>7.55498E-2</v>
      </c>
      <c r="AF415">
        <v>6.91</v>
      </c>
      <c r="AG415">
        <v>9.4749999999999996</v>
      </c>
      <c r="AH415">
        <f t="shared" si="7"/>
        <v>2.1284758718879991E-2</v>
      </c>
    </row>
    <row r="416" spans="15:34" x14ac:dyDescent="0.25">
      <c r="O416" t="s">
        <v>80</v>
      </c>
      <c r="P416">
        <v>2016</v>
      </c>
      <c r="Q416" t="s">
        <v>41</v>
      </c>
      <c r="R416">
        <v>1.3216500000000001E-2</v>
      </c>
      <c r="S416">
        <v>7.6308599999999997E-3</v>
      </c>
      <c r="T416">
        <v>9.2373200000000003E-2</v>
      </c>
      <c r="U416">
        <v>1.61373E-2</v>
      </c>
      <c r="V416">
        <v>2.8879700000000001E-2</v>
      </c>
      <c r="W416">
        <v>5.4345400000000002E-2</v>
      </c>
      <c r="X416">
        <v>0.1450717</v>
      </c>
      <c r="Y416">
        <v>0.10747379999999999</v>
      </c>
      <c r="Z416">
        <v>3117.4279999999999</v>
      </c>
      <c r="AA416">
        <v>31634.7</v>
      </c>
      <c r="AB416">
        <v>9.8544599999999996E-2</v>
      </c>
      <c r="AC416">
        <v>4.3654999999999999</v>
      </c>
      <c r="AD416">
        <v>0.12563099999999999</v>
      </c>
      <c r="AE416">
        <v>9.3068700000000004E-2</v>
      </c>
      <c r="AF416">
        <v>7.3</v>
      </c>
      <c r="AG416">
        <v>3.125</v>
      </c>
      <c r="AH416">
        <f t="shared" si="7"/>
        <v>5.9639450060799987E-2</v>
      </c>
    </row>
    <row r="417" spans="15:34" x14ac:dyDescent="0.25">
      <c r="O417" t="s">
        <v>64</v>
      </c>
      <c r="P417">
        <v>2003</v>
      </c>
      <c r="Q417" t="s">
        <v>41</v>
      </c>
      <c r="R417">
        <v>3.3866399999999998E-3</v>
      </c>
      <c r="S417">
        <v>2.19937E-3</v>
      </c>
      <c r="T417">
        <v>0.1292372</v>
      </c>
      <c r="U417">
        <v>1.8217799999999999E-2</v>
      </c>
      <c r="V417">
        <v>3.3068399999999998E-2</v>
      </c>
      <c r="W417">
        <v>6.1621200000000001E-2</v>
      </c>
      <c r="X417">
        <v>0.1669379</v>
      </c>
      <c r="Y417">
        <v>8.8714299999999996E-2</v>
      </c>
      <c r="Z417">
        <v>1959.211</v>
      </c>
      <c r="AA417">
        <v>51378.400000000001</v>
      </c>
      <c r="AB417">
        <v>3.8133E-2</v>
      </c>
      <c r="AC417">
        <v>3.2139000000000002</v>
      </c>
      <c r="AD417">
        <v>0.1956464</v>
      </c>
      <c r="AE417">
        <v>9.3151999999999999E-2</v>
      </c>
      <c r="AF417">
        <v>8.4489999999999998</v>
      </c>
      <c r="AG417">
        <v>4.4666670000000002</v>
      </c>
      <c r="AH417">
        <f t="shared" si="7"/>
        <v>1.1534349512480002E-2</v>
      </c>
    </row>
    <row r="418" spans="15:34" x14ac:dyDescent="0.25">
      <c r="O418" t="s">
        <v>80</v>
      </c>
      <c r="P418">
        <v>2013</v>
      </c>
      <c r="Q418" t="s">
        <v>41</v>
      </c>
      <c r="R418">
        <v>1.000041E-2</v>
      </c>
      <c r="S418">
        <v>6.73567E-3</v>
      </c>
      <c r="T418">
        <v>9.2890399999999998E-2</v>
      </c>
      <c r="U418">
        <v>1.6770500000000001E-2</v>
      </c>
      <c r="V418">
        <v>2.7836199999999998E-2</v>
      </c>
      <c r="W418">
        <v>4.1822999999999999E-2</v>
      </c>
      <c r="X418">
        <v>0.13540079999999999</v>
      </c>
      <c r="Y418">
        <v>9.5639699999999994E-2</v>
      </c>
      <c r="Z418">
        <v>2850.183</v>
      </c>
      <c r="AA418">
        <v>29098.799999999999</v>
      </c>
      <c r="AB418">
        <v>9.7948499999999994E-2</v>
      </c>
      <c r="AC418">
        <v>4.1462000000000003</v>
      </c>
      <c r="AD418">
        <v>0.116534</v>
      </c>
      <c r="AE418">
        <v>7.6841699999999999E-2</v>
      </c>
      <c r="AF418">
        <v>8.0370000000000008</v>
      </c>
      <c r="AG418">
        <v>4.4166670000000003</v>
      </c>
      <c r="AH418">
        <f t="shared" si="7"/>
        <v>5.5509702842839993E-2</v>
      </c>
    </row>
    <row r="419" spans="15:34" x14ac:dyDescent="0.25">
      <c r="O419" t="s">
        <v>74</v>
      </c>
      <c r="P419">
        <v>2003</v>
      </c>
      <c r="Q419" t="s">
        <v>41</v>
      </c>
      <c r="R419">
        <v>3.4018E-3</v>
      </c>
      <c r="S419">
        <v>1.16704E-3</v>
      </c>
      <c r="T419">
        <v>0.1137244</v>
      </c>
      <c r="U419">
        <v>1.7927700000000001E-2</v>
      </c>
      <c r="V419">
        <v>3.8636499999999997E-2</v>
      </c>
      <c r="W419">
        <v>7.8986299999999995E-2</v>
      </c>
      <c r="X419">
        <v>0.17120740000000001</v>
      </c>
      <c r="Y419">
        <v>0.1104219</v>
      </c>
      <c r="Z419">
        <v>2256.654</v>
      </c>
      <c r="AA419">
        <v>40272.800000000003</v>
      </c>
      <c r="AB419">
        <v>5.6034199999999999E-2</v>
      </c>
      <c r="AC419">
        <v>2.7980999999999998</v>
      </c>
      <c r="AD419">
        <v>0.14235410000000001</v>
      </c>
      <c r="AE419">
        <v>9.0507699999999996E-2</v>
      </c>
      <c r="AF419">
        <v>6.798</v>
      </c>
      <c r="AG419">
        <v>5.5750000000000002</v>
      </c>
      <c r="AH419">
        <f t="shared" si="7"/>
        <v>2.6033132442500002E-2</v>
      </c>
    </row>
    <row r="420" spans="15:34" x14ac:dyDescent="0.25">
      <c r="O420" t="s">
        <v>80</v>
      </c>
      <c r="P420">
        <v>2014</v>
      </c>
      <c r="Q420" t="s">
        <v>41</v>
      </c>
      <c r="R420">
        <v>1.235091E-2</v>
      </c>
      <c r="S420">
        <v>7.1009300000000001E-3</v>
      </c>
      <c r="T420">
        <v>8.8139099999999998E-2</v>
      </c>
      <c r="U420">
        <v>1.6019200000000001E-2</v>
      </c>
      <c r="V420">
        <v>2.65864E-2</v>
      </c>
      <c r="W420">
        <v>5.0514200000000002E-2</v>
      </c>
      <c r="X420">
        <v>0.1284226</v>
      </c>
      <c r="Y420">
        <v>9.3220800000000006E-2</v>
      </c>
      <c r="Z420">
        <v>2962.5309999999999</v>
      </c>
      <c r="AA420">
        <v>29714.400000000001</v>
      </c>
      <c r="AB420">
        <v>9.9700200000000003E-2</v>
      </c>
      <c r="AC420">
        <v>4.2774999999999999</v>
      </c>
      <c r="AD420">
        <v>0.11462459999999999</v>
      </c>
      <c r="AE420">
        <v>7.5249700000000003E-2</v>
      </c>
      <c r="AF420">
        <v>7.343</v>
      </c>
      <c r="AG420">
        <v>3.9916670000000001</v>
      </c>
      <c r="AH420">
        <f t="shared" si="7"/>
        <v>6.1206187226110001E-2</v>
      </c>
    </row>
    <row r="421" spans="15:34" x14ac:dyDescent="0.25">
      <c r="O421" t="s">
        <v>54</v>
      </c>
      <c r="P421">
        <v>2014</v>
      </c>
      <c r="Q421" t="s">
        <v>41</v>
      </c>
      <c r="R421">
        <v>1.217E-2</v>
      </c>
      <c r="S421">
        <v>4.2953000000000002E-4</v>
      </c>
      <c r="T421">
        <v>8.8805200000000001E-2</v>
      </c>
      <c r="U421">
        <v>2.0921700000000001E-2</v>
      </c>
      <c r="V421">
        <v>1.7700199999999999E-2</v>
      </c>
      <c r="W421">
        <v>4.7946200000000001E-2</v>
      </c>
      <c r="X421">
        <v>0.13945389999999999</v>
      </c>
      <c r="Y421">
        <v>0.1050915</v>
      </c>
      <c r="Z421">
        <v>3847.181</v>
      </c>
      <c r="AA421">
        <v>55875.1</v>
      </c>
      <c r="AB421">
        <v>6.8853200000000003E-2</v>
      </c>
      <c r="AC421">
        <v>3.8456999999999999</v>
      </c>
      <c r="AD421">
        <v>0.12808919999999999</v>
      </c>
      <c r="AE421">
        <v>5.8111799999999998E-2</v>
      </c>
      <c r="AF421">
        <v>6.2549999999999999</v>
      </c>
      <c r="AG421">
        <v>5.5583330000000002</v>
      </c>
      <c r="AH421">
        <f t="shared" si="7"/>
        <v>3.4390431210420007E-2</v>
      </c>
    </row>
    <row r="422" spans="15:34" x14ac:dyDescent="0.25">
      <c r="O422" t="s">
        <v>80</v>
      </c>
      <c r="P422">
        <v>2004</v>
      </c>
      <c r="Q422" t="s">
        <v>41</v>
      </c>
      <c r="R422">
        <v>1.385335E-2</v>
      </c>
      <c r="S422">
        <v>7.6325799999999999E-3</v>
      </c>
      <c r="T422">
        <v>0.1266214</v>
      </c>
      <c r="U422">
        <v>2.27213E-2</v>
      </c>
      <c r="V422">
        <v>3.11921E-2</v>
      </c>
      <c r="W422">
        <v>5.4398700000000001E-2</v>
      </c>
      <c r="X422">
        <v>0.13301859999999999</v>
      </c>
      <c r="Y422">
        <v>0.1020471</v>
      </c>
      <c r="Z422">
        <v>1766.7190000000001</v>
      </c>
      <c r="AA422">
        <v>22666</v>
      </c>
      <c r="AB422">
        <v>7.7945799999999996E-2</v>
      </c>
      <c r="AC422">
        <v>3.1301000000000001</v>
      </c>
      <c r="AD422">
        <v>0.15679870000000001</v>
      </c>
      <c r="AE422">
        <v>9.5517500000000005E-2</v>
      </c>
      <c r="AF422">
        <v>7.02</v>
      </c>
      <c r="AG422">
        <v>3.6749999999999998</v>
      </c>
      <c r="AH422">
        <f t="shared" si="7"/>
        <v>5.4206240544039996E-2</v>
      </c>
    </row>
    <row r="423" spans="15:34" x14ac:dyDescent="0.25">
      <c r="O423" t="s">
        <v>80</v>
      </c>
      <c r="P423">
        <v>2005</v>
      </c>
      <c r="Q423" t="s">
        <v>41</v>
      </c>
      <c r="R423">
        <v>1.6036209999999999E-2</v>
      </c>
      <c r="S423">
        <v>8.3371299999999999E-3</v>
      </c>
      <c r="T423">
        <v>0.1219092</v>
      </c>
      <c r="U423">
        <v>2.2756999999999999E-2</v>
      </c>
      <c r="V423">
        <v>3.1391799999999997E-2</v>
      </c>
      <c r="W423">
        <v>5.6190499999999997E-2</v>
      </c>
      <c r="X423">
        <v>0.13292609999999999</v>
      </c>
      <c r="Y423">
        <v>0.10115150000000001</v>
      </c>
      <c r="Z423">
        <v>2242.902</v>
      </c>
      <c r="AA423">
        <v>23509.3</v>
      </c>
      <c r="AB423">
        <v>9.5404900000000001E-2</v>
      </c>
      <c r="AC423">
        <v>3.3058999999999998</v>
      </c>
      <c r="AD423">
        <v>0.15236520000000001</v>
      </c>
      <c r="AE423">
        <v>9.0815099999999996E-2</v>
      </c>
      <c r="AF423">
        <v>7.3090000000000002</v>
      </c>
      <c r="AG423">
        <v>3.45</v>
      </c>
      <c r="AH423">
        <f t="shared" si="7"/>
        <v>6.3486260364989999E-2</v>
      </c>
    </row>
    <row r="424" spans="15:34" x14ac:dyDescent="0.25">
      <c r="O424" t="s">
        <v>54</v>
      </c>
      <c r="P424">
        <v>2012</v>
      </c>
      <c r="Q424" t="s">
        <v>41</v>
      </c>
      <c r="R424">
        <v>1.2047510000000001E-2</v>
      </c>
      <c r="S424">
        <v>6.0521000000000001E-4</v>
      </c>
      <c r="T424">
        <v>9.8687399999999995E-2</v>
      </c>
      <c r="U424">
        <v>2.1938900000000001E-2</v>
      </c>
      <c r="V424">
        <v>1.9291099999999999E-2</v>
      </c>
      <c r="W424">
        <v>5.2615700000000001E-2</v>
      </c>
      <c r="X424">
        <v>0.14610210000000001</v>
      </c>
      <c r="Y424">
        <v>0.1117563</v>
      </c>
      <c r="Z424">
        <v>3777.13</v>
      </c>
      <c r="AA424">
        <v>52874</v>
      </c>
      <c r="AB424">
        <v>7.1436399999999997E-2</v>
      </c>
      <c r="AC424">
        <v>3.7029999999999998</v>
      </c>
      <c r="AD424">
        <v>0.12902369999999999</v>
      </c>
      <c r="AE424">
        <v>6.0067299999999997E-2</v>
      </c>
      <c r="AF424">
        <v>6.1040000000000001</v>
      </c>
      <c r="AG424">
        <v>7.1916669999999998</v>
      </c>
      <c r="AH424">
        <f t="shared" si="7"/>
        <v>3.974157315955E-2</v>
      </c>
    </row>
    <row r="425" spans="15:34" x14ac:dyDescent="0.25">
      <c r="O425" t="s">
        <v>54</v>
      </c>
      <c r="P425">
        <v>2000</v>
      </c>
      <c r="Q425" t="s">
        <v>41</v>
      </c>
      <c r="R425">
        <v>2.5107899999999999E-2</v>
      </c>
      <c r="S425">
        <v>4.3429999999999999E-4</v>
      </c>
      <c r="T425">
        <v>0.1565375</v>
      </c>
      <c r="U425">
        <v>2.9749500000000002E-2</v>
      </c>
      <c r="V425">
        <v>2.5053599999999999E-2</v>
      </c>
      <c r="W425">
        <v>6.6854899999999995E-2</v>
      </c>
      <c r="X425">
        <v>0.15159739999999999</v>
      </c>
      <c r="Y425">
        <v>0.12483370000000001</v>
      </c>
      <c r="Z425">
        <v>2661.08</v>
      </c>
      <c r="AA425">
        <v>36841</v>
      </c>
      <c r="AB425">
        <v>7.2231500000000004E-2</v>
      </c>
      <c r="AC425">
        <v>2.419</v>
      </c>
      <c r="AD425">
        <v>0.17005509999999999</v>
      </c>
      <c r="AE425">
        <v>6.8103499999999997E-2</v>
      </c>
      <c r="AF425">
        <v>5.9880000000000004</v>
      </c>
      <c r="AG425">
        <v>3.3333330000000001</v>
      </c>
      <c r="AH425">
        <f t="shared" si="7"/>
        <v>4.4709852958320001E-2</v>
      </c>
    </row>
    <row r="426" spans="15:34" x14ac:dyDescent="0.25">
      <c r="O426" t="s">
        <v>80</v>
      </c>
      <c r="P426">
        <v>2001</v>
      </c>
      <c r="Q426" t="s">
        <v>41</v>
      </c>
      <c r="R426">
        <v>1.660259E-2</v>
      </c>
      <c r="S426">
        <v>9.3389600000000003E-3</v>
      </c>
      <c r="T426">
        <v>0.13972119999999999</v>
      </c>
      <c r="U426">
        <v>2.4229400000000002E-2</v>
      </c>
      <c r="V426">
        <v>2.73943E-2</v>
      </c>
      <c r="W426">
        <v>5.5255499999999999E-2</v>
      </c>
      <c r="X426">
        <v>0.14646600000000001</v>
      </c>
      <c r="Y426">
        <v>0.104752</v>
      </c>
      <c r="Z426">
        <v>1552.739</v>
      </c>
      <c r="AA426">
        <v>19274.099999999999</v>
      </c>
      <c r="AB426">
        <v>8.0560900000000005E-2</v>
      </c>
      <c r="AC426">
        <v>2.6934</v>
      </c>
      <c r="AD426">
        <v>0.1547154</v>
      </c>
      <c r="AE426">
        <v>9.7125199999999995E-2</v>
      </c>
      <c r="AF426">
        <v>6.4109999999999996</v>
      </c>
      <c r="AG426">
        <v>3.2916669999999999</v>
      </c>
      <c r="AH426">
        <f t="shared" si="7"/>
        <v>6.7080685258030001E-2</v>
      </c>
    </row>
    <row r="427" spans="15:34" x14ac:dyDescent="0.25">
      <c r="O427" t="s">
        <v>64</v>
      </c>
      <c r="P427">
        <v>2008</v>
      </c>
      <c r="Q427" t="s">
        <v>41</v>
      </c>
      <c r="R427">
        <v>2.1668199999999999E-3</v>
      </c>
      <c r="S427">
        <v>1.64153E-3</v>
      </c>
      <c r="T427">
        <v>0.1226389</v>
      </c>
      <c r="U427">
        <v>1.5266200000000001E-2</v>
      </c>
      <c r="V427">
        <v>4.3582700000000002E-2</v>
      </c>
      <c r="W427">
        <v>5.2430499999999998E-2</v>
      </c>
      <c r="X427">
        <v>0.15018380000000001</v>
      </c>
      <c r="Y427">
        <v>9.0957300000000005E-2</v>
      </c>
      <c r="Z427">
        <v>2251.1790000000001</v>
      </c>
      <c r="AA427">
        <v>60918.7</v>
      </c>
      <c r="AB427">
        <v>3.6953800000000002E-2</v>
      </c>
      <c r="AC427">
        <v>3.9544999999999999</v>
      </c>
      <c r="AD427">
        <v>0.1641368</v>
      </c>
      <c r="AE427">
        <v>8.9496300000000001E-2</v>
      </c>
      <c r="AF427">
        <v>8.7189999999999994</v>
      </c>
      <c r="AG427">
        <v>3.766667</v>
      </c>
      <c r="AH427">
        <f t="shared" si="7"/>
        <v>8.7330407572099936E-3</v>
      </c>
    </row>
    <row r="428" spans="15:34" x14ac:dyDescent="0.25">
      <c r="O428" t="s">
        <v>74</v>
      </c>
      <c r="P428">
        <v>2014</v>
      </c>
      <c r="Q428" t="s">
        <v>41</v>
      </c>
      <c r="R428">
        <v>1.48424E-3</v>
      </c>
      <c r="S428">
        <v>7.5128E-4</v>
      </c>
      <c r="T428">
        <v>7.4743500000000004E-2</v>
      </c>
      <c r="U428">
        <v>1.3578099999999999E-2</v>
      </c>
      <c r="V428">
        <v>3.01429E-2</v>
      </c>
      <c r="W428">
        <v>8.0515600000000007E-2</v>
      </c>
      <c r="X428">
        <v>0.13968369999999999</v>
      </c>
      <c r="Y428">
        <v>9.2151300000000005E-2</v>
      </c>
      <c r="Z428">
        <v>2974.4349999999999</v>
      </c>
      <c r="AA428">
        <v>54573.3</v>
      </c>
      <c r="AB428">
        <v>5.4503500000000003E-2</v>
      </c>
      <c r="AC428">
        <v>3.8081</v>
      </c>
      <c r="AD428">
        <v>0.1038053</v>
      </c>
      <c r="AE428">
        <v>7.4761800000000003E-2</v>
      </c>
      <c r="AF428">
        <v>7.0919999999999996</v>
      </c>
      <c r="AG428">
        <v>7.766667</v>
      </c>
      <c r="AH428">
        <f t="shared" si="7"/>
        <v>2.6099465524789998E-2</v>
      </c>
    </row>
    <row r="429" spans="15:34" x14ac:dyDescent="0.25">
      <c r="O429" t="s">
        <v>40</v>
      </c>
      <c r="P429">
        <v>2018</v>
      </c>
      <c r="Q429" t="s">
        <v>41</v>
      </c>
      <c r="R429">
        <v>1.3810000000000001E-3</v>
      </c>
      <c r="S429">
        <v>5.4920000000000001E-4</v>
      </c>
      <c r="T429">
        <v>0.1144744</v>
      </c>
      <c r="U429">
        <v>1.99626E-2</v>
      </c>
      <c r="V429">
        <v>5.4336200000000001E-2</v>
      </c>
      <c r="W429">
        <v>0.14965609999999999</v>
      </c>
      <c r="X429">
        <v>0.1355343</v>
      </c>
      <c r="Y429">
        <v>8.0238100000000007E-2</v>
      </c>
      <c r="Z429">
        <v>18831.457999999999</v>
      </c>
      <c r="AA429">
        <v>274582.8</v>
      </c>
      <c r="AB429">
        <v>6.8582099999999993E-2</v>
      </c>
      <c r="AC429">
        <v>5.0888</v>
      </c>
      <c r="AD429">
        <v>0.1073225</v>
      </c>
      <c r="AE429">
        <v>9.1748300000000005E-2</v>
      </c>
      <c r="AF429">
        <v>8.4160000000000004</v>
      </c>
      <c r="AG429">
        <v>3.8833329999999999</v>
      </c>
      <c r="AH429">
        <f t="shared" si="7"/>
        <v>2.7665637090059994E-2</v>
      </c>
    </row>
    <row r="430" spans="15:34" x14ac:dyDescent="0.25">
      <c r="O430" t="s">
        <v>80</v>
      </c>
      <c r="P430">
        <v>2009</v>
      </c>
      <c r="Q430" t="s">
        <v>41</v>
      </c>
      <c r="R430">
        <v>9.6258699999999999E-3</v>
      </c>
      <c r="S430">
        <v>8.8140500000000004E-3</v>
      </c>
      <c r="T430">
        <v>0.1018641</v>
      </c>
      <c r="U430">
        <v>1.8439899999999999E-2</v>
      </c>
      <c r="V430">
        <v>3.4483E-2</v>
      </c>
      <c r="W430">
        <v>5.05648E-2</v>
      </c>
      <c r="X430">
        <v>0.13893720000000001</v>
      </c>
      <c r="Y430">
        <v>0.1020187</v>
      </c>
      <c r="Z430">
        <v>2505.7040000000002</v>
      </c>
      <c r="AA430">
        <v>25867.8</v>
      </c>
      <c r="AB430">
        <v>9.6865800000000002E-2</v>
      </c>
      <c r="AC430">
        <v>3.6953999999999998</v>
      </c>
      <c r="AD430">
        <v>0.12258479999999999</v>
      </c>
      <c r="AE430">
        <v>8.5588999999999998E-2</v>
      </c>
      <c r="AF430">
        <v>6.9210000000000003</v>
      </c>
      <c r="AG430">
        <v>6.1666670000000003</v>
      </c>
      <c r="AH430">
        <f t="shared" si="7"/>
        <v>6.9966394409839996E-2</v>
      </c>
    </row>
    <row r="431" spans="15:34" x14ac:dyDescent="0.25">
      <c r="O431" t="s">
        <v>40</v>
      </c>
      <c r="P431">
        <v>2013</v>
      </c>
      <c r="Q431" t="s">
        <v>41</v>
      </c>
      <c r="R431">
        <v>9.6500000000000004E-4</v>
      </c>
      <c r="S431">
        <v>6.3252000000000002E-4</v>
      </c>
      <c r="T431">
        <v>0.1088099</v>
      </c>
      <c r="U431">
        <v>1.48115E-2</v>
      </c>
      <c r="V431">
        <v>4.5756400000000003E-2</v>
      </c>
      <c r="W431">
        <v>0.1090653</v>
      </c>
      <c r="X431">
        <v>0.13915060000000001</v>
      </c>
      <c r="Y431">
        <v>7.4568599999999999E-2</v>
      </c>
      <c r="Z431">
        <v>15993.624</v>
      </c>
      <c r="AA431">
        <v>246632</v>
      </c>
      <c r="AB431">
        <v>6.4848100000000006E-2</v>
      </c>
      <c r="AC431">
        <v>4.3903999999999996</v>
      </c>
      <c r="AD431">
        <v>0.1070745</v>
      </c>
      <c r="AE431">
        <v>7.4430700000000002E-2</v>
      </c>
      <c r="AF431">
        <v>8.5009999999999994</v>
      </c>
      <c r="AG431">
        <v>7.95</v>
      </c>
      <c r="AH431">
        <f t="shared" si="7"/>
        <v>2.5120094254929989E-2</v>
      </c>
    </row>
    <row r="432" spans="15:34" x14ac:dyDescent="0.25">
      <c r="O432" t="s">
        <v>80</v>
      </c>
      <c r="P432">
        <v>2006</v>
      </c>
      <c r="Q432" t="s">
        <v>41</v>
      </c>
      <c r="R432">
        <v>1.378045E-2</v>
      </c>
      <c r="S432">
        <v>8.2271400000000008E-3</v>
      </c>
      <c r="T432">
        <v>0.1315519</v>
      </c>
      <c r="U432">
        <v>2.1966400000000001E-2</v>
      </c>
      <c r="V432">
        <v>2.9782200000000002E-2</v>
      </c>
      <c r="W432">
        <v>5.3517500000000003E-2</v>
      </c>
      <c r="X432">
        <v>0.1310171</v>
      </c>
      <c r="Y432">
        <v>9.9753999999999995E-2</v>
      </c>
      <c r="Z432">
        <v>2406.6610000000001</v>
      </c>
      <c r="AA432">
        <v>24309.8</v>
      </c>
      <c r="AB432">
        <v>9.8999599999999993E-2</v>
      </c>
      <c r="AC432">
        <v>3.4443999999999999</v>
      </c>
      <c r="AD432">
        <v>0.14290530000000001</v>
      </c>
      <c r="AE432">
        <v>8.9264399999999994E-2</v>
      </c>
      <c r="AF432">
        <v>7.282</v>
      </c>
      <c r="AG432">
        <v>3.7166670000000002</v>
      </c>
      <c r="AH432">
        <f t="shared" si="7"/>
        <v>6.2214944123130007E-2</v>
      </c>
    </row>
    <row r="433" spans="1:34" x14ac:dyDescent="0.25">
      <c r="O433" t="s">
        <v>40</v>
      </c>
      <c r="P433">
        <v>2006</v>
      </c>
      <c r="Q433" t="s">
        <v>41</v>
      </c>
      <c r="R433">
        <v>1.7228300000000001E-3</v>
      </c>
      <c r="S433">
        <v>8.8385000000000004E-4</v>
      </c>
      <c r="T433">
        <v>0.17865839999999999</v>
      </c>
      <c r="U433">
        <v>1.66765E-2</v>
      </c>
      <c r="V433">
        <v>3.78888E-2</v>
      </c>
      <c r="W433">
        <v>0.14909210000000001</v>
      </c>
      <c r="X433">
        <v>0.1332546</v>
      </c>
      <c r="Y433">
        <v>7.4952099999999994E-2</v>
      </c>
      <c r="Z433">
        <v>12131.894</v>
      </c>
      <c r="AA433">
        <v>222889.1</v>
      </c>
      <c r="AB433">
        <v>5.4430199999999998E-2</v>
      </c>
      <c r="AC433">
        <v>3.8715000000000002</v>
      </c>
      <c r="AD433">
        <v>0.1189067</v>
      </c>
      <c r="AE433">
        <v>8.1125500000000003E-2</v>
      </c>
      <c r="AF433">
        <v>8.7420000000000009</v>
      </c>
      <c r="AG433">
        <v>4.4249999999999998</v>
      </c>
      <c r="AH433">
        <f t="shared" si="7"/>
        <v>3.5886755662129982E-2</v>
      </c>
    </row>
    <row r="434" spans="1:34" x14ac:dyDescent="0.25">
      <c r="O434" t="s">
        <v>40</v>
      </c>
      <c r="P434">
        <v>2015</v>
      </c>
      <c r="Q434" t="s">
        <v>41</v>
      </c>
      <c r="R434">
        <v>9.3955000000000004E-4</v>
      </c>
      <c r="S434">
        <v>6.7385999999999998E-4</v>
      </c>
      <c r="T434">
        <v>9.1279100000000002E-2</v>
      </c>
      <c r="U434">
        <v>1.43667E-2</v>
      </c>
      <c r="V434">
        <v>4.5787799999999997E-2</v>
      </c>
      <c r="W434">
        <v>0.10100580000000001</v>
      </c>
      <c r="X434">
        <v>0.1322845</v>
      </c>
      <c r="Y434">
        <v>7.2068400000000005E-2</v>
      </c>
      <c r="Z434">
        <v>16184.49</v>
      </c>
      <c r="AA434">
        <v>259697.9</v>
      </c>
      <c r="AB434">
        <v>6.2320399999999998E-2</v>
      </c>
      <c r="AC434">
        <v>4.6696</v>
      </c>
      <c r="AD434">
        <v>0.107548</v>
      </c>
      <c r="AE434">
        <v>7.6408000000000004E-2</v>
      </c>
      <c r="AF434">
        <v>8.8230000000000004</v>
      </c>
      <c r="AG434">
        <v>5.6166669999999996</v>
      </c>
      <c r="AH434">
        <f t="shared" si="7"/>
        <v>1.9229963615800004E-2</v>
      </c>
    </row>
    <row r="435" spans="1:34" x14ac:dyDescent="0.25">
      <c r="O435" t="s">
        <v>40</v>
      </c>
      <c r="P435">
        <v>2000</v>
      </c>
      <c r="Q435" t="s">
        <v>41</v>
      </c>
      <c r="R435">
        <v>2.5316599999999998E-3</v>
      </c>
      <c r="S435">
        <v>1.36228E-3</v>
      </c>
      <c r="T435">
        <v>0.16576979999999999</v>
      </c>
      <c r="U435">
        <v>1.95059E-2</v>
      </c>
      <c r="V435">
        <v>3.5057499999999998E-2</v>
      </c>
      <c r="W435">
        <v>0.18320819999999999</v>
      </c>
      <c r="X435">
        <v>0.1651369</v>
      </c>
      <c r="Y435">
        <v>8.8656499999999999E-2</v>
      </c>
      <c r="Z435">
        <v>10171.242</v>
      </c>
      <c r="AA435">
        <v>165898.70000000001</v>
      </c>
      <c r="AB435">
        <v>6.1310000000000003E-2</v>
      </c>
      <c r="AC435">
        <v>2.9575</v>
      </c>
      <c r="AD435">
        <v>0.13560079999999999</v>
      </c>
      <c r="AE435">
        <v>0.1076802</v>
      </c>
      <c r="AF435">
        <v>8.0619999999999994</v>
      </c>
      <c r="AG435">
        <v>2.108333</v>
      </c>
      <c r="AH435">
        <f t="shared" si="7"/>
        <v>3.7010278091409984E-2</v>
      </c>
    </row>
    <row r="436" spans="1:34" x14ac:dyDescent="0.25">
      <c r="O436" t="s">
        <v>40</v>
      </c>
      <c r="P436">
        <v>2004</v>
      </c>
      <c r="Q436" t="s">
        <v>41</v>
      </c>
      <c r="R436">
        <v>1.67118E-3</v>
      </c>
      <c r="S436">
        <v>1.0621000000000001E-3</v>
      </c>
      <c r="T436">
        <v>0.18046699999999999</v>
      </c>
      <c r="U436">
        <v>1.69534E-2</v>
      </c>
      <c r="V436">
        <v>3.68565E-2</v>
      </c>
      <c r="W436">
        <v>0.15558050000000001</v>
      </c>
      <c r="X436">
        <v>0.15282709999999999</v>
      </c>
      <c r="Y436">
        <v>8.1152799999999997E-2</v>
      </c>
      <c r="Z436">
        <v>10291.289000000001</v>
      </c>
      <c r="AA436">
        <v>198662.39999999999</v>
      </c>
      <c r="AB436">
        <v>5.1802899999999999E-2</v>
      </c>
      <c r="AC436">
        <v>3.4916</v>
      </c>
      <c r="AD436">
        <v>0.12671250000000001</v>
      </c>
      <c r="AE436">
        <v>9.24735E-2</v>
      </c>
      <c r="AF436">
        <v>8.173</v>
      </c>
      <c r="AG436">
        <v>5.0916670000000002</v>
      </c>
      <c r="AH436">
        <f t="shared" si="7"/>
        <v>3.3447389853649999E-2</v>
      </c>
    </row>
    <row r="437" spans="1:34" x14ac:dyDescent="0.25">
      <c r="O437" t="s">
        <v>64</v>
      </c>
      <c r="P437">
        <v>2001</v>
      </c>
      <c r="Q437" t="s">
        <v>41</v>
      </c>
      <c r="R437">
        <v>3.2811699999999999E-3</v>
      </c>
      <c r="S437">
        <v>1.84432E-3</v>
      </c>
      <c r="T437">
        <v>0.1273437</v>
      </c>
      <c r="U437">
        <v>1.9429700000000001E-2</v>
      </c>
      <c r="V437">
        <v>3.2661599999999999E-2</v>
      </c>
      <c r="W437">
        <v>6.5280299999999999E-2</v>
      </c>
      <c r="X437">
        <v>0.1616137</v>
      </c>
      <c r="Y437">
        <v>8.9856900000000003E-2</v>
      </c>
      <c r="Z437">
        <v>1755.62</v>
      </c>
      <c r="AA437">
        <v>46629.7</v>
      </c>
      <c r="AB437">
        <v>3.7650299999999998E-2</v>
      </c>
      <c r="AC437">
        <v>2.9144000000000001</v>
      </c>
      <c r="AD437">
        <v>0.2043333</v>
      </c>
      <c r="AE437">
        <v>9.8906900000000006E-2</v>
      </c>
      <c r="AF437">
        <v>8.0660000000000007</v>
      </c>
      <c r="AG437">
        <v>3.391667</v>
      </c>
      <c r="AH437">
        <f t="shared" si="7"/>
        <v>5.9906620227999918E-3</v>
      </c>
    </row>
    <row r="438" spans="1:34" x14ac:dyDescent="0.25">
      <c r="O438" t="s">
        <v>40</v>
      </c>
      <c r="P438">
        <v>2009</v>
      </c>
      <c r="Q438" t="s">
        <v>41</v>
      </c>
      <c r="R438">
        <v>1.24792E-3</v>
      </c>
      <c r="S438">
        <v>4.8648000000000002E-4</v>
      </c>
      <c r="T438">
        <v>0.11712690000000001</v>
      </c>
      <c r="U438">
        <v>1.5893000000000001E-2</v>
      </c>
      <c r="V438">
        <v>4.1909000000000002E-2</v>
      </c>
      <c r="W438">
        <v>0.1519122</v>
      </c>
      <c r="X438">
        <v>0.161574</v>
      </c>
      <c r="Y438">
        <v>7.6283900000000002E-2</v>
      </c>
      <c r="Z438">
        <v>12160.036</v>
      </c>
      <c r="AA438">
        <v>236393.2</v>
      </c>
      <c r="AB438">
        <v>5.1439899999999997E-2</v>
      </c>
      <c r="AC438">
        <v>4.0137</v>
      </c>
      <c r="AD438">
        <v>0.10376779999999999</v>
      </c>
      <c r="AE438">
        <v>7.8784000000000007E-2</v>
      </c>
      <c r="AF438">
        <v>8.5790000000000006</v>
      </c>
      <c r="AG438">
        <v>8.3249999999999993</v>
      </c>
      <c r="AH438">
        <f t="shared" si="7"/>
        <v>3.6904970516189996E-2</v>
      </c>
    </row>
    <row r="439" spans="1:34" x14ac:dyDescent="0.25">
      <c r="O439" t="s">
        <v>40</v>
      </c>
      <c r="P439">
        <v>2017</v>
      </c>
      <c r="Q439" t="s">
        <v>41</v>
      </c>
      <c r="R439">
        <v>1.4484700000000001E-3</v>
      </c>
      <c r="S439">
        <v>5.7580999999999995E-4</v>
      </c>
      <c r="T439">
        <v>0.1036031</v>
      </c>
      <c r="U439">
        <v>2.0376399999999999E-2</v>
      </c>
      <c r="V439">
        <v>5.1534099999999999E-2</v>
      </c>
      <c r="W439">
        <v>0.1713084</v>
      </c>
      <c r="X439">
        <v>0.12787979999999999</v>
      </c>
      <c r="Y439">
        <v>7.8825300000000001E-2</v>
      </c>
      <c r="Z439">
        <v>16686.544999999998</v>
      </c>
      <c r="AA439">
        <v>273875.09999999998</v>
      </c>
      <c r="AB439">
        <v>6.0927599999999998E-2</v>
      </c>
      <c r="AC439">
        <v>4.9084000000000003</v>
      </c>
      <c r="AD439">
        <v>0.1069885</v>
      </c>
      <c r="AE439">
        <v>8.9785100000000007E-2</v>
      </c>
      <c r="AF439">
        <v>8.7620000000000005</v>
      </c>
      <c r="AG439">
        <v>4.4166670000000003</v>
      </c>
      <c r="AH439">
        <f t="shared" si="7"/>
        <v>3.6573934017839989E-2</v>
      </c>
    </row>
    <row r="440" spans="1:3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O440" t="s">
        <v>54</v>
      </c>
      <c r="P440">
        <v>2018</v>
      </c>
      <c r="Q440" t="s">
        <v>41</v>
      </c>
      <c r="R440">
        <v>1.37965E-2</v>
      </c>
      <c r="S440">
        <v>7.9312999999999996E-4</v>
      </c>
      <c r="T440">
        <v>9.4085000000000002E-2</v>
      </c>
      <c r="U440">
        <v>2.18636E-2</v>
      </c>
      <c r="V440">
        <v>1.9201800000000002E-2</v>
      </c>
      <c r="W440">
        <v>6.4550800000000005E-2</v>
      </c>
      <c r="X440">
        <v>0.14932809999999999</v>
      </c>
      <c r="Y440">
        <v>0.1170118</v>
      </c>
      <c r="Z440">
        <v>4410.6319999999996</v>
      </c>
      <c r="AA440">
        <v>64806.3</v>
      </c>
      <c r="AB440">
        <v>6.80587E-2</v>
      </c>
      <c r="AC440">
        <v>4.5252999999999997</v>
      </c>
      <c r="AD440">
        <v>0.13889080000000001</v>
      </c>
      <c r="AE440">
        <v>7.2869500000000004E-2</v>
      </c>
      <c r="AF440">
        <v>6.7809999999999997</v>
      </c>
      <c r="AG440">
        <v>3.1749999999999998</v>
      </c>
      <c r="AH440">
        <f t="shared" si="7"/>
        <v>3.7504840705869999E-2</v>
      </c>
    </row>
    <row r="441" spans="1:34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O441" t="s">
        <v>40</v>
      </c>
      <c r="P441">
        <v>2010</v>
      </c>
      <c r="Q441" t="s">
        <v>41</v>
      </c>
      <c r="R441">
        <v>1.18239E-3</v>
      </c>
      <c r="S441">
        <v>6.0592000000000003E-4</v>
      </c>
      <c r="T441">
        <v>0.1195354</v>
      </c>
      <c r="U441">
        <v>1.4807300000000001E-2</v>
      </c>
      <c r="V441">
        <v>4.1421699999999999E-2</v>
      </c>
      <c r="W441">
        <v>0.14045659999999999</v>
      </c>
      <c r="X441">
        <v>0.1633261</v>
      </c>
      <c r="Y441">
        <v>7.5534400000000002E-2</v>
      </c>
      <c r="Z441">
        <v>12344.106</v>
      </c>
      <c r="AA441">
        <v>237653.4</v>
      </c>
      <c r="AB441">
        <v>5.1941599999999997E-2</v>
      </c>
      <c r="AC441">
        <v>4.0978000000000003</v>
      </c>
      <c r="AD441">
        <v>0.10535509999999999</v>
      </c>
      <c r="AE441">
        <v>7.7251200000000006E-2</v>
      </c>
      <c r="AF441">
        <v>8.6120000000000001</v>
      </c>
      <c r="AG441">
        <v>9.5583329999999993</v>
      </c>
      <c r="AH441">
        <f t="shared" si="7"/>
        <v>3.4476774385819982E-2</v>
      </c>
    </row>
    <row r="442" spans="1:34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O442" t="s">
        <v>54</v>
      </c>
      <c r="P442">
        <v>2003</v>
      </c>
      <c r="Q442" t="s">
        <v>41</v>
      </c>
      <c r="R442">
        <v>2.0579130000000001E-2</v>
      </c>
      <c r="S442">
        <v>4.0632E-4</v>
      </c>
      <c r="T442">
        <v>0.1211803</v>
      </c>
      <c r="U442">
        <v>2.4929199999999999E-2</v>
      </c>
      <c r="V442">
        <v>2.7964699999999999E-2</v>
      </c>
      <c r="W442">
        <v>6.13311E-2</v>
      </c>
      <c r="X442">
        <v>0.1570085</v>
      </c>
      <c r="Y442">
        <v>0.12459820000000001</v>
      </c>
      <c r="Z442">
        <v>2697.2750000000001</v>
      </c>
      <c r="AA442">
        <v>41838.5</v>
      </c>
      <c r="AB442">
        <v>6.4468700000000004E-2</v>
      </c>
      <c r="AC442">
        <v>2.7957000000000001</v>
      </c>
      <c r="AD442">
        <v>0.1791412</v>
      </c>
      <c r="AE442">
        <v>6.90273E-2</v>
      </c>
      <c r="AF442">
        <v>5.6429999999999998</v>
      </c>
      <c r="AG442">
        <v>5.15</v>
      </c>
      <c r="AH442">
        <f t="shared" si="7"/>
        <v>4.1550041001430005E-2</v>
      </c>
    </row>
    <row r="443" spans="1:34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O443" t="s">
        <v>40</v>
      </c>
      <c r="P443">
        <v>2002</v>
      </c>
      <c r="Q443" t="s">
        <v>41</v>
      </c>
      <c r="R443">
        <v>2.02601E-3</v>
      </c>
      <c r="S443">
        <v>1.3676999999999999E-3</v>
      </c>
      <c r="T443">
        <v>0.17074690000000001</v>
      </c>
      <c r="U443">
        <v>1.66508E-2</v>
      </c>
      <c r="V443">
        <v>3.7217300000000002E-2</v>
      </c>
      <c r="W443">
        <v>0.15240490000000001</v>
      </c>
      <c r="X443">
        <v>0.170622</v>
      </c>
      <c r="Y443">
        <v>8.7515800000000005E-2</v>
      </c>
      <c r="Z443">
        <v>9032.7870000000003</v>
      </c>
      <c r="AA443">
        <v>176208.2</v>
      </c>
      <c r="AB443">
        <v>5.1262000000000002E-2</v>
      </c>
      <c r="AC443">
        <v>3.1654</v>
      </c>
      <c r="AD443">
        <v>0.13273499999999999</v>
      </c>
      <c r="AE443">
        <v>0.1047965</v>
      </c>
      <c r="AF443">
        <v>8.2859999999999996</v>
      </c>
      <c r="AG443">
        <v>4.4000000000000004</v>
      </c>
      <c r="AH443">
        <f t="shared" si="7"/>
        <v>2.7662400670870009E-2</v>
      </c>
    </row>
    <row r="444" spans="1:34" x14ac:dyDescent="0.25">
      <c r="A444" s="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4"/>
      <c r="M444" s="6"/>
      <c r="O444" t="s">
        <v>60</v>
      </c>
      <c r="P444">
        <v>2017</v>
      </c>
      <c r="Q444" t="s">
        <v>21</v>
      </c>
      <c r="R444">
        <v>1.101442E-2</v>
      </c>
      <c r="S444">
        <v>2.7769800000000001E-3</v>
      </c>
      <c r="T444">
        <v>0.1154607</v>
      </c>
      <c r="U444">
        <v>3.55462E-2</v>
      </c>
      <c r="V444">
        <v>3.59137E-2</v>
      </c>
      <c r="W444">
        <v>7.5766100000000003E-2</v>
      </c>
      <c r="X444">
        <v>0.1154312</v>
      </c>
      <c r="Y444">
        <v>9.0192599999999998E-2</v>
      </c>
      <c r="Z444">
        <v>12493.358</v>
      </c>
      <c r="AA444">
        <v>311273.8</v>
      </c>
      <c r="AB444">
        <v>4.0136199999999997E-2</v>
      </c>
      <c r="AC444">
        <v>3.8477000000000001</v>
      </c>
      <c r="AD444">
        <v>0.13106400000000001</v>
      </c>
      <c r="AE444">
        <v>8.3567900000000001E-2</v>
      </c>
      <c r="AF444">
        <v>6.6660000000000004</v>
      </c>
      <c r="AG444">
        <v>3.7416670000000001</v>
      </c>
      <c r="AH444" s="7">
        <f>-0.2425323*R444+ 0.3439634*S444+ 0.0733198*T444+ 0.0849959*U444+( -0.146418)*V444+( -0.1470049)*W444+( -0.5388382)*AE444+ 0.3196291*Y444+ 0.0212268*AC444+ 0.0085626*AF444 -0.0587206</f>
        <v>5.7204916189596014E-2</v>
      </c>
    </row>
    <row r="445" spans="1:34" x14ac:dyDescent="0.2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O445" t="s">
        <v>62</v>
      </c>
      <c r="P445">
        <v>2007</v>
      </c>
      <c r="Q445" t="s">
        <v>21</v>
      </c>
      <c r="R445">
        <v>4.413951E-2</v>
      </c>
      <c r="S445">
        <v>2.76699E-3</v>
      </c>
      <c r="T445">
        <v>0.1250078</v>
      </c>
      <c r="U445">
        <v>8.4236800000000001E-2</v>
      </c>
      <c r="V445">
        <v>3.6584400000000003E-2</v>
      </c>
      <c r="W445">
        <v>8.7737700000000002E-2</v>
      </c>
      <c r="X445">
        <v>9.30671E-2</v>
      </c>
      <c r="Y445">
        <v>7.442E-2</v>
      </c>
      <c r="Z445">
        <v>4122.4269999999997</v>
      </c>
      <c r="AA445">
        <v>83122.8</v>
      </c>
      <c r="AB445">
        <v>4.9594399999999997E-2</v>
      </c>
      <c r="AC445">
        <v>3.0767000000000002</v>
      </c>
      <c r="AD445">
        <v>0.12431010000000001</v>
      </c>
      <c r="AE445">
        <v>5.2596900000000002E-2</v>
      </c>
      <c r="AF445">
        <v>6.7160000000000002</v>
      </c>
      <c r="AG445">
        <v>2.9249999999999998</v>
      </c>
      <c r="AH445" s="7">
        <f t="shared" ref="AH445:AH508" si="8">-0.2425323*R445+ 0.3439634*S445+ 0.0733198*T445+ 0.0849959*U445+( -0.146418)*V445+( -0.1470049)*W445+( -0.5388382)*AE445+ 0.3196291*Y445+ 0.0212268*AC445+ 0.0085626*AF445 -0.0587206</f>
        <v>4.7857225297043018E-2</v>
      </c>
    </row>
    <row r="446" spans="1:34" x14ac:dyDescent="0.25">
      <c r="O446" t="s">
        <v>51</v>
      </c>
      <c r="P446">
        <v>2003</v>
      </c>
      <c r="Q446" t="s">
        <v>21</v>
      </c>
      <c r="R446">
        <v>2.8910140000000001E-2</v>
      </c>
      <c r="S446">
        <v>1.594021E-2</v>
      </c>
      <c r="T446">
        <v>0.17926400000000001</v>
      </c>
      <c r="U446">
        <v>4.6023700000000001E-2</v>
      </c>
      <c r="V446">
        <v>5.92156E-2</v>
      </c>
      <c r="W446">
        <v>5.85602E-2</v>
      </c>
      <c r="X446">
        <v>0.1130191</v>
      </c>
      <c r="Y446">
        <v>8.5979899999999998E-2</v>
      </c>
      <c r="Z446">
        <v>5008.4110000000001</v>
      </c>
      <c r="AA446">
        <v>94603.5</v>
      </c>
      <c r="AB446">
        <v>5.2941099999999998E-2</v>
      </c>
      <c r="AC446">
        <v>2.5167999999999999</v>
      </c>
      <c r="AD446">
        <v>0.1623724</v>
      </c>
      <c r="AE446">
        <v>5.8105700000000003E-2</v>
      </c>
      <c r="AF446">
        <v>6.7249999999999996</v>
      </c>
      <c r="AG446">
        <v>5.55</v>
      </c>
      <c r="AH446" s="7">
        <f t="shared" si="8"/>
        <v>4.670636894239201E-2</v>
      </c>
    </row>
    <row r="447" spans="1:34" x14ac:dyDescent="0.25">
      <c r="O447" t="s">
        <v>60</v>
      </c>
      <c r="P447">
        <v>2001</v>
      </c>
      <c r="Q447" t="s">
        <v>21</v>
      </c>
      <c r="R447">
        <v>8.6297500000000003E-3</v>
      </c>
      <c r="S447">
        <v>7.0450199999999999E-3</v>
      </c>
      <c r="T447">
        <v>0.17238580000000001</v>
      </c>
      <c r="U447">
        <v>4.1035799999999997E-2</v>
      </c>
      <c r="V447">
        <v>3.9362099999999997E-2</v>
      </c>
      <c r="W447">
        <v>8.7678300000000001E-2</v>
      </c>
      <c r="X447">
        <v>0.1282277</v>
      </c>
      <c r="Y447">
        <v>8.7578900000000001E-2</v>
      </c>
      <c r="Z447">
        <v>8837.1959999999999</v>
      </c>
      <c r="AA447">
        <v>191199</v>
      </c>
      <c r="AB447">
        <v>4.6219900000000001E-2</v>
      </c>
      <c r="AC447">
        <v>2.4458000000000002</v>
      </c>
      <c r="AD447">
        <v>0.15491189999999999</v>
      </c>
      <c r="AE447">
        <v>7.8316300000000005E-2</v>
      </c>
      <c r="AF447">
        <v>6.4960000000000004</v>
      </c>
      <c r="AG447">
        <v>4.4916669999999996</v>
      </c>
      <c r="AH447" s="7">
        <f t="shared" si="8"/>
        <v>3.2416451270263005E-2</v>
      </c>
    </row>
    <row r="448" spans="1:34" x14ac:dyDescent="0.25">
      <c r="O448" t="s">
        <v>60</v>
      </c>
      <c r="P448">
        <v>2009</v>
      </c>
      <c r="Q448" t="s">
        <v>21</v>
      </c>
      <c r="R448">
        <v>1.384145E-2</v>
      </c>
      <c r="S448">
        <v>3.8605100000000002E-3</v>
      </c>
      <c r="T448">
        <v>0.1216816</v>
      </c>
      <c r="U448">
        <v>3.2758799999999998E-2</v>
      </c>
      <c r="V448">
        <v>4.8768800000000001E-2</v>
      </c>
      <c r="W448">
        <v>7.9013399999999998E-2</v>
      </c>
      <c r="X448">
        <v>0.1147113</v>
      </c>
      <c r="Y448">
        <v>8.1726099999999996E-2</v>
      </c>
      <c r="Z448">
        <v>10274.618</v>
      </c>
      <c r="AA448">
        <v>251780</v>
      </c>
      <c r="AB448">
        <v>4.0807900000000001E-2</v>
      </c>
      <c r="AC448">
        <v>3.0989</v>
      </c>
      <c r="AD448">
        <v>0.12288109999999999</v>
      </c>
      <c r="AE448">
        <v>7.0664900000000003E-2</v>
      </c>
      <c r="AF448">
        <v>6.4509999999999996</v>
      </c>
      <c r="AG448">
        <v>9.0250000000000004</v>
      </c>
      <c r="AH448" s="7">
        <f t="shared" si="8"/>
        <v>4.1262477972368997E-2</v>
      </c>
    </row>
    <row r="449" spans="15:34" x14ac:dyDescent="0.25">
      <c r="O449" t="s">
        <v>60</v>
      </c>
      <c r="P449">
        <v>2018</v>
      </c>
      <c r="Q449" t="s">
        <v>21</v>
      </c>
      <c r="R449">
        <v>1.008713E-2</v>
      </c>
      <c r="S449">
        <v>2.84293E-3</v>
      </c>
      <c r="T449">
        <v>0.113472</v>
      </c>
      <c r="U449">
        <v>3.5156600000000003E-2</v>
      </c>
      <c r="V449">
        <v>3.5921500000000002E-2</v>
      </c>
      <c r="W449">
        <v>7.1937799999999996E-2</v>
      </c>
      <c r="X449">
        <v>0.1141436</v>
      </c>
      <c r="Y449">
        <v>9.2040499999999997E-2</v>
      </c>
      <c r="Z449">
        <v>13025.07</v>
      </c>
      <c r="AA449">
        <v>314182.40000000002</v>
      </c>
      <c r="AB449">
        <v>4.1457000000000001E-2</v>
      </c>
      <c r="AC449">
        <v>3.9942000000000002</v>
      </c>
      <c r="AD449">
        <v>0.1329718</v>
      </c>
      <c r="AE449">
        <v>8.6430699999999999E-2</v>
      </c>
      <c r="AF449">
        <v>7.1349999999999998</v>
      </c>
      <c r="AG449">
        <v>3.2416670000000001</v>
      </c>
      <c r="AH449" s="7">
        <f t="shared" si="8"/>
        <v>6.4008851876593012E-2</v>
      </c>
    </row>
    <row r="450" spans="15:34" x14ac:dyDescent="0.25">
      <c r="O450" t="s">
        <v>76</v>
      </c>
      <c r="P450">
        <v>2003</v>
      </c>
      <c r="Q450" t="s">
        <v>21</v>
      </c>
      <c r="R450">
        <v>7.0905449999999995E-2</v>
      </c>
      <c r="S450">
        <v>6.0120199999999999E-3</v>
      </c>
      <c r="T450">
        <v>9.6301700000000004E-2</v>
      </c>
      <c r="U450">
        <v>2.8784799999999999E-2</v>
      </c>
      <c r="V450">
        <v>2.4048099999999999E-2</v>
      </c>
      <c r="W450">
        <v>0.17092370000000001</v>
      </c>
      <c r="X450">
        <v>0.1038076</v>
      </c>
      <c r="Y450">
        <v>9.9981799999999996E-2</v>
      </c>
      <c r="Z450">
        <v>1012.955</v>
      </c>
      <c r="AA450">
        <v>27445</v>
      </c>
      <c r="AB450">
        <v>3.6908499999999997E-2</v>
      </c>
      <c r="AC450">
        <v>2.3502999999999998</v>
      </c>
      <c r="AD450">
        <v>0.1565677</v>
      </c>
      <c r="AE450">
        <v>3.6983099999999998E-2</v>
      </c>
      <c r="AF450">
        <v>6.0090000000000003</v>
      </c>
      <c r="AG450">
        <v>3.4750000000000001</v>
      </c>
      <c r="AH450" s="7">
        <f t="shared" si="8"/>
        <v>2.0381365359042988E-2</v>
      </c>
    </row>
    <row r="451" spans="15:34" x14ac:dyDescent="0.25">
      <c r="O451" t="s">
        <v>60</v>
      </c>
      <c r="P451">
        <v>2013</v>
      </c>
      <c r="Q451" t="s">
        <v>21</v>
      </c>
      <c r="R451">
        <v>1.111387E-2</v>
      </c>
      <c r="S451">
        <v>3.29313E-3</v>
      </c>
      <c r="T451">
        <v>0.12124119999999999</v>
      </c>
      <c r="U451">
        <v>3.1293700000000001E-2</v>
      </c>
      <c r="V451">
        <v>4.4027200000000002E-2</v>
      </c>
      <c r="W451">
        <v>6.4469799999999994E-2</v>
      </c>
      <c r="X451">
        <v>0.109098</v>
      </c>
      <c r="Y451">
        <v>7.8642799999999999E-2</v>
      </c>
      <c r="Z451">
        <v>11139.394</v>
      </c>
      <c r="AA451">
        <v>277851.09999999998</v>
      </c>
      <c r="AB451">
        <v>4.00912E-2</v>
      </c>
      <c r="AC451">
        <v>3.4668000000000001</v>
      </c>
      <c r="AD451">
        <v>0.1168792</v>
      </c>
      <c r="AE451">
        <v>6.5243599999999999E-2</v>
      </c>
      <c r="AF451">
        <v>5.68</v>
      </c>
      <c r="AG451">
        <v>6.7750000000000004</v>
      </c>
      <c r="AH451" s="7">
        <f t="shared" si="8"/>
        <v>4.7547531038370991E-2</v>
      </c>
    </row>
    <row r="452" spans="15:34" x14ac:dyDescent="0.25">
      <c r="O452" t="s">
        <v>60</v>
      </c>
      <c r="P452">
        <v>2017</v>
      </c>
      <c r="Q452" t="s">
        <v>21</v>
      </c>
      <c r="R452">
        <v>1.101442E-2</v>
      </c>
      <c r="S452">
        <v>2.7769800000000001E-3</v>
      </c>
      <c r="T452">
        <v>0.1154607</v>
      </c>
      <c r="U452">
        <v>3.55462E-2</v>
      </c>
      <c r="V452">
        <v>3.59137E-2</v>
      </c>
      <c r="W452">
        <v>7.5766100000000003E-2</v>
      </c>
      <c r="X452">
        <v>0.1154312</v>
      </c>
      <c r="Y452">
        <v>9.0192599999999998E-2</v>
      </c>
      <c r="Z452">
        <v>12493.358</v>
      </c>
      <c r="AA452">
        <v>311273.8</v>
      </c>
      <c r="AB452">
        <v>4.0136199999999997E-2</v>
      </c>
      <c r="AC452">
        <v>3.8477000000000001</v>
      </c>
      <c r="AD452">
        <v>0.13106400000000001</v>
      </c>
      <c r="AE452">
        <v>8.3567900000000001E-2</v>
      </c>
      <c r="AF452">
        <v>6.6660000000000004</v>
      </c>
      <c r="AG452">
        <v>3.7416670000000001</v>
      </c>
      <c r="AH452" s="7">
        <f t="shared" si="8"/>
        <v>5.7204916189596014E-2</v>
      </c>
    </row>
    <row r="453" spans="15:34" x14ac:dyDescent="0.25">
      <c r="O453" t="s">
        <v>60</v>
      </c>
      <c r="P453">
        <v>2000</v>
      </c>
      <c r="Q453" t="s">
        <v>21</v>
      </c>
      <c r="R453">
        <v>9.2313399999999993E-3</v>
      </c>
      <c r="S453">
        <v>7.42138E-3</v>
      </c>
      <c r="T453">
        <v>0.18418889999999999</v>
      </c>
      <c r="U453">
        <v>4.7405999999999997E-2</v>
      </c>
      <c r="V453">
        <v>4.0107499999999997E-2</v>
      </c>
      <c r="W453">
        <v>8.9174000000000003E-2</v>
      </c>
      <c r="X453">
        <v>0.1228051</v>
      </c>
      <c r="Y453">
        <v>8.6798100000000003E-2</v>
      </c>
      <c r="Z453">
        <v>8571.5480000000007</v>
      </c>
      <c r="AA453">
        <v>187296.8</v>
      </c>
      <c r="AB453">
        <v>4.57645E-2</v>
      </c>
      <c r="AC453">
        <v>2.3557000000000001</v>
      </c>
      <c r="AD453">
        <v>0.15370790000000001</v>
      </c>
      <c r="AE453">
        <v>8.2526799999999997E-2</v>
      </c>
      <c r="AF453">
        <v>7.2469999999999999</v>
      </c>
      <c r="AG453">
        <v>3.4166669999999999</v>
      </c>
      <c r="AH453" s="7">
        <f t="shared" si="8"/>
        <v>3.5477460214179996E-2</v>
      </c>
    </row>
    <row r="454" spans="15:34" x14ac:dyDescent="0.25">
      <c r="O454" t="s">
        <v>51</v>
      </c>
      <c r="P454">
        <v>2010</v>
      </c>
      <c r="Q454" t="s">
        <v>21</v>
      </c>
      <c r="R454">
        <v>3.3911360000000002E-2</v>
      </c>
      <c r="S454">
        <v>1.3761809999999999E-2</v>
      </c>
      <c r="T454">
        <v>0.15470690000000001</v>
      </c>
      <c r="U454">
        <v>3.5821400000000003E-2</v>
      </c>
      <c r="V454">
        <v>4.2717999999999999E-2</v>
      </c>
      <c r="W454">
        <v>4.51212E-2</v>
      </c>
      <c r="X454">
        <v>0.110165</v>
      </c>
      <c r="Y454">
        <v>7.3772099999999993E-2</v>
      </c>
      <c r="Z454">
        <v>6492.9960000000001</v>
      </c>
      <c r="AA454">
        <v>127744.8</v>
      </c>
      <c r="AB454">
        <v>5.0827900000000002E-2</v>
      </c>
      <c r="AC454">
        <v>3.1143000000000001</v>
      </c>
      <c r="AD454">
        <v>0.12992310000000001</v>
      </c>
      <c r="AE454">
        <v>5.2017800000000003E-2</v>
      </c>
      <c r="AF454">
        <v>6.01</v>
      </c>
      <c r="AG454">
        <v>6.9333330000000002</v>
      </c>
      <c r="AH454" s="7">
        <f t="shared" si="8"/>
        <v>5.2406769749976004E-2</v>
      </c>
    </row>
    <row r="455" spans="15:34" x14ac:dyDescent="0.25">
      <c r="O455" t="s">
        <v>60</v>
      </c>
      <c r="P455">
        <v>2000</v>
      </c>
      <c r="Q455" t="s">
        <v>21</v>
      </c>
      <c r="R455">
        <v>9.2313399999999993E-3</v>
      </c>
      <c r="S455">
        <v>7.42138E-3</v>
      </c>
      <c r="T455">
        <v>0.18418889999999999</v>
      </c>
      <c r="U455">
        <v>4.7405999999999997E-2</v>
      </c>
      <c r="V455">
        <v>4.0107499999999997E-2</v>
      </c>
      <c r="W455">
        <v>8.9174000000000003E-2</v>
      </c>
      <c r="X455">
        <v>0.1228051</v>
      </c>
      <c r="Y455">
        <v>8.6798100000000003E-2</v>
      </c>
      <c r="Z455">
        <v>8571.5480000000007</v>
      </c>
      <c r="AA455">
        <v>187296.8</v>
      </c>
      <c r="AB455">
        <v>4.57645E-2</v>
      </c>
      <c r="AC455">
        <v>2.3557000000000001</v>
      </c>
      <c r="AD455">
        <v>0.15370790000000001</v>
      </c>
      <c r="AE455">
        <v>8.2526799999999997E-2</v>
      </c>
      <c r="AF455">
        <v>7.2469999999999999</v>
      </c>
      <c r="AG455">
        <v>3.4166669999999999</v>
      </c>
      <c r="AH455" s="7">
        <f t="shared" si="8"/>
        <v>3.5477460214179996E-2</v>
      </c>
    </row>
    <row r="456" spans="15:34" x14ac:dyDescent="0.25">
      <c r="O456" t="s">
        <v>60</v>
      </c>
      <c r="P456">
        <v>2003</v>
      </c>
      <c r="Q456" t="s">
        <v>21</v>
      </c>
      <c r="R456">
        <v>1.0734789999999999E-2</v>
      </c>
      <c r="S456">
        <v>6.3918600000000001E-3</v>
      </c>
      <c r="T456">
        <v>0.1721145</v>
      </c>
      <c r="U456">
        <v>4.0414800000000001E-2</v>
      </c>
      <c r="V456">
        <v>4.36058E-2</v>
      </c>
      <c r="W456">
        <v>7.3839699999999994E-2</v>
      </c>
      <c r="X456">
        <v>0.11763179999999999</v>
      </c>
      <c r="Y456">
        <v>8.70842E-2</v>
      </c>
      <c r="Z456">
        <v>8627.3960000000006</v>
      </c>
      <c r="AA456">
        <v>204009.5</v>
      </c>
      <c r="AB456">
        <v>4.2289199999999999E-2</v>
      </c>
      <c r="AC456">
        <v>2.6335999999999999</v>
      </c>
      <c r="AD456">
        <v>0.1571495</v>
      </c>
      <c r="AE456">
        <v>7.5785699999999998E-2</v>
      </c>
      <c r="AF456">
        <v>6.6539999999999999</v>
      </c>
      <c r="AG456">
        <v>5.6583329999999998</v>
      </c>
      <c r="AH456" s="7">
        <f t="shared" si="8"/>
        <v>3.9566309043176998E-2</v>
      </c>
    </row>
    <row r="457" spans="15:34" x14ac:dyDescent="0.25">
      <c r="O457" t="s">
        <v>51</v>
      </c>
      <c r="P457">
        <v>2013</v>
      </c>
      <c r="Q457" t="s">
        <v>21</v>
      </c>
      <c r="R457">
        <v>3.5679200000000001E-2</v>
      </c>
      <c r="S457">
        <v>1.442529E-2</v>
      </c>
      <c r="T457">
        <v>0.1262876</v>
      </c>
      <c r="U457">
        <v>3.6091199999999997E-2</v>
      </c>
      <c r="V457">
        <v>4.6941499999999997E-2</v>
      </c>
      <c r="W457">
        <v>4.6250300000000001E-2</v>
      </c>
      <c r="X457">
        <v>9.4811699999999999E-2</v>
      </c>
      <c r="Y457">
        <v>6.8886699999999995E-2</v>
      </c>
      <c r="Z457">
        <v>7620.2820000000002</v>
      </c>
      <c r="AA457">
        <v>143220.70000000001</v>
      </c>
      <c r="AB457">
        <v>5.32066E-2</v>
      </c>
      <c r="AC457">
        <v>3.3224</v>
      </c>
      <c r="AD457">
        <v>0.12133720000000001</v>
      </c>
      <c r="AE457">
        <v>5.1389200000000003E-2</v>
      </c>
      <c r="AF457">
        <v>5.867</v>
      </c>
      <c r="AG457">
        <v>5.3</v>
      </c>
      <c r="AH457" s="7">
        <f t="shared" si="8"/>
        <v>5.1331122098846008E-2</v>
      </c>
    </row>
    <row r="458" spans="15:34" x14ac:dyDescent="0.25">
      <c r="O458" t="s">
        <v>51</v>
      </c>
      <c r="P458">
        <v>2006</v>
      </c>
      <c r="Q458" t="s">
        <v>21</v>
      </c>
      <c r="R458">
        <v>2.414552E-2</v>
      </c>
      <c r="S458">
        <v>1.418549E-2</v>
      </c>
      <c r="T458">
        <v>0.18303549999999999</v>
      </c>
      <c r="U458">
        <v>4.22902E-2</v>
      </c>
      <c r="V458">
        <v>6.5610100000000005E-2</v>
      </c>
      <c r="W458">
        <v>4.7554199999999998E-2</v>
      </c>
      <c r="X458">
        <v>9.3333100000000002E-2</v>
      </c>
      <c r="Y458">
        <v>7.66265E-2</v>
      </c>
      <c r="Z458">
        <v>6275.0749999999998</v>
      </c>
      <c r="AA458">
        <v>112650.3</v>
      </c>
      <c r="AB458">
        <v>5.5703999999999997E-2</v>
      </c>
      <c r="AC458">
        <v>2.9407999999999999</v>
      </c>
      <c r="AD458">
        <v>0.14645320000000001</v>
      </c>
      <c r="AE458">
        <v>5.2321199999999998E-2</v>
      </c>
      <c r="AF458">
        <v>6.3810000000000002</v>
      </c>
      <c r="AG458">
        <v>4.4249999999999998</v>
      </c>
      <c r="AH458" s="7">
        <f t="shared" si="8"/>
        <v>5.4081162737780006E-2</v>
      </c>
    </row>
    <row r="459" spans="15:34" x14ac:dyDescent="0.25">
      <c r="O459" t="s">
        <v>76</v>
      </c>
      <c r="P459">
        <v>2008</v>
      </c>
      <c r="Q459" t="s">
        <v>21</v>
      </c>
      <c r="R459">
        <v>7.3141800000000007E-2</v>
      </c>
      <c r="S459">
        <v>3.9543499999999997E-3</v>
      </c>
      <c r="T459">
        <v>9.8886000000000002E-2</v>
      </c>
      <c r="U459">
        <v>2.5989600000000002E-2</v>
      </c>
      <c r="V459">
        <v>2.6180499999999999E-2</v>
      </c>
      <c r="W459">
        <v>0.1517106</v>
      </c>
      <c r="X459">
        <v>9.1140899999999997E-2</v>
      </c>
      <c r="Y459">
        <v>8.5713899999999996E-2</v>
      </c>
      <c r="Z459">
        <v>1321.3679999999999</v>
      </c>
      <c r="AA459">
        <v>36668.5</v>
      </c>
      <c r="AB459">
        <v>3.6035499999999998E-2</v>
      </c>
      <c r="AC459">
        <v>3.0415000000000001</v>
      </c>
      <c r="AD459">
        <v>0.13316610000000001</v>
      </c>
      <c r="AE459">
        <v>3.5234599999999998E-2</v>
      </c>
      <c r="AF459">
        <v>6.798</v>
      </c>
      <c r="AG459">
        <v>3.0833330000000001</v>
      </c>
      <c r="AH459" s="7">
        <f t="shared" si="8"/>
        <v>3.9404891117919991E-2</v>
      </c>
    </row>
    <row r="460" spans="15:34" x14ac:dyDescent="0.25">
      <c r="O460" t="s">
        <v>62</v>
      </c>
      <c r="P460">
        <v>2004</v>
      </c>
      <c r="Q460" t="s">
        <v>21</v>
      </c>
      <c r="R460">
        <v>5.1103450000000002E-2</v>
      </c>
      <c r="S460">
        <v>2.6035400000000001E-3</v>
      </c>
      <c r="T460">
        <v>0.12334820000000001</v>
      </c>
      <c r="U460">
        <v>9.2959299999999995E-2</v>
      </c>
      <c r="V460">
        <v>3.6634600000000003E-2</v>
      </c>
      <c r="W460">
        <v>8.3199599999999999E-2</v>
      </c>
      <c r="X460">
        <v>0.1025341</v>
      </c>
      <c r="Y460">
        <v>8.4636500000000003E-2</v>
      </c>
      <c r="Z460">
        <v>3639.8110000000001</v>
      </c>
      <c r="AA460">
        <v>70288.800000000003</v>
      </c>
      <c r="AB460">
        <v>5.1783700000000002E-2</v>
      </c>
      <c r="AC460">
        <v>2.6816</v>
      </c>
      <c r="AD460">
        <v>0.14717849999999999</v>
      </c>
      <c r="AE460">
        <v>5.7790099999999997E-2</v>
      </c>
      <c r="AF460">
        <v>6.4950000000000001</v>
      </c>
      <c r="AG460">
        <v>3.9083329999999998</v>
      </c>
      <c r="AH460" s="7">
        <f t="shared" si="8"/>
        <v>3.7579644924721003E-2</v>
      </c>
    </row>
    <row r="461" spans="15:34" x14ac:dyDescent="0.25">
      <c r="O461" t="s">
        <v>51</v>
      </c>
      <c r="P461">
        <v>2012</v>
      </c>
      <c r="Q461" t="s">
        <v>21</v>
      </c>
      <c r="R461">
        <v>2.5406149999999999E-2</v>
      </c>
      <c r="S461">
        <v>1.466424E-2</v>
      </c>
      <c r="T461">
        <v>0.15333379999999999</v>
      </c>
      <c r="U461">
        <v>3.6575200000000002E-2</v>
      </c>
      <c r="V461">
        <v>3.8853100000000002E-2</v>
      </c>
      <c r="W461">
        <v>4.99082E-2</v>
      </c>
      <c r="X461">
        <v>0.1022154</v>
      </c>
      <c r="Y461">
        <v>6.88579E-2</v>
      </c>
      <c r="Z461">
        <v>7418.3410000000003</v>
      </c>
      <c r="AA461">
        <v>140477.79999999999</v>
      </c>
      <c r="AB461">
        <v>5.2807899999999998E-2</v>
      </c>
      <c r="AC461">
        <v>3.2799</v>
      </c>
      <c r="AD461">
        <v>0.1199335</v>
      </c>
      <c r="AE461">
        <v>5.0007900000000001E-2</v>
      </c>
      <c r="AF461">
        <v>6.2089999999999996</v>
      </c>
      <c r="AG461">
        <v>5.7166670000000002</v>
      </c>
      <c r="AH461" s="7">
        <f t="shared" si="8"/>
        <v>5.9336938803220995E-2</v>
      </c>
    </row>
    <row r="462" spans="15:34" x14ac:dyDescent="0.25">
      <c r="O462" t="s">
        <v>62</v>
      </c>
      <c r="P462">
        <v>2012</v>
      </c>
      <c r="Q462" t="s">
        <v>21</v>
      </c>
      <c r="R462">
        <v>4.7746629999999998E-2</v>
      </c>
      <c r="S462">
        <v>2.4640899999999999E-3</v>
      </c>
      <c r="T462">
        <v>0.12462230000000001</v>
      </c>
      <c r="U462">
        <v>7.4704900000000005E-2</v>
      </c>
      <c r="V462">
        <v>2.43769E-2</v>
      </c>
      <c r="W462">
        <v>7.2397299999999998E-2</v>
      </c>
      <c r="X462">
        <v>9.3058500000000002E-2</v>
      </c>
      <c r="Y462">
        <v>6.82807E-2</v>
      </c>
      <c r="Z462">
        <v>4366.6170000000002</v>
      </c>
      <c r="AA462">
        <v>102269</v>
      </c>
      <c r="AB462">
        <v>4.2697400000000003E-2</v>
      </c>
      <c r="AC462">
        <v>3.4613</v>
      </c>
      <c r="AD462">
        <v>0.1068457</v>
      </c>
      <c r="AE462">
        <v>5.0572499999999999E-2</v>
      </c>
      <c r="AF462">
        <v>6.4809999999999999</v>
      </c>
      <c r="AG462">
        <v>3.8833329999999999</v>
      </c>
      <c r="AH462" s="7">
        <f t="shared" si="8"/>
        <v>5.5362411572507014E-2</v>
      </c>
    </row>
    <row r="463" spans="15:34" x14ac:dyDescent="0.25">
      <c r="O463" t="s">
        <v>62</v>
      </c>
      <c r="P463">
        <v>2006</v>
      </c>
      <c r="Q463" t="s">
        <v>21</v>
      </c>
      <c r="R463">
        <v>4.5271909999999999E-2</v>
      </c>
      <c r="S463">
        <v>1.98336E-3</v>
      </c>
      <c r="T463">
        <v>0.13636599999999999</v>
      </c>
      <c r="U463">
        <v>8.9737700000000004E-2</v>
      </c>
      <c r="V463">
        <v>3.2898299999999998E-2</v>
      </c>
      <c r="W463">
        <v>8.8432499999999997E-2</v>
      </c>
      <c r="X463">
        <v>9.23736E-2</v>
      </c>
      <c r="Y463">
        <v>7.8745999999999997E-2</v>
      </c>
      <c r="Z463">
        <v>3961.0929999999998</v>
      </c>
      <c r="AA463">
        <v>78150</v>
      </c>
      <c r="AB463">
        <v>5.0685800000000003E-2</v>
      </c>
      <c r="AC463">
        <v>2.956</v>
      </c>
      <c r="AD463">
        <v>0.13152910000000001</v>
      </c>
      <c r="AE463">
        <v>5.5790100000000002E-2</v>
      </c>
      <c r="AF463">
        <v>6.7439999999999998</v>
      </c>
      <c r="AG463">
        <v>3.0416669999999999</v>
      </c>
      <c r="AH463" s="7">
        <f t="shared" si="8"/>
        <v>4.639072435169099E-2</v>
      </c>
    </row>
    <row r="464" spans="15:34" x14ac:dyDescent="0.25">
      <c r="O464" t="s">
        <v>60</v>
      </c>
      <c r="P464">
        <v>2015</v>
      </c>
      <c r="Q464" t="s">
        <v>21</v>
      </c>
      <c r="R464">
        <v>1.116171E-2</v>
      </c>
      <c r="S464">
        <v>2.6665999999999999E-3</v>
      </c>
      <c r="T464">
        <v>0.1153117</v>
      </c>
      <c r="U464">
        <v>2.8952599999999998E-2</v>
      </c>
      <c r="V464">
        <v>3.7010099999999997E-2</v>
      </c>
      <c r="W464">
        <v>6.1898300000000003E-2</v>
      </c>
      <c r="X464">
        <v>0.10689800000000001</v>
      </c>
      <c r="Y464">
        <v>7.6527300000000006E-2</v>
      </c>
      <c r="Z464">
        <v>12005.133</v>
      </c>
      <c r="AA464">
        <v>294757.7</v>
      </c>
      <c r="AB464">
        <v>4.0728800000000003E-2</v>
      </c>
      <c r="AC464">
        <v>3.6446000000000001</v>
      </c>
      <c r="AD464">
        <v>0.1186059</v>
      </c>
      <c r="AE464">
        <v>6.7546999999999996E-2</v>
      </c>
      <c r="AF464">
        <v>7.1660000000000004</v>
      </c>
      <c r="AG464">
        <v>5.108333</v>
      </c>
      <c r="AH464" s="7">
        <f t="shared" si="8"/>
        <v>6.2672957465767024E-2</v>
      </c>
    </row>
    <row r="465" spans="15:34" x14ac:dyDescent="0.25">
      <c r="O465" t="s">
        <v>58</v>
      </c>
      <c r="P465">
        <v>2000</v>
      </c>
      <c r="Q465" t="s">
        <v>21</v>
      </c>
      <c r="R465">
        <v>1.3455119999999999E-2</v>
      </c>
      <c r="S465">
        <v>9.1280100000000006E-3</v>
      </c>
      <c r="T465">
        <v>0.16274069999999999</v>
      </c>
      <c r="U465">
        <v>4.3718600000000003E-2</v>
      </c>
      <c r="V465">
        <v>3.2884999999999998E-2</v>
      </c>
      <c r="W465">
        <v>9.1380100000000006E-2</v>
      </c>
      <c r="X465">
        <v>0.1410419</v>
      </c>
      <c r="Y465">
        <v>9.3275200000000003E-2</v>
      </c>
      <c r="Z465">
        <v>13338.531999999999</v>
      </c>
      <c r="AA465">
        <v>189964.79999999999</v>
      </c>
      <c r="AB465">
        <v>7.0215799999999995E-2</v>
      </c>
      <c r="AC465">
        <v>2.6968999999999999</v>
      </c>
      <c r="AD465">
        <v>0.1543918</v>
      </c>
      <c r="AE465">
        <v>8.3573400000000006E-2</v>
      </c>
      <c r="AF465">
        <v>8.7170000000000005</v>
      </c>
      <c r="AG465">
        <v>3.0333329999999998</v>
      </c>
      <c r="AH465" s="7">
        <f t="shared" si="8"/>
        <v>5.5223208016007996E-2</v>
      </c>
    </row>
    <row r="466" spans="15:34" x14ac:dyDescent="0.25">
      <c r="O466" t="s">
        <v>60</v>
      </c>
      <c r="P466">
        <v>2010</v>
      </c>
      <c r="Q466" t="s">
        <v>21</v>
      </c>
      <c r="R466">
        <v>1.1816170000000001E-2</v>
      </c>
      <c r="S466">
        <v>3.7633800000000002E-3</v>
      </c>
      <c r="T466">
        <v>0.1261719</v>
      </c>
      <c r="U466">
        <v>3.2273000000000003E-2</v>
      </c>
      <c r="V466">
        <v>4.5794899999999999E-2</v>
      </c>
      <c r="W466">
        <v>7.7468400000000007E-2</v>
      </c>
      <c r="X466">
        <v>0.1145104</v>
      </c>
      <c r="Y466">
        <v>7.9332700000000006E-2</v>
      </c>
      <c r="Z466">
        <v>9707.0529999999999</v>
      </c>
      <c r="AA466">
        <v>258544.1</v>
      </c>
      <c r="AB466">
        <v>3.7545099999999998E-2</v>
      </c>
      <c r="AC466">
        <v>3.1960000000000002</v>
      </c>
      <c r="AD466">
        <v>0.12112439999999999</v>
      </c>
      <c r="AE466">
        <v>6.6986599999999993E-2</v>
      </c>
      <c r="AF466">
        <v>5.9790000000000001</v>
      </c>
      <c r="AG466">
        <v>9.5083330000000004</v>
      </c>
      <c r="AH466" s="7">
        <f t="shared" si="8"/>
        <v>4.190733991741101E-2</v>
      </c>
    </row>
    <row r="467" spans="15:34" x14ac:dyDescent="0.25">
      <c r="O467" t="s">
        <v>58</v>
      </c>
      <c r="P467">
        <v>2005</v>
      </c>
      <c r="Q467" t="s">
        <v>21</v>
      </c>
      <c r="R467">
        <v>1.7059020000000001E-2</v>
      </c>
      <c r="S467">
        <v>6.4357299999999997E-3</v>
      </c>
      <c r="T467">
        <v>0.15422710000000001</v>
      </c>
      <c r="U467">
        <v>3.3883299999999998E-2</v>
      </c>
      <c r="V467">
        <v>3.9746700000000003E-2</v>
      </c>
      <c r="W467">
        <v>9.3007300000000001E-2</v>
      </c>
      <c r="X467">
        <v>0.126273</v>
      </c>
      <c r="Y467">
        <v>8.6723900000000007E-2</v>
      </c>
      <c r="Z467">
        <v>15881.130999999999</v>
      </c>
      <c r="AA467">
        <v>242862.7</v>
      </c>
      <c r="AB467">
        <v>6.5391400000000002E-2</v>
      </c>
      <c r="AC467">
        <v>3.2806000000000002</v>
      </c>
      <c r="AD467">
        <v>0.14294499999999999</v>
      </c>
      <c r="AE467">
        <v>7.0887800000000001E-2</v>
      </c>
      <c r="AF467">
        <v>7.8150000000000004</v>
      </c>
      <c r="AG467">
        <v>4.0999999999999996</v>
      </c>
      <c r="AH467" s="7">
        <f t="shared" si="8"/>
        <v>6.0127159396146004E-2</v>
      </c>
    </row>
    <row r="468" spans="15:34" x14ac:dyDescent="0.25">
      <c r="O468" t="s">
        <v>76</v>
      </c>
      <c r="P468">
        <v>2018</v>
      </c>
      <c r="Q468" t="s">
        <v>21</v>
      </c>
      <c r="R468">
        <v>7.4392829999999993E-2</v>
      </c>
      <c r="S468">
        <v>1.9196E-3</v>
      </c>
      <c r="T468">
        <v>8.5421399999999995E-2</v>
      </c>
      <c r="U468">
        <v>2.44639E-2</v>
      </c>
      <c r="V468">
        <v>2.4849E-2</v>
      </c>
      <c r="W468">
        <v>0.17387720000000001</v>
      </c>
      <c r="X468">
        <v>8.5348199999999999E-2</v>
      </c>
      <c r="Y468">
        <v>9.7204700000000005E-2</v>
      </c>
      <c r="Z468">
        <v>1917.548</v>
      </c>
      <c r="AA468">
        <v>51937.8</v>
      </c>
      <c r="AB468">
        <v>3.6920099999999997E-2</v>
      </c>
      <c r="AC468">
        <v>4.0368000000000004</v>
      </c>
      <c r="AD468">
        <v>0.13936480000000001</v>
      </c>
      <c r="AE468">
        <v>3.85519E-2</v>
      </c>
      <c r="AF468">
        <v>6.8730000000000002</v>
      </c>
      <c r="AG468">
        <v>2.7916669999999999</v>
      </c>
      <c r="AH468" s="7">
        <f t="shared" si="8"/>
        <v>5.7875588274871007E-2</v>
      </c>
    </row>
    <row r="469" spans="15:34" x14ac:dyDescent="0.25">
      <c r="O469" t="s">
        <v>76</v>
      </c>
      <c r="P469">
        <v>2013</v>
      </c>
      <c r="Q469" t="s">
        <v>21</v>
      </c>
      <c r="R469">
        <v>7.4952749999999999E-2</v>
      </c>
      <c r="S469">
        <v>3.6371799999999998E-3</v>
      </c>
      <c r="T469">
        <v>8.3298200000000003E-2</v>
      </c>
      <c r="U469">
        <v>2.1042100000000001E-2</v>
      </c>
      <c r="V469">
        <v>2.2492499999999999E-2</v>
      </c>
      <c r="W469">
        <v>0.1222361</v>
      </c>
      <c r="X469">
        <v>8.7805599999999998E-2</v>
      </c>
      <c r="Y469">
        <v>7.8947000000000003E-2</v>
      </c>
      <c r="Z469">
        <v>1533.5730000000001</v>
      </c>
      <c r="AA469">
        <v>44814.9</v>
      </c>
      <c r="AB469">
        <v>3.4220199999999999E-2</v>
      </c>
      <c r="AC469">
        <v>3.4565999999999999</v>
      </c>
      <c r="AD469">
        <v>0.1295105</v>
      </c>
      <c r="AE469">
        <v>3.2667700000000001E-2</v>
      </c>
      <c r="AF469">
        <v>6.5529999999999999</v>
      </c>
      <c r="AG469">
        <v>3.7</v>
      </c>
      <c r="AH469" s="7">
        <f t="shared" si="8"/>
        <v>4.8099709591807011E-2</v>
      </c>
    </row>
    <row r="470" spans="15:34" x14ac:dyDescent="0.25">
      <c r="O470" t="s">
        <v>76</v>
      </c>
      <c r="P470">
        <v>2012</v>
      </c>
      <c r="Q470" t="s">
        <v>21</v>
      </c>
      <c r="R470">
        <v>6.3805399999999998E-2</v>
      </c>
      <c r="S470">
        <v>4.0741500000000003E-3</v>
      </c>
      <c r="T470">
        <v>8.6431900000000006E-2</v>
      </c>
      <c r="U470">
        <v>2.2005E-2</v>
      </c>
      <c r="V470">
        <v>2.2396300000000001E-2</v>
      </c>
      <c r="W470">
        <v>0.1408691</v>
      </c>
      <c r="X470">
        <v>9.1311699999999996E-2</v>
      </c>
      <c r="Y470">
        <v>7.96877E-2</v>
      </c>
      <c r="Z470">
        <v>1521.9280000000001</v>
      </c>
      <c r="AA470">
        <v>43444.6</v>
      </c>
      <c r="AB470">
        <v>3.50315E-2</v>
      </c>
      <c r="AC470">
        <v>3.3929</v>
      </c>
      <c r="AD470">
        <v>0.12611459999999999</v>
      </c>
      <c r="AE470">
        <v>3.2386100000000001E-2</v>
      </c>
      <c r="AF470">
        <v>6.1360000000000001</v>
      </c>
      <c r="AG470">
        <v>4.0583330000000002</v>
      </c>
      <c r="AH470" s="7">
        <f t="shared" si="8"/>
        <v>4.4005886383869999E-2</v>
      </c>
    </row>
    <row r="471" spans="15:34" x14ac:dyDescent="0.25">
      <c r="O471" t="s">
        <v>76</v>
      </c>
      <c r="P471">
        <v>2009</v>
      </c>
      <c r="Q471" t="s">
        <v>21</v>
      </c>
      <c r="R471">
        <v>8.5430649999999997E-2</v>
      </c>
      <c r="S471">
        <v>3.9786600000000002E-3</v>
      </c>
      <c r="T471">
        <v>8.6756899999999998E-2</v>
      </c>
      <c r="U471">
        <v>2.4313999999999999E-2</v>
      </c>
      <c r="V471">
        <v>2.7021699999999999E-2</v>
      </c>
      <c r="W471">
        <v>0.16845750000000001</v>
      </c>
      <c r="X471">
        <v>9.3139299999999994E-2</v>
      </c>
      <c r="Y471">
        <v>8.86633E-2</v>
      </c>
      <c r="Z471">
        <v>1341.758</v>
      </c>
      <c r="AA471">
        <v>36193.1</v>
      </c>
      <c r="AB471">
        <v>3.70722E-2</v>
      </c>
      <c r="AC471">
        <v>3.0308999999999999</v>
      </c>
      <c r="AD471">
        <v>0.1318483</v>
      </c>
      <c r="AE471">
        <v>3.4951400000000001E-2</v>
      </c>
      <c r="AF471">
        <v>6.0620000000000003</v>
      </c>
      <c r="AG471">
        <v>4.5833329999999997</v>
      </c>
      <c r="AH471" s="7">
        <f t="shared" si="8"/>
        <v>2.7384279681469018E-2</v>
      </c>
    </row>
    <row r="472" spans="15:34" x14ac:dyDescent="0.25">
      <c r="O472" t="s">
        <v>58</v>
      </c>
      <c r="P472">
        <v>2017</v>
      </c>
      <c r="Q472" t="s">
        <v>21</v>
      </c>
      <c r="R472">
        <v>1.6005780000000001E-2</v>
      </c>
      <c r="S472">
        <v>3.8506199999999999E-3</v>
      </c>
      <c r="T472">
        <v>0.12968160000000001</v>
      </c>
      <c r="U472">
        <v>3.34828E-2</v>
      </c>
      <c r="V472">
        <v>3.2578500000000003E-2</v>
      </c>
      <c r="W472">
        <v>8.1564999999999999E-2</v>
      </c>
      <c r="X472">
        <v>0.1163579</v>
      </c>
      <c r="Y472">
        <v>9.6252599999999994E-2</v>
      </c>
      <c r="Z472">
        <v>25594.522000000001</v>
      </c>
      <c r="AA472">
        <v>354721.9</v>
      </c>
      <c r="AB472">
        <v>7.2153800000000004E-2</v>
      </c>
      <c r="AC472">
        <v>4.3524000000000003</v>
      </c>
      <c r="AD472">
        <v>0.13240540000000001</v>
      </c>
      <c r="AE472">
        <v>8.0082200000000006E-2</v>
      </c>
      <c r="AF472">
        <v>8.2509999999999994</v>
      </c>
      <c r="AG472">
        <v>3.483333</v>
      </c>
      <c r="AH472" s="7">
        <f t="shared" si="8"/>
        <v>8.4966870255933982E-2</v>
      </c>
    </row>
    <row r="473" spans="15:34" x14ac:dyDescent="0.25">
      <c r="O473" t="s">
        <v>58</v>
      </c>
      <c r="P473">
        <v>2003</v>
      </c>
      <c r="Q473" t="s">
        <v>21</v>
      </c>
      <c r="R473">
        <v>1.5068140000000001E-2</v>
      </c>
      <c r="S473">
        <v>6.6091600000000002E-3</v>
      </c>
      <c r="T473">
        <v>0.15646789999999999</v>
      </c>
      <c r="U473">
        <v>3.4282100000000003E-2</v>
      </c>
      <c r="V473">
        <v>3.5881000000000003E-2</v>
      </c>
      <c r="W473">
        <v>9.2997700000000003E-2</v>
      </c>
      <c r="X473">
        <v>0.13831370000000001</v>
      </c>
      <c r="Y473">
        <v>9.2807100000000003E-2</v>
      </c>
      <c r="Z473">
        <v>13981.287</v>
      </c>
      <c r="AA473">
        <v>215155.9</v>
      </c>
      <c r="AB473">
        <v>6.4982100000000001E-2</v>
      </c>
      <c r="AC473">
        <v>3.0127000000000002</v>
      </c>
      <c r="AD473">
        <v>0.1513089</v>
      </c>
      <c r="AE473">
        <v>7.8129400000000002E-2</v>
      </c>
      <c r="AF473">
        <v>8.0310000000000006</v>
      </c>
      <c r="AG473">
        <v>4.7833329999999998</v>
      </c>
      <c r="AH473" s="7">
        <f t="shared" si="8"/>
        <v>5.5640455268432004E-2</v>
      </c>
    </row>
    <row r="474" spans="15:34" x14ac:dyDescent="0.25">
      <c r="O474" t="s">
        <v>62</v>
      </c>
      <c r="P474">
        <v>2015</v>
      </c>
      <c r="Q474" t="s">
        <v>21</v>
      </c>
      <c r="R474">
        <v>5.8397499999999998E-2</v>
      </c>
      <c r="S474">
        <v>2.0337900000000002E-3</v>
      </c>
      <c r="T474">
        <v>0.1073648</v>
      </c>
      <c r="U474">
        <v>6.14047E-2</v>
      </c>
      <c r="V474">
        <v>2.45445E-2</v>
      </c>
      <c r="W474">
        <v>7.7110100000000001E-2</v>
      </c>
      <c r="X474">
        <v>8.1308000000000005E-2</v>
      </c>
      <c r="Y474">
        <v>6.4359799999999995E-2</v>
      </c>
      <c r="Z474">
        <v>5086.759</v>
      </c>
      <c r="AA474">
        <v>115056.3</v>
      </c>
      <c r="AB474">
        <v>4.4211E-2</v>
      </c>
      <c r="AC474">
        <v>3.6886000000000001</v>
      </c>
      <c r="AD474">
        <v>0.109303</v>
      </c>
      <c r="AE474">
        <v>4.3005000000000002E-2</v>
      </c>
      <c r="AF474">
        <v>7.32</v>
      </c>
      <c r="AG474">
        <v>2.983333</v>
      </c>
      <c r="AH474" s="7">
        <f t="shared" si="8"/>
        <v>6.4351398236496007E-2</v>
      </c>
    </row>
    <row r="475" spans="15:34" x14ac:dyDescent="0.25">
      <c r="O475" t="s">
        <v>58</v>
      </c>
      <c r="P475">
        <v>2014</v>
      </c>
      <c r="Q475" t="s">
        <v>21</v>
      </c>
      <c r="R475">
        <v>1.5400570000000001E-2</v>
      </c>
      <c r="S475">
        <v>9.5259300000000002E-3</v>
      </c>
      <c r="T475">
        <v>0.1321042</v>
      </c>
      <c r="U475">
        <v>2.50768E-2</v>
      </c>
      <c r="V475">
        <v>3.45933E-2</v>
      </c>
      <c r="W475">
        <v>6.7620899999999998E-2</v>
      </c>
      <c r="X475">
        <v>0.11010250000000001</v>
      </c>
      <c r="Y475">
        <v>8.2652000000000003E-2</v>
      </c>
      <c r="Z475">
        <v>23245.827000000001</v>
      </c>
      <c r="AA475">
        <v>319338.90000000002</v>
      </c>
      <c r="AB475">
        <v>7.27936E-2</v>
      </c>
      <c r="AC475">
        <v>4.0106999999999999</v>
      </c>
      <c r="AD475">
        <v>0.11363479999999999</v>
      </c>
      <c r="AE475">
        <v>6.4445600000000006E-2</v>
      </c>
      <c r="AF475">
        <v>8.1340000000000003</v>
      </c>
      <c r="AG475">
        <v>4.266667</v>
      </c>
      <c r="AH475" s="7">
        <f t="shared" si="8"/>
        <v>8.4107177305300998E-2</v>
      </c>
    </row>
    <row r="476" spans="15:34" x14ac:dyDescent="0.25">
      <c r="O476" t="s">
        <v>51</v>
      </c>
      <c r="P476">
        <v>2003</v>
      </c>
      <c r="Q476" t="s">
        <v>21</v>
      </c>
      <c r="R476">
        <v>2.8910140000000001E-2</v>
      </c>
      <c r="S476">
        <v>1.594021E-2</v>
      </c>
      <c r="T476">
        <v>0.17926400000000001</v>
      </c>
      <c r="U476">
        <v>4.6023700000000001E-2</v>
      </c>
      <c r="V476">
        <v>5.92156E-2</v>
      </c>
      <c r="W476">
        <v>5.85602E-2</v>
      </c>
      <c r="X476">
        <v>0.1130191</v>
      </c>
      <c r="Y476">
        <v>8.5979899999999998E-2</v>
      </c>
      <c r="Z476">
        <v>5008.4110000000001</v>
      </c>
      <c r="AA476">
        <v>94603.5</v>
      </c>
      <c r="AB476">
        <v>5.2941099999999998E-2</v>
      </c>
      <c r="AC476">
        <v>2.5167999999999999</v>
      </c>
      <c r="AD476">
        <v>0.1623724</v>
      </c>
      <c r="AE476">
        <v>5.8105700000000003E-2</v>
      </c>
      <c r="AF476">
        <v>6.7249999999999996</v>
      </c>
      <c r="AG476">
        <v>5.55</v>
      </c>
      <c r="AH476" s="7">
        <f t="shared" si="8"/>
        <v>4.670636894239201E-2</v>
      </c>
    </row>
    <row r="477" spans="15:34" x14ac:dyDescent="0.25">
      <c r="O477" t="s">
        <v>69</v>
      </c>
      <c r="P477">
        <v>2001</v>
      </c>
      <c r="Q477" t="s">
        <v>21</v>
      </c>
      <c r="R477">
        <v>4.9049660000000002E-2</v>
      </c>
      <c r="S477">
        <v>3.4831599999999997E-2</v>
      </c>
      <c r="T477">
        <v>9.7253599999999996E-2</v>
      </c>
      <c r="U477">
        <v>5.1639600000000001E-2</v>
      </c>
      <c r="V477">
        <v>3.0655999999999999E-2</v>
      </c>
      <c r="W477">
        <v>6.9874599999999995E-2</v>
      </c>
      <c r="X477">
        <v>0.123047</v>
      </c>
      <c r="Y477">
        <v>0.11157739999999999</v>
      </c>
      <c r="Z477">
        <v>1164.3530000000001</v>
      </c>
      <c r="AA477">
        <v>18919.599999999999</v>
      </c>
      <c r="AB477">
        <v>6.1542199999999998E-2</v>
      </c>
      <c r="AC477">
        <v>2.2705000000000002</v>
      </c>
      <c r="AD477">
        <v>0.1828263</v>
      </c>
      <c r="AE477">
        <v>3.9958599999999997E-2</v>
      </c>
      <c r="AF477">
        <v>5.625</v>
      </c>
      <c r="AG477">
        <v>2.8333330000000001</v>
      </c>
      <c r="AH477" s="7">
        <f t="shared" si="8"/>
        <v>4.8615576938622007E-2</v>
      </c>
    </row>
    <row r="478" spans="15:34" x14ac:dyDescent="0.25">
      <c r="O478" t="s">
        <v>58</v>
      </c>
      <c r="P478">
        <v>2011</v>
      </c>
      <c r="Q478" t="s">
        <v>21</v>
      </c>
      <c r="R478">
        <v>1.7730340000000001E-2</v>
      </c>
      <c r="S478">
        <v>1.084891E-2</v>
      </c>
      <c r="T478">
        <v>0.1359725</v>
      </c>
      <c r="U478">
        <v>2.8244499999999999E-2</v>
      </c>
      <c r="V478">
        <v>3.8945399999999998E-2</v>
      </c>
      <c r="W478">
        <v>7.1707099999999996E-2</v>
      </c>
      <c r="X478">
        <v>0.1188271</v>
      </c>
      <c r="Y478">
        <v>8.7052000000000004E-2</v>
      </c>
      <c r="Z478">
        <v>18952.919000000002</v>
      </c>
      <c r="AA478">
        <v>283807.3</v>
      </c>
      <c r="AB478">
        <v>6.6780900000000004E-2</v>
      </c>
      <c r="AC478">
        <v>3.7339000000000002</v>
      </c>
      <c r="AD478">
        <v>0.1176538</v>
      </c>
      <c r="AE478">
        <v>6.6791799999999998E-2</v>
      </c>
      <c r="AF478">
        <v>7.3179999999999996</v>
      </c>
      <c r="AG478">
        <v>6.5250000000000004</v>
      </c>
      <c r="AH478" s="7">
        <f t="shared" si="8"/>
        <v>7.0591622837412007E-2</v>
      </c>
    </row>
    <row r="479" spans="15:34" x14ac:dyDescent="0.25">
      <c r="O479" t="s">
        <v>58</v>
      </c>
      <c r="P479">
        <v>2019</v>
      </c>
      <c r="Q479" t="s">
        <v>21</v>
      </c>
      <c r="R479">
        <v>1.145357E-2</v>
      </c>
      <c r="S479">
        <v>5.07772E-3</v>
      </c>
      <c r="T479">
        <v>0.12723390000000001</v>
      </c>
      <c r="U479">
        <v>3.2343799999999999E-2</v>
      </c>
      <c r="V479">
        <v>3.6662399999999998E-2</v>
      </c>
      <c r="W479">
        <v>8.2670300000000002E-2</v>
      </c>
      <c r="X479">
        <v>0.1155056</v>
      </c>
      <c r="Y479">
        <v>9.8209400000000002E-2</v>
      </c>
      <c r="Z479">
        <v>28294.341</v>
      </c>
      <c r="AA479">
        <v>368688.7</v>
      </c>
      <c r="AB479">
        <v>7.6743199999999998E-2</v>
      </c>
      <c r="AC479">
        <v>4.5892999999999997</v>
      </c>
      <c r="AD479">
        <v>0.1285385</v>
      </c>
      <c r="AE479">
        <v>8.2036999999999999E-2</v>
      </c>
      <c r="AF479">
        <v>9.2739999999999991</v>
      </c>
      <c r="AG479">
        <v>3.25</v>
      </c>
      <c r="AH479" s="7">
        <f t="shared" si="8"/>
        <v>9.8816587544247006E-2</v>
      </c>
    </row>
    <row r="480" spans="15:34" x14ac:dyDescent="0.25">
      <c r="O480" t="s">
        <v>50</v>
      </c>
      <c r="P480">
        <v>2016</v>
      </c>
      <c r="Q480" t="s">
        <v>21</v>
      </c>
      <c r="R480">
        <v>4.2000969999999999E-2</v>
      </c>
      <c r="S480">
        <v>1.4566099999999999E-3</v>
      </c>
      <c r="T480">
        <v>0.17423620000000001</v>
      </c>
      <c r="U480">
        <v>3.1426000000000003E-2</v>
      </c>
      <c r="V480">
        <v>2.55879E-2</v>
      </c>
      <c r="W480">
        <v>0.1467137</v>
      </c>
      <c r="X480">
        <v>9.9611000000000005E-2</v>
      </c>
      <c r="Y480">
        <v>6.5869999999999998E-2</v>
      </c>
      <c r="Z480">
        <v>9565.0990000000002</v>
      </c>
      <c r="AA480">
        <v>180350.6</v>
      </c>
      <c r="AB480">
        <v>5.3036100000000003E-2</v>
      </c>
      <c r="AC480">
        <v>3.5630999999999999</v>
      </c>
      <c r="AD480">
        <v>0.112482</v>
      </c>
      <c r="AE480">
        <v>4.2956899999999999E-2</v>
      </c>
      <c r="AF480">
        <v>7.09</v>
      </c>
      <c r="AG480">
        <v>3.5750000000000002</v>
      </c>
      <c r="AH480" s="7">
        <f t="shared" si="8"/>
        <v>5.5974906445992997E-2</v>
      </c>
    </row>
    <row r="481" spans="15:34" x14ac:dyDescent="0.25">
      <c r="O481" t="s">
        <v>58</v>
      </c>
      <c r="P481">
        <v>2010</v>
      </c>
      <c r="Q481" t="s">
        <v>21</v>
      </c>
      <c r="R481">
        <v>1.9468679999999999E-2</v>
      </c>
      <c r="S481">
        <v>8.8918799999999996E-3</v>
      </c>
      <c r="T481">
        <v>0.1354824</v>
      </c>
      <c r="U481">
        <v>2.81251E-2</v>
      </c>
      <c r="V481">
        <v>4.0026300000000001E-2</v>
      </c>
      <c r="W481">
        <v>7.3051699999999997E-2</v>
      </c>
      <c r="X481">
        <v>0.12077060000000001</v>
      </c>
      <c r="Y481">
        <v>8.9713399999999999E-2</v>
      </c>
      <c r="Z481">
        <v>17208.877</v>
      </c>
      <c r="AA481">
        <v>271821.2</v>
      </c>
      <c r="AB481">
        <v>6.3309599999999994E-2</v>
      </c>
      <c r="AC481">
        <v>3.6025</v>
      </c>
      <c r="AD481">
        <v>0.1217381</v>
      </c>
      <c r="AE481">
        <v>6.7205899999999999E-2</v>
      </c>
      <c r="AF481">
        <v>6.8280000000000003</v>
      </c>
      <c r="AG481">
        <v>7.391667</v>
      </c>
      <c r="AH481" s="7">
        <f t="shared" si="8"/>
        <v>6.2737516465267998E-2</v>
      </c>
    </row>
    <row r="482" spans="15:34" x14ac:dyDescent="0.25">
      <c r="O482" t="s">
        <v>50</v>
      </c>
      <c r="P482">
        <v>2010</v>
      </c>
      <c r="Q482" t="s">
        <v>21</v>
      </c>
      <c r="R482">
        <v>4.4571039999999999E-2</v>
      </c>
      <c r="S482">
        <v>2.078E-3</v>
      </c>
      <c r="T482">
        <v>0.19176289999999999</v>
      </c>
      <c r="U482">
        <v>3.5467400000000003E-2</v>
      </c>
      <c r="V482">
        <v>3.1792000000000001E-2</v>
      </c>
      <c r="W482">
        <v>9.5206499999999999E-2</v>
      </c>
      <c r="X482">
        <v>0.1066849</v>
      </c>
      <c r="Y482">
        <v>6.8984000000000004E-2</v>
      </c>
      <c r="Z482">
        <v>6809.3440000000001</v>
      </c>
      <c r="AA482">
        <v>141482</v>
      </c>
      <c r="AB482">
        <v>4.8128700000000003E-2</v>
      </c>
      <c r="AC482">
        <v>3.0455999999999999</v>
      </c>
      <c r="AD482">
        <v>0.1150747</v>
      </c>
      <c r="AE482">
        <v>3.8188600000000003E-2</v>
      </c>
      <c r="AF482">
        <v>6.3959999999999999</v>
      </c>
      <c r="AG482">
        <v>6.1166669999999996</v>
      </c>
      <c r="AH482" s="7">
        <f t="shared" si="8"/>
        <v>5.0494646121718015E-2</v>
      </c>
    </row>
    <row r="483" spans="15:34" x14ac:dyDescent="0.25">
      <c r="O483" t="s">
        <v>76</v>
      </c>
      <c r="P483">
        <v>2005</v>
      </c>
      <c r="Q483" t="s">
        <v>21</v>
      </c>
      <c r="R483">
        <v>6.1905969999999998E-2</v>
      </c>
      <c r="S483">
        <v>4.72938E-3</v>
      </c>
      <c r="T483">
        <v>0.10548150000000001</v>
      </c>
      <c r="U483">
        <v>3.2453299999999997E-2</v>
      </c>
      <c r="V483">
        <v>2.7234700000000001E-2</v>
      </c>
      <c r="W483">
        <v>0.16464770000000001</v>
      </c>
      <c r="X483">
        <v>9.0347499999999997E-2</v>
      </c>
      <c r="Y483">
        <v>9.3804799999999994E-2</v>
      </c>
      <c r="Z483">
        <v>1110.0350000000001</v>
      </c>
      <c r="AA483">
        <v>30659.4</v>
      </c>
      <c r="AB483">
        <v>3.6205399999999999E-2</v>
      </c>
      <c r="AC483">
        <v>2.661</v>
      </c>
      <c r="AD483">
        <v>0.15518889999999999</v>
      </c>
      <c r="AE483">
        <v>3.5714999999999997E-2</v>
      </c>
      <c r="AF483">
        <v>6.22</v>
      </c>
      <c r="AG483">
        <v>3.55</v>
      </c>
      <c r="AH483" s="7">
        <f t="shared" si="8"/>
        <v>3.0674571570381004E-2</v>
      </c>
    </row>
    <row r="484" spans="15:34" x14ac:dyDescent="0.25">
      <c r="O484" t="s">
        <v>60</v>
      </c>
      <c r="P484">
        <v>2005</v>
      </c>
      <c r="Q484" t="s">
        <v>21</v>
      </c>
      <c r="R484">
        <v>1.099791E-2</v>
      </c>
      <c r="S484">
        <v>8.16565E-3</v>
      </c>
      <c r="T484">
        <v>0.1617605</v>
      </c>
      <c r="U484">
        <v>3.9848399999999999E-2</v>
      </c>
      <c r="V484">
        <v>4.8054300000000001E-2</v>
      </c>
      <c r="W484">
        <v>6.8743600000000002E-2</v>
      </c>
      <c r="X484">
        <v>0.1063325</v>
      </c>
      <c r="Y484">
        <v>8.3665500000000004E-2</v>
      </c>
      <c r="Z484">
        <v>9543.8140000000003</v>
      </c>
      <c r="AA484">
        <v>223497.1</v>
      </c>
      <c r="AB484">
        <v>4.2702200000000003E-2</v>
      </c>
      <c r="AC484">
        <v>2.8593999999999999</v>
      </c>
      <c r="AD484">
        <v>0.14960370000000001</v>
      </c>
      <c r="AE484">
        <v>7.1522199999999994E-2</v>
      </c>
      <c r="AF484">
        <v>6.1970000000000001</v>
      </c>
      <c r="AG484">
        <v>5.4</v>
      </c>
      <c r="AH484" s="7">
        <f t="shared" si="8"/>
        <v>4.1487652996146998E-2</v>
      </c>
    </row>
    <row r="485" spans="15:34" x14ac:dyDescent="0.25">
      <c r="O485" t="s">
        <v>69</v>
      </c>
      <c r="P485">
        <v>2000</v>
      </c>
      <c r="Q485" t="s">
        <v>21</v>
      </c>
      <c r="R485">
        <v>6.1637400000000002E-2</v>
      </c>
      <c r="S485">
        <v>3.4100829999999999E-2</v>
      </c>
      <c r="T485">
        <v>8.1274600000000002E-2</v>
      </c>
      <c r="U485">
        <v>5.8355299999999999E-2</v>
      </c>
      <c r="V485">
        <v>2.8816000000000001E-2</v>
      </c>
      <c r="W485">
        <v>6.3139399999999998E-2</v>
      </c>
      <c r="X485">
        <v>0.1268907</v>
      </c>
      <c r="Y485">
        <v>0.1183794</v>
      </c>
      <c r="Z485">
        <v>1172.373</v>
      </c>
      <c r="AA485">
        <v>17976.099999999999</v>
      </c>
      <c r="AB485">
        <v>6.5218399999999996E-2</v>
      </c>
      <c r="AC485">
        <v>2.1446000000000001</v>
      </c>
      <c r="AD485">
        <v>0.1884168</v>
      </c>
      <c r="AE485">
        <v>3.96081E-2</v>
      </c>
      <c r="AF485">
        <v>5.7839999999999998</v>
      </c>
      <c r="AG485">
        <v>2.9249999999999998</v>
      </c>
      <c r="AH485" s="7">
        <f t="shared" si="8"/>
        <v>4.7022010882012008E-2</v>
      </c>
    </row>
    <row r="486" spans="15:34" x14ac:dyDescent="0.25">
      <c r="O486" t="s">
        <v>69</v>
      </c>
      <c r="P486">
        <v>2005</v>
      </c>
      <c r="Q486" t="s">
        <v>21</v>
      </c>
      <c r="R486">
        <v>5.9425079999999998E-2</v>
      </c>
      <c r="S486">
        <v>2.8217699999999998E-2</v>
      </c>
      <c r="T486">
        <v>0.1085296</v>
      </c>
      <c r="U486">
        <v>4.8613099999999999E-2</v>
      </c>
      <c r="V486">
        <v>3.86202E-2</v>
      </c>
      <c r="W486">
        <v>5.60668E-2</v>
      </c>
      <c r="X486">
        <v>0.1032465</v>
      </c>
      <c r="Y486">
        <v>9.5178399999999996E-2</v>
      </c>
      <c r="Z486">
        <v>1403.2929999999999</v>
      </c>
      <c r="AA486">
        <v>24417.3</v>
      </c>
      <c r="AB486">
        <v>5.7471300000000003E-2</v>
      </c>
      <c r="AC486">
        <v>2.8052999999999999</v>
      </c>
      <c r="AD486">
        <v>0.17397499999999999</v>
      </c>
      <c r="AE486">
        <v>3.5794300000000001E-2</v>
      </c>
      <c r="AF486">
        <v>6.0819999999999999</v>
      </c>
      <c r="AG486">
        <v>3.3083330000000002</v>
      </c>
      <c r="AH486" s="7">
        <f t="shared" si="8"/>
        <v>5.7524976072726011E-2</v>
      </c>
    </row>
    <row r="487" spans="15:34" x14ac:dyDescent="0.25">
      <c r="O487" t="s">
        <v>69</v>
      </c>
      <c r="P487">
        <v>2003</v>
      </c>
      <c r="Q487" t="s">
        <v>21</v>
      </c>
      <c r="R487">
        <v>8.1938999999999998E-2</v>
      </c>
      <c r="S487">
        <v>2.8037719999999999E-2</v>
      </c>
      <c r="T487">
        <v>0.10014770000000001</v>
      </c>
      <c r="U487">
        <v>4.7424099999999997E-2</v>
      </c>
      <c r="V487">
        <v>3.3926100000000001E-2</v>
      </c>
      <c r="W487">
        <v>6.5859200000000007E-2</v>
      </c>
      <c r="X487">
        <v>0.1055378</v>
      </c>
      <c r="Y487">
        <v>0.10069119999999999</v>
      </c>
      <c r="Z487">
        <v>1177.7270000000001</v>
      </c>
      <c r="AA487">
        <v>22077.4</v>
      </c>
      <c r="AB487">
        <v>5.3345400000000001E-2</v>
      </c>
      <c r="AC487">
        <v>2.5103</v>
      </c>
      <c r="AD487">
        <v>0.17737600000000001</v>
      </c>
      <c r="AE487">
        <v>3.67344E-2</v>
      </c>
      <c r="AF487">
        <v>6.1440000000000001</v>
      </c>
      <c r="AG487">
        <v>3.4750000000000001</v>
      </c>
      <c r="AH487" s="7">
        <f t="shared" si="8"/>
        <v>4.6059332045358004E-2</v>
      </c>
    </row>
    <row r="488" spans="15:34" x14ac:dyDescent="0.25">
      <c r="O488" t="s">
        <v>62</v>
      </c>
      <c r="P488">
        <v>2014</v>
      </c>
      <c r="Q488" t="s">
        <v>21</v>
      </c>
      <c r="R488">
        <v>5.5698919999999999E-2</v>
      </c>
      <c r="S488">
        <v>2.2006500000000002E-3</v>
      </c>
      <c r="T488">
        <v>0.1105535</v>
      </c>
      <c r="U488">
        <v>7.2522699999999996E-2</v>
      </c>
      <c r="V488">
        <v>2.3785000000000001E-2</v>
      </c>
      <c r="W488">
        <v>7.9259399999999994E-2</v>
      </c>
      <c r="X488">
        <v>8.3876199999999998E-2</v>
      </c>
      <c r="Y488">
        <v>6.4330899999999996E-2</v>
      </c>
      <c r="Z488">
        <v>4887.7529999999997</v>
      </c>
      <c r="AA488">
        <v>111330.7</v>
      </c>
      <c r="AB488">
        <v>4.3902999999999998E-2</v>
      </c>
      <c r="AC488">
        <v>3.6173999999999999</v>
      </c>
      <c r="AD488">
        <v>0.1084157</v>
      </c>
      <c r="AE488">
        <v>4.3698599999999997E-2</v>
      </c>
      <c r="AF488">
        <v>6.8789999999999996</v>
      </c>
      <c r="AG488">
        <v>3.25</v>
      </c>
      <c r="AH488" s="7">
        <f t="shared" si="8"/>
        <v>6.0366880668934003E-2</v>
      </c>
    </row>
    <row r="489" spans="15:34" x14ac:dyDescent="0.25">
      <c r="O489" t="s">
        <v>69</v>
      </c>
      <c r="P489">
        <v>2000</v>
      </c>
      <c r="Q489" t="s">
        <v>21</v>
      </c>
      <c r="R489">
        <v>6.1637400000000002E-2</v>
      </c>
      <c r="S489">
        <v>3.4100829999999999E-2</v>
      </c>
      <c r="T489">
        <v>8.1274600000000002E-2</v>
      </c>
      <c r="U489">
        <v>5.8355299999999999E-2</v>
      </c>
      <c r="V489">
        <v>2.8816000000000001E-2</v>
      </c>
      <c r="W489">
        <v>6.3139399999999998E-2</v>
      </c>
      <c r="X489">
        <v>0.1268907</v>
      </c>
      <c r="Y489">
        <v>0.1183794</v>
      </c>
      <c r="Z489">
        <v>1172.373</v>
      </c>
      <c r="AA489">
        <v>17976.099999999999</v>
      </c>
      <c r="AB489">
        <v>6.5218399999999996E-2</v>
      </c>
      <c r="AC489">
        <v>2.1446000000000001</v>
      </c>
      <c r="AD489">
        <v>0.1884168</v>
      </c>
      <c r="AE489">
        <v>3.96081E-2</v>
      </c>
      <c r="AF489">
        <v>5.7839999999999998</v>
      </c>
      <c r="AG489">
        <v>2.9249999999999998</v>
      </c>
      <c r="AH489" s="7">
        <f t="shared" si="8"/>
        <v>4.7022010882012008E-2</v>
      </c>
    </row>
    <row r="490" spans="15:34" x14ac:dyDescent="0.25">
      <c r="O490" t="s">
        <v>76</v>
      </c>
      <c r="P490">
        <v>2003</v>
      </c>
      <c r="Q490" t="s">
        <v>21</v>
      </c>
      <c r="R490">
        <v>7.0905449999999995E-2</v>
      </c>
      <c r="S490">
        <v>6.0120199999999999E-3</v>
      </c>
      <c r="T490">
        <v>9.6301700000000004E-2</v>
      </c>
      <c r="U490">
        <v>2.8784799999999999E-2</v>
      </c>
      <c r="V490">
        <v>2.4048099999999999E-2</v>
      </c>
      <c r="W490">
        <v>0.17092370000000001</v>
      </c>
      <c r="X490">
        <v>0.1038076</v>
      </c>
      <c r="Y490">
        <v>9.9981799999999996E-2</v>
      </c>
      <c r="Z490">
        <v>1012.955</v>
      </c>
      <c r="AA490">
        <v>27445</v>
      </c>
      <c r="AB490">
        <v>3.6908499999999997E-2</v>
      </c>
      <c r="AC490">
        <v>2.3502999999999998</v>
      </c>
      <c r="AD490">
        <v>0.1565677</v>
      </c>
      <c r="AE490">
        <v>3.6983099999999998E-2</v>
      </c>
      <c r="AF490">
        <v>6.0090000000000003</v>
      </c>
      <c r="AG490">
        <v>3.4750000000000001</v>
      </c>
      <c r="AH490" s="7">
        <f t="shared" si="8"/>
        <v>2.0381365359042988E-2</v>
      </c>
    </row>
    <row r="491" spans="15:34" x14ac:dyDescent="0.25">
      <c r="O491" t="s">
        <v>60</v>
      </c>
      <c r="P491">
        <v>2007</v>
      </c>
      <c r="Q491" t="s">
        <v>21</v>
      </c>
      <c r="R491">
        <v>9.4062799999999995E-3</v>
      </c>
      <c r="S491">
        <v>5.5796400000000003E-3</v>
      </c>
      <c r="T491">
        <v>0.14842259999999999</v>
      </c>
      <c r="U491">
        <v>3.7462700000000002E-2</v>
      </c>
      <c r="V491">
        <v>4.9046699999999999E-2</v>
      </c>
      <c r="W491">
        <v>6.9420700000000002E-2</v>
      </c>
      <c r="X491">
        <v>0.1044142</v>
      </c>
      <c r="Y491">
        <v>8.0151100000000003E-2</v>
      </c>
      <c r="Z491">
        <v>10705.687</v>
      </c>
      <c r="AA491">
        <v>240158.8</v>
      </c>
      <c r="AB491">
        <v>4.4577499999999999E-2</v>
      </c>
      <c r="AC491">
        <v>3.056</v>
      </c>
      <c r="AD491">
        <v>0.1379379</v>
      </c>
      <c r="AE491">
        <v>7.0711499999999997E-2</v>
      </c>
      <c r="AF491">
        <v>6.2839999999999998</v>
      </c>
      <c r="AG491">
        <v>5.0833329999999997</v>
      </c>
      <c r="AH491" s="7">
        <f t="shared" si="8"/>
        <v>4.3790299468421987E-2</v>
      </c>
    </row>
    <row r="492" spans="15:34" x14ac:dyDescent="0.25">
      <c r="O492" t="s">
        <v>58</v>
      </c>
      <c r="P492">
        <v>2003</v>
      </c>
      <c r="Q492" t="s">
        <v>21</v>
      </c>
      <c r="R492">
        <v>1.5068140000000001E-2</v>
      </c>
      <c r="S492">
        <v>6.6091600000000002E-3</v>
      </c>
      <c r="T492">
        <v>0.15646789999999999</v>
      </c>
      <c r="U492">
        <v>3.4282100000000003E-2</v>
      </c>
      <c r="V492">
        <v>3.5881000000000003E-2</v>
      </c>
      <c r="W492">
        <v>9.2997700000000003E-2</v>
      </c>
      <c r="X492">
        <v>0.13831370000000001</v>
      </c>
      <c r="Y492">
        <v>9.2807100000000003E-2</v>
      </c>
      <c r="Z492">
        <v>13981.287</v>
      </c>
      <c r="AA492">
        <v>215155.9</v>
      </c>
      <c r="AB492">
        <v>6.4982100000000001E-2</v>
      </c>
      <c r="AC492">
        <v>3.0127000000000002</v>
      </c>
      <c r="AD492">
        <v>0.1513089</v>
      </c>
      <c r="AE492">
        <v>7.8129400000000002E-2</v>
      </c>
      <c r="AF492">
        <v>8.0310000000000006</v>
      </c>
      <c r="AG492">
        <v>4.7833329999999998</v>
      </c>
      <c r="AH492" s="7">
        <f t="shared" si="8"/>
        <v>5.5640455268432004E-2</v>
      </c>
    </row>
    <row r="493" spans="15:34" x14ac:dyDescent="0.25">
      <c r="O493" t="s">
        <v>51</v>
      </c>
      <c r="P493">
        <v>2005</v>
      </c>
      <c r="Q493" t="s">
        <v>21</v>
      </c>
      <c r="R493">
        <v>2.9643070000000001E-2</v>
      </c>
      <c r="S493">
        <v>1.3796869999999999E-2</v>
      </c>
      <c r="T493">
        <v>0.17050779999999999</v>
      </c>
      <c r="U493">
        <v>4.45464E-2</v>
      </c>
      <c r="V493">
        <v>5.3657700000000003E-2</v>
      </c>
      <c r="W493">
        <v>5.2070199999999997E-2</v>
      </c>
      <c r="X493">
        <v>0.10188899999999999</v>
      </c>
      <c r="Y493">
        <v>8.1934599999999996E-2</v>
      </c>
      <c r="Z493">
        <v>5637.8069999999998</v>
      </c>
      <c r="AA493">
        <v>103936.6</v>
      </c>
      <c r="AB493">
        <v>5.4242699999999998E-2</v>
      </c>
      <c r="AC493">
        <v>2.7885</v>
      </c>
      <c r="AD493">
        <v>0.1568937</v>
      </c>
      <c r="AE493">
        <v>5.5177900000000002E-2</v>
      </c>
      <c r="AF493">
        <v>6.0579999999999998</v>
      </c>
      <c r="AG493">
        <v>5.0666669999999998</v>
      </c>
      <c r="AH493" s="7">
        <f t="shared" si="8"/>
        <v>4.7132332601096991E-2</v>
      </c>
    </row>
    <row r="494" spans="15:34" x14ac:dyDescent="0.25">
      <c r="O494" t="s">
        <v>50</v>
      </c>
      <c r="P494">
        <v>2013</v>
      </c>
      <c r="Q494" t="s">
        <v>21</v>
      </c>
      <c r="R494">
        <v>5.1509729999999997E-2</v>
      </c>
      <c r="S494">
        <v>1.9962600000000001E-3</v>
      </c>
      <c r="T494">
        <v>0.17426720000000001</v>
      </c>
      <c r="U494">
        <v>3.2114799999999999E-2</v>
      </c>
      <c r="V494">
        <v>2.6001300000000001E-2</v>
      </c>
      <c r="W494">
        <v>9.1971399999999995E-2</v>
      </c>
      <c r="X494">
        <v>9.9856600000000004E-2</v>
      </c>
      <c r="Y494">
        <v>6.3811699999999999E-2</v>
      </c>
      <c r="Z494">
        <v>8374.3760000000002</v>
      </c>
      <c r="AA494">
        <v>160299.79999999999</v>
      </c>
      <c r="AB494">
        <v>5.2241999999999997E-2</v>
      </c>
      <c r="AC494">
        <v>3.3094000000000001</v>
      </c>
      <c r="AD494">
        <v>0.10889600000000001</v>
      </c>
      <c r="AE494">
        <v>3.60013E-2</v>
      </c>
      <c r="AF494">
        <v>7.38</v>
      </c>
      <c r="AG494">
        <v>4.7249999999999996</v>
      </c>
      <c r="AH494" s="7">
        <f t="shared" si="8"/>
        <v>6.2089985335035014E-2</v>
      </c>
    </row>
    <row r="495" spans="15:34" x14ac:dyDescent="0.25">
      <c r="O495" t="s">
        <v>62</v>
      </c>
      <c r="P495">
        <v>2008</v>
      </c>
      <c r="Q495" t="s">
        <v>21</v>
      </c>
      <c r="R495">
        <v>5.1349400000000003E-2</v>
      </c>
      <c r="S495">
        <v>1.6783900000000001E-3</v>
      </c>
      <c r="T495">
        <v>0.1283794</v>
      </c>
      <c r="U495">
        <v>8.5245899999999999E-2</v>
      </c>
      <c r="V495">
        <v>3.2358900000000003E-2</v>
      </c>
      <c r="W495">
        <v>6.32273E-2</v>
      </c>
      <c r="X495">
        <v>9.3156600000000006E-2</v>
      </c>
      <c r="Y495">
        <v>7.7006500000000006E-2</v>
      </c>
      <c r="Z495">
        <v>4228.8</v>
      </c>
      <c r="AA495">
        <v>85200.6</v>
      </c>
      <c r="AB495">
        <v>4.9633499999999997E-2</v>
      </c>
      <c r="AC495">
        <v>3.1772</v>
      </c>
      <c r="AD495">
        <v>0.12663060000000001</v>
      </c>
      <c r="AE495">
        <v>5.6924500000000003E-2</v>
      </c>
      <c r="AF495">
        <v>6.6840000000000002</v>
      </c>
      <c r="AG495">
        <v>3.2583329999999999</v>
      </c>
      <c r="AH495" s="7">
        <f t="shared" si="8"/>
        <v>5.0643102768515996E-2</v>
      </c>
    </row>
    <row r="496" spans="15:34" x14ac:dyDescent="0.25">
      <c r="O496" t="s">
        <v>69</v>
      </c>
      <c r="P496">
        <v>2006</v>
      </c>
      <c r="Q496" t="s">
        <v>21</v>
      </c>
      <c r="R496">
        <v>6.2442570000000003E-2</v>
      </c>
      <c r="S496">
        <v>3.2848389999999998E-2</v>
      </c>
      <c r="T496">
        <v>0.1085758</v>
      </c>
      <c r="U496">
        <v>4.9195999999999997E-2</v>
      </c>
      <c r="V496">
        <v>4.2419600000000002E-2</v>
      </c>
      <c r="W496">
        <v>5.24885E-2</v>
      </c>
      <c r="X496">
        <v>9.5597199999999993E-2</v>
      </c>
      <c r="Y496">
        <v>9.23813E-2</v>
      </c>
      <c r="Z496">
        <v>1621.912</v>
      </c>
      <c r="AA496">
        <v>26120</v>
      </c>
      <c r="AB496">
        <v>6.20946E-2</v>
      </c>
      <c r="AC496">
        <v>2.9670000000000001</v>
      </c>
      <c r="AD496">
        <v>0.1638974</v>
      </c>
      <c r="AE496">
        <v>3.5987699999999997E-2</v>
      </c>
      <c r="AF496">
        <v>5.75</v>
      </c>
      <c r="AG496">
        <v>3.1</v>
      </c>
      <c r="AH496" s="7">
        <f t="shared" si="8"/>
        <v>5.7999928225395E-2</v>
      </c>
    </row>
    <row r="497" spans="15:34" x14ac:dyDescent="0.25">
      <c r="O497" t="s">
        <v>62</v>
      </c>
      <c r="P497">
        <v>2003</v>
      </c>
      <c r="Q497" t="s">
        <v>21</v>
      </c>
      <c r="R497">
        <v>5.8916879999999998E-2</v>
      </c>
      <c r="S497">
        <v>3.2672999999999999E-3</v>
      </c>
      <c r="T497">
        <v>0.1275453</v>
      </c>
      <c r="U497">
        <v>8.8397900000000001E-2</v>
      </c>
      <c r="V497">
        <v>3.5323E-2</v>
      </c>
      <c r="W497">
        <v>8.8126899999999994E-2</v>
      </c>
      <c r="X497">
        <v>0.10944719999999999</v>
      </c>
      <c r="Y497">
        <v>8.6154499999999995E-2</v>
      </c>
      <c r="Z497">
        <v>3347.7</v>
      </c>
      <c r="AA497">
        <v>66415.600000000006</v>
      </c>
      <c r="AB497">
        <v>5.04053E-2</v>
      </c>
      <c r="AC497">
        <v>2.5240999999999998</v>
      </c>
      <c r="AD497">
        <v>0.15026590000000001</v>
      </c>
      <c r="AE497">
        <v>5.7862900000000002E-2</v>
      </c>
      <c r="AF497">
        <v>6.6859999999999999</v>
      </c>
      <c r="AG497">
        <v>3.9416669999999998</v>
      </c>
      <c r="AH497" s="7">
        <f t="shared" si="8"/>
        <v>3.4038884914506004E-2</v>
      </c>
    </row>
    <row r="498" spans="15:34" x14ac:dyDescent="0.25">
      <c r="O498" t="s">
        <v>50</v>
      </c>
      <c r="P498">
        <v>2000</v>
      </c>
      <c r="Q498" t="s">
        <v>21</v>
      </c>
      <c r="R498">
        <v>3.4806499999999997E-2</v>
      </c>
      <c r="S498">
        <v>5.2887000000000003E-3</v>
      </c>
      <c r="T498">
        <v>0.24796679999999999</v>
      </c>
      <c r="U498">
        <v>4.14174E-2</v>
      </c>
      <c r="V498">
        <v>2.9646800000000001E-2</v>
      </c>
      <c r="W498">
        <v>0.1185334</v>
      </c>
      <c r="X498">
        <v>0.12205920000000001</v>
      </c>
      <c r="Y498">
        <v>8.8058899999999996E-2</v>
      </c>
      <c r="Z498">
        <v>5185.3940000000002</v>
      </c>
      <c r="AA498">
        <v>93028.6</v>
      </c>
      <c r="AB498">
        <v>5.5739799999999999E-2</v>
      </c>
      <c r="AC498">
        <v>2.1604000000000001</v>
      </c>
      <c r="AD498">
        <v>0.14920140000000001</v>
      </c>
      <c r="AE498">
        <v>4.6931800000000003E-2</v>
      </c>
      <c r="AF498">
        <v>6.5869999999999997</v>
      </c>
      <c r="AG498">
        <v>2.6833330000000002</v>
      </c>
      <c r="AH498" s="7">
        <f t="shared" si="8"/>
        <v>3.970995356809999E-2</v>
      </c>
    </row>
    <row r="499" spans="15:34" x14ac:dyDescent="0.25">
      <c r="O499" t="s">
        <v>76</v>
      </c>
      <c r="P499">
        <v>2006</v>
      </c>
      <c r="Q499" t="s">
        <v>21</v>
      </c>
      <c r="R499">
        <v>4.7274799999999999E-2</v>
      </c>
      <c r="S499">
        <v>3.9813699999999997E-3</v>
      </c>
      <c r="T499">
        <v>0.107685</v>
      </c>
      <c r="U499">
        <v>3.2227100000000002E-2</v>
      </c>
      <c r="V499">
        <v>2.6960399999999999E-2</v>
      </c>
      <c r="W499">
        <v>0.16891020000000001</v>
      </c>
      <c r="X499">
        <v>8.6241999999999999E-2</v>
      </c>
      <c r="Y499">
        <v>9.0881699999999996E-2</v>
      </c>
      <c r="Z499">
        <v>1189.0889999999999</v>
      </c>
      <c r="AA499">
        <v>31898.6</v>
      </c>
      <c r="AB499">
        <v>3.7277200000000003E-2</v>
      </c>
      <c r="AC499">
        <v>2.8170999999999999</v>
      </c>
      <c r="AD499">
        <v>0.152201</v>
      </c>
      <c r="AE499">
        <v>3.57069E-2</v>
      </c>
      <c r="AF499">
        <v>6.3639999999999999</v>
      </c>
      <c r="AG499">
        <v>3</v>
      </c>
      <c r="AH499" s="7">
        <f t="shared" si="8"/>
        <v>3.7138277644418002E-2</v>
      </c>
    </row>
    <row r="500" spans="15:34" x14ac:dyDescent="0.25">
      <c r="O500" t="s">
        <v>76</v>
      </c>
      <c r="P500">
        <v>2014</v>
      </c>
      <c r="Q500" t="s">
        <v>21</v>
      </c>
      <c r="R500">
        <v>6.1836420000000003E-2</v>
      </c>
      <c r="S500">
        <v>3.38711E-3</v>
      </c>
      <c r="T500">
        <v>8.4525699999999995E-2</v>
      </c>
      <c r="U500">
        <v>2.1191100000000001E-2</v>
      </c>
      <c r="V500">
        <v>2.3470899999999999E-2</v>
      </c>
      <c r="W500">
        <v>0.1211108</v>
      </c>
      <c r="X500">
        <v>8.3895999999999998E-2</v>
      </c>
      <c r="Y500">
        <v>7.8750200000000006E-2</v>
      </c>
      <c r="Z500">
        <v>1608.4960000000001</v>
      </c>
      <c r="AA500">
        <v>46057</v>
      </c>
      <c r="AB500">
        <v>3.4923999999999997E-2</v>
      </c>
      <c r="AC500">
        <v>3.5484</v>
      </c>
      <c r="AD500">
        <v>0.13168460000000001</v>
      </c>
      <c r="AE500">
        <v>3.2438099999999997E-2</v>
      </c>
      <c r="AF500">
        <v>6.4169999999999998</v>
      </c>
      <c r="AG500">
        <v>3.3333330000000001</v>
      </c>
      <c r="AH500" s="7">
        <f t="shared" si="8"/>
        <v>5.2164582917038002E-2</v>
      </c>
    </row>
    <row r="501" spans="15:34" x14ac:dyDescent="0.25">
      <c r="O501" t="s">
        <v>60</v>
      </c>
      <c r="P501">
        <v>2004</v>
      </c>
      <c r="Q501" t="s">
        <v>21</v>
      </c>
      <c r="R501">
        <v>1.426117E-2</v>
      </c>
      <c r="S501">
        <v>5.9285400000000004E-3</v>
      </c>
      <c r="T501">
        <v>0.17012569999999999</v>
      </c>
      <c r="U501">
        <v>3.9819199999999999E-2</v>
      </c>
      <c r="V501">
        <v>4.9794999999999999E-2</v>
      </c>
      <c r="W501">
        <v>6.7076499999999997E-2</v>
      </c>
      <c r="X501">
        <v>0.1113118</v>
      </c>
      <c r="Y501">
        <v>8.5487599999999997E-2</v>
      </c>
      <c r="Z501">
        <v>9119.6640000000007</v>
      </c>
      <c r="AA501">
        <v>214218.1</v>
      </c>
      <c r="AB501">
        <v>4.2571900000000003E-2</v>
      </c>
      <c r="AC501">
        <v>2.7391999999999999</v>
      </c>
      <c r="AD501">
        <v>0.15076220000000001</v>
      </c>
      <c r="AE501">
        <v>7.4769600000000006E-2</v>
      </c>
      <c r="AF501">
        <v>6.25</v>
      </c>
      <c r="AG501">
        <v>5.875</v>
      </c>
      <c r="AH501" s="7">
        <f t="shared" si="8"/>
        <v>3.7262707500374997E-2</v>
      </c>
    </row>
    <row r="502" spans="15:34" x14ac:dyDescent="0.25">
      <c r="O502" t="s">
        <v>60</v>
      </c>
      <c r="P502">
        <v>2008</v>
      </c>
      <c r="Q502" t="s">
        <v>21</v>
      </c>
      <c r="R502">
        <v>1.1808549999999999E-2</v>
      </c>
      <c r="S502">
        <v>4.6172699999999997E-3</v>
      </c>
      <c r="T502">
        <v>0.13802719999999999</v>
      </c>
      <c r="U502">
        <v>3.6116099999999998E-2</v>
      </c>
      <c r="V502">
        <v>5.2629700000000001E-2</v>
      </c>
      <c r="W502">
        <v>5.8930999999999997E-2</v>
      </c>
      <c r="X502">
        <v>0.1109661</v>
      </c>
      <c r="Y502">
        <v>8.0217499999999997E-2</v>
      </c>
      <c r="Z502">
        <v>10919.335999999999</v>
      </c>
      <c r="AA502">
        <v>250581.1</v>
      </c>
      <c r="AB502">
        <v>4.35761E-2</v>
      </c>
      <c r="AC502">
        <v>3.1587999999999998</v>
      </c>
      <c r="AD502">
        <v>0.1311512</v>
      </c>
      <c r="AE502">
        <v>7.3357500000000006E-2</v>
      </c>
      <c r="AF502">
        <v>6.0659999999999998</v>
      </c>
      <c r="AG502">
        <v>6.2166670000000002</v>
      </c>
      <c r="AH502" s="7">
        <f t="shared" si="8"/>
        <v>4.1928354555552994E-2</v>
      </c>
    </row>
    <row r="503" spans="15:34" x14ac:dyDescent="0.25">
      <c r="O503" t="s">
        <v>58</v>
      </c>
      <c r="P503">
        <v>2015</v>
      </c>
      <c r="Q503" t="s">
        <v>21</v>
      </c>
      <c r="R503">
        <v>1.6082989999999998E-2</v>
      </c>
      <c r="S503">
        <v>6.3151700000000002E-3</v>
      </c>
      <c r="T503">
        <v>0.13318730000000001</v>
      </c>
      <c r="U503">
        <v>2.32651E-2</v>
      </c>
      <c r="V503">
        <v>3.5953199999999998E-2</v>
      </c>
      <c r="W503">
        <v>6.63184E-2</v>
      </c>
      <c r="X503">
        <v>0.10733959999999999</v>
      </c>
      <c r="Y503">
        <v>8.3840200000000004E-2</v>
      </c>
      <c r="Z503">
        <v>24479.856</v>
      </c>
      <c r="AA503">
        <v>328732.5</v>
      </c>
      <c r="AB503">
        <v>7.4467400000000003E-2</v>
      </c>
      <c r="AC503">
        <v>4.1017000000000001</v>
      </c>
      <c r="AD503">
        <v>0.1123102</v>
      </c>
      <c r="AE503">
        <v>6.4657400000000004E-2</v>
      </c>
      <c r="AF503">
        <v>8.32</v>
      </c>
      <c r="AG503">
        <v>3.7916669999999999</v>
      </c>
      <c r="AH503" s="7">
        <f t="shared" si="8"/>
        <v>8.6545009900211009E-2</v>
      </c>
    </row>
    <row r="504" spans="15:34" x14ac:dyDescent="0.25">
      <c r="O504" t="s">
        <v>69</v>
      </c>
      <c r="P504">
        <v>2007</v>
      </c>
      <c r="Q504" t="s">
        <v>21</v>
      </c>
      <c r="R504">
        <v>6.5656199999999998E-2</v>
      </c>
      <c r="S504">
        <v>3.4031039999999999E-2</v>
      </c>
      <c r="T504">
        <v>0.10139579999999999</v>
      </c>
      <c r="U504">
        <v>4.4177599999999997E-2</v>
      </c>
      <c r="V504">
        <v>4.4247300000000003E-2</v>
      </c>
      <c r="W504">
        <v>4.9930799999999997E-2</v>
      </c>
      <c r="X504">
        <v>9.8780699999999999E-2</v>
      </c>
      <c r="Y504">
        <v>8.4903300000000001E-2</v>
      </c>
      <c r="Z504">
        <v>1782.99</v>
      </c>
      <c r="AA504">
        <v>28679.7</v>
      </c>
      <c r="AB504">
        <v>6.2169099999999998E-2</v>
      </c>
      <c r="AC504">
        <v>3.1269999999999998</v>
      </c>
      <c r="AD504">
        <v>0.14972260000000001</v>
      </c>
      <c r="AE504">
        <v>3.4135600000000002E-2</v>
      </c>
      <c r="AF504">
        <v>6.4470000000000001</v>
      </c>
      <c r="AG504">
        <v>3.016667</v>
      </c>
      <c r="AH504" s="7">
        <f t="shared" si="8"/>
        <v>6.4754930151146001E-2</v>
      </c>
    </row>
    <row r="505" spans="15:34" x14ac:dyDescent="0.25">
      <c r="O505" t="s">
        <v>76</v>
      </c>
      <c r="P505">
        <v>2019</v>
      </c>
      <c r="Q505" t="s">
        <v>21</v>
      </c>
      <c r="R505">
        <v>6.5803920000000002E-2</v>
      </c>
      <c r="S505">
        <v>1.7780700000000001E-3</v>
      </c>
      <c r="T505">
        <v>7.60102E-2</v>
      </c>
      <c r="U505">
        <v>2.3473999999999998E-2</v>
      </c>
      <c r="V505">
        <v>2.8112999999999999E-2</v>
      </c>
      <c r="W505">
        <v>0.18261620000000001</v>
      </c>
      <c r="X505">
        <v>8.6223999999999995E-2</v>
      </c>
      <c r="Y505">
        <v>0.1021637</v>
      </c>
      <c r="Z505">
        <v>1940.415</v>
      </c>
      <c r="AA505">
        <v>52360.1</v>
      </c>
      <c r="AB505">
        <v>3.7059000000000002E-2</v>
      </c>
      <c r="AC505">
        <v>4.1345999999999998</v>
      </c>
      <c r="AD505">
        <v>0.1370509</v>
      </c>
      <c r="AE505">
        <v>3.9875800000000003E-2</v>
      </c>
      <c r="AF505">
        <v>7.319</v>
      </c>
      <c r="AG505">
        <v>2.7833329999999998</v>
      </c>
      <c r="AH505" s="7">
        <f t="shared" si="8"/>
        <v>6.4139819769312004E-2</v>
      </c>
    </row>
    <row r="506" spans="15:34" x14ac:dyDescent="0.25">
      <c r="O506" t="s">
        <v>50</v>
      </c>
      <c r="P506">
        <v>2007</v>
      </c>
      <c r="Q506" t="s">
        <v>21</v>
      </c>
      <c r="R506">
        <v>3.5560710000000002E-2</v>
      </c>
      <c r="S506">
        <v>2.9567E-3</v>
      </c>
      <c r="T506">
        <v>0.21177280000000001</v>
      </c>
      <c r="U506">
        <v>3.7268999999999997E-2</v>
      </c>
      <c r="V506">
        <v>3.3210000000000003E-2</v>
      </c>
      <c r="W506">
        <v>0.13603009999999999</v>
      </c>
      <c r="X506">
        <v>9.9060400000000007E-2</v>
      </c>
      <c r="Y506">
        <v>6.7931099999999994E-2</v>
      </c>
      <c r="Z506">
        <v>6469.7520000000004</v>
      </c>
      <c r="AA506">
        <v>136977</v>
      </c>
      <c r="AB506">
        <v>4.7232400000000001E-2</v>
      </c>
      <c r="AC506">
        <v>2.8818999999999999</v>
      </c>
      <c r="AD506">
        <v>0.11645750000000001</v>
      </c>
      <c r="AE506">
        <v>3.7013499999999998E-2</v>
      </c>
      <c r="AF506">
        <v>6.68</v>
      </c>
      <c r="AG506">
        <v>3.7166670000000002</v>
      </c>
      <c r="AH506" s="7">
        <f t="shared" si="8"/>
        <v>4.7647145869207E-2</v>
      </c>
    </row>
    <row r="507" spans="15:34" x14ac:dyDescent="0.25">
      <c r="O507" t="s">
        <v>51</v>
      </c>
      <c r="P507">
        <v>2008</v>
      </c>
      <c r="Q507" t="s">
        <v>21</v>
      </c>
      <c r="R507">
        <v>2.6135160000000001E-2</v>
      </c>
      <c r="S507">
        <v>1.320464E-2</v>
      </c>
      <c r="T507">
        <v>0.1640163</v>
      </c>
      <c r="U507">
        <v>3.7115500000000003E-2</v>
      </c>
      <c r="V507">
        <v>6.57412E-2</v>
      </c>
      <c r="W507">
        <v>4.3153999999999998E-2</v>
      </c>
      <c r="X507">
        <v>0.1079397</v>
      </c>
      <c r="Y507">
        <v>7.3017100000000001E-2</v>
      </c>
      <c r="Z507">
        <v>7159.7479999999996</v>
      </c>
      <c r="AA507">
        <v>127682.4</v>
      </c>
      <c r="AB507">
        <v>5.6074699999999998E-2</v>
      </c>
      <c r="AC507">
        <v>3.1579000000000002</v>
      </c>
      <c r="AD507">
        <v>0.13235179999999999</v>
      </c>
      <c r="AE507">
        <v>5.34764E-2</v>
      </c>
      <c r="AF507">
        <v>6.3079999999999998</v>
      </c>
      <c r="AG507">
        <v>4.608333</v>
      </c>
      <c r="AH507" s="7">
        <f t="shared" si="8"/>
        <v>5.4261710926628001E-2</v>
      </c>
    </row>
    <row r="508" spans="15:34" x14ac:dyDescent="0.25">
      <c r="O508" t="s">
        <v>76</v>
      </c>
      <c r="P508">
        <v>2015</v>
      </c>
      <c r="Q508" t="s">
        <v>21</v>
      </c>
      <c r="R508">
        <v>6.1636249999999997E-2</v>
      </c>
      <c r="S508">
        <v>2.6834799999999998E-3</v>
      </c>
      <c r="T508">
        <v>8.4823200000000001E-2</v>
      </c>
      <c r="U508">
        <v>1.97068E-2</v>
      </c>
      <c r="V508">
        <v>2.6855799999999999E-2</v>
      </c>
      <c r="W508">
        <v>0.11660570000000001</v>
      </c>
      <c r="X508">
        <v>8.1804299999999996E-2</v>
      </c>
      <c r="Y508">
        <v>7.9624E-2</v>
      </c>
      <c r="Z508">
        <v>1674.1079999999999</v>
      </c>
      <c r="AA508">
        <v>47699.199999999997</v>
      </c>
      <c r="AB508">
        <v>3.5097200000000002E-2</v>
      </c>
      <c r="AC508">
        <v>3.6505000000000001</v>
      </c>
      <c r="AD508">
        <v>0.1319729</v>
      </c>
      <c r="AE508">
        <v>3.3690299999999999E-2</v>
      </c>
      <c r="AF508">
        <v>6.6660000000000004</v>
      </c>
      <c r="AG508">
        <v>3.05</v>
      </c>
      <c r="AH508" s="7">
        <f t="shared" si="8"/>
        <v>5.5937324746846998E-2</v>
      </c>
    </row>
    <row r="509" spans="15:34" x14ac:dyDescent="0.25">
      <c r="O509" t="s">
        <v>62</v>
      </c>
      <c r="P509">
        <v>2002</v>
      </c>
      <c r="Q509" t="s">
        <v>21</v>
      </c>
      <c r="R509">
        <v>3.9688719999999997E-2</v>
      </c>
      <c r="S509">
        <v>3.9120600000000002E-3</v>
      </c>
      <c r="T509">
        <v>0.13143540000000001</v>
      </c>
      <c r="U509">
        <v>8.6308800000000005E-2</v>
      </c>
      <c r="V509">
        <v>3.4559199999999998E-2</v>
      </c>
      <c r="W509">
        <v>8.59679E-2</v>
      </c>
      <c r="X509">
        <v>0.1214524</v>
      </c>
      <c r="Y509">
        <v>8.8613800000000006E-2</v>
      </c>
      <c r="Z509">
        <v>2992.5219999999999</v>
      </c>
      <c r="AA509">
        <v>61604.4</v>
      </c>
      <c r="AB509">
        <v>4.8576399999999999E-2</v>
      </c>
      <c r="AC509">
        <v>2.4028999999999998</v>
      </c>
      <c r="AD509">
        <v>0.151921</v>
      </c>
      <c r="AE509">
        <v>6.0596299999999999E-2</v>
      </c>
      <c r="AF509">
        <v>6.6420000000000003</v>
      </c>
      <c r="AG509">
        <v>3.6833330000000002</v>
      </c>
      <c r="AH509" s="7">
        <f t="shared" ref="AH509:AH572" si="9">-0.2425323*R509+ 0.3439634*S509+ 0.0733198*T509+ 0.0849959*U509+( -0.146418)*V509+( -0.1470049)*W509+( -0.5388382)*AE509+ 0.3196291*Y509+ 0.0212268*AC509+ 0.0085626*AF509 -0.0587206</f>
        <v>3.5824743642398002E-2</v>
      </c>
    </row>
    <row r="510" spans="15:34" x14ac:dyDescent="0.25">
      <c r="O510" t="s">
        <v>69</v>
      </c>
      <c r="P510">
        <v>2010</v>
      </c>
      <c r="Q510" t="s">
        <v>21</v>
      </c>
      <c r="R510">
        <v>7.7654169999999995E-2</v>
      </c>
      <c r="S510">
        <v>7.5819380000000006E-2</v>
      </c>
      <c r="T510">
        <v>7.3081300000000002E-2</v>
      </c>
      <c r="U510">
        <v>4.5051300000000002E-2</v>
      </c>
      <c r="V510">
        <v>3.1869000000000001E-2</v>
      </c>
      <c r="W510">
        <v>4.7902300000000002E-2</v>
      </c>
      <c r="X510">
        <v>9.9248299999999998E-2</v>
      </c>
      <c r="Y510">
        <v>7.7202499999999993E-2</v>
      </c>
      <c r="Z510">
        <v>2645.6950000000002</v>
      </c>
      <c r="AA510">
        <v>35426.300000000003</v>
      </c>
      <c r="AB510">
        <v>7.4681700000000004E-2</v>
      </c>
      <c r="AC510">
        <v>3.4382999999999999</v>
      </c>
      <c r="AD510">
        <v>0.13919039999999999</v>
      </c>
      <c r="AE510">
        <v>3.2744000000000002E-2</v>
      </c>
      <c r="AF510">
        <v>6.6559999999999997</v>
      </c>
      <c r="AG510">
        <v>3.6916669999999998</v>
      </c>
      <c r="AH510" s="7">
        <f t="shared" si="9"/>
        <v>8.3013480914090984E-2</v>
      </c>
    </row>
    <row r="511" spans="15:34" x14ac:dyDescent="0.25">
      <c r="O511" t="s">
        <v>62</v>
      </c>
      <c r="P511">
        <v>2011</v>
      </c>
      <c r="Q511" t="s">
        <v>21</v>
      </c>
      <c r="R511">
        <v>6.7340339999999999E-2</v>
      </c>
      <c r="S511">
        <v>2.0278399999999999E-3</v>
      </c>
      <c r="T511">
        <v>0.12597700000000001</v>
      </c>
      <c r="U511">
        <v>7.9105800000000004E-2</v>
      </c>
      <c r="V511">
        <v>2.5689300000000002E-2</v>
      </c>
      <c r="W511">
        <v>6.8765800000000002E-2</v>
      </c>
      <c r="X511">
        <v>9.1453599999999996E-2</v>
      </c>
      <c r="Y511">
        <v>6.6547300000000004E-2</v>
      </c>
      <c r="Z511">
        <v>4145.8890000000001</v>
      </c>
      <c r="AA511">
        <v>99613.4</v>
      </c>
      <c r="AB511">
        <v>4.1619799999999998E-2</v>
      </c>
      <c r="AC511">
        <v>3.3761999999999999</v>
      </c>
      <c r="AD511">
        <v>0.1062708</v>
      </c>
      <c r="AE511">
        <v>4.9310600000000003E-2</v>
      </c>
      <c r="AF511">
        <v>7.0389999999999997</v>
      </c>
      <c r="AG511">
        <v>4.4000000000000004</v>
      </c>
      <c r="AH511" s="7">
        <f t="shared" si="9"/>
        <v>5.4372769050583983E-2</v>
      </c>
    </row>
    <row r="512" spans="15:34" x14ac:dyDescent="0.25">
      <c r="O512" t="s">
        <v>60</v>
      </c>
      <c r="P512">
        <v>2011</v>
      </c>
      <c r="Q512" t="s">
        <v>21</v>
      </c>
      <c r="R512">
        <v>1.119213E-2</v>
      </c>
      <c r="S512">
        <v>3.5525700000000001E-3</v>
      </c>
      <c r="T512">
        <v>0.1210411</v>
      </c>
      <c r="U512">
        <v>3.2230700000000001E-2</v>
      </c>
      <c r="V512">
        <v>4.5998799999999999E-2</v>
      </c>
      <c r="W512">
        <v>7.4457800000000005E-2</v>
      </c>
      <c r="X512">
        <v>0.1131516</v>
      </c>
      <c r="Y512">
        <v>7.9440700000000003E-2</v>
      </c>
      <c r="Z512">
        <v>10115.575999999999</v>
      </c>
      <c r="AA512">
        <v>260093.5</v>
      </c>
      <c r="AB512">
        <v>3.8892099999999999E-2</v>
      </c>
      <c r="AC512">
        <v>3.3117000000000001</v>
      </c>
      <c r="AD512">
        <v>0.1174693</v>
      </c>
      <c r="AE512">
        <v>6.6975900000000005E-2</v>
      </c>
      <c r="AF512">
        <v>5.7930000000000001</v>
      </c>
      <c r="AG512">
        <v>8.6416660000000007</v>
      </c>
      <c r="AH512" s="7">
        <f t="shared" si="9"/>
        <v>4.2922695286418996E-2</v>
      </c>
    </row>
    <row r="513" spans="15:34" x14ac:dyDescent="0.25">
      <c r="O513" t="s">
        <v>62</v>
      </c>
      <c r="P513">
        <v>2001</v>
      </c>
      <c r="Q513" t="s">
        <v>21</v>
      </c>
      <c r="R513">
        <v>4.1787879999999999E-2</v>
      </c>
      <c r="S513">
        <v>3.0941499999999999E-3</v>
      </c>
      <c r="T513">
        <v>0.1447021</v>
      </c>
      <c r="U513">
        <v>9.2303300000000005E-2</v>
      </c>
      <c r="V513">
        <v>2.8805899999999999E-2</v>
      </c>
      <c r="W513">
        <v>8.7947899999999996E-2</v>
      </c>
      <c r="X513">
        <v>0.1245565</v>
      </c>
      <c r="Y513">
        <v>8.8200200000000006E-2</v>
      </c>
      <c r="Z513">
        <v>3037.4079999999999</v>
      </c>
      <c r="AA513">
        <v>59467</v>
      </c>
      <c r="AB513">
        <v>5.1077200000000003E-2</v>
      </c>
      <c r="AC513">
        <v>2.3451</v>
      </c>
      <c r="AD513">
        <v>0.1526729</v>
      </c>
      <c r="AE513">
        <v>6.0184599999999998E-2</v>
      </c>
      <c r="AF513">
        <v>6.8529999999999998</v>
      </c>
      <c r="AG513">
        <v>3.15</v>
      </c>
      <c r="AH513" s="7">
        <f t="shared" si="9"/>
        <v>3.7737275776825993E-2</v>
      </c>
    </row>
    <row r="514" spans="15:34" x14ac:dyDescent="0.25">
      <c r="O514" t="s">
        <v>50</v>
      </c>
      <c r="P514">
        <v>2001</v>
      </c>
      <c r="Q514" t="s">
        <v>21</v>
      </c>
      <c r="R514">
        <v>3.1233250000000001E-2</v>
      </c>
      <c r="S514">
        <v>4.6744400000000002E-3</v>
      </c>
      <c r="T514">
        <v>0.2398313</v>
      </c>
      <c r="U514">
        <v>3.8577300000000002E-2</v>
      </c>
      <c r="V514">
        <v>2.8521399999999999E-2</v>
      </c>
      <c r="W514">
        <v>0.10411430000000001</v>
      </c>
      <c r="X514">
        <v>0.12452149999999999</v>
      </c>
      <c r="Y514">
        <v>8.8666599999999998E-2</v>
      </c>
      <c r="Z514">
        <v>5158.78</v>
      </c>
      <c r="AA514">
        <v>94770.8</v>
      </c>
      <c r="AB514">
        <v>5.4434299999999998E-2</v>
      </c>
      <c r="AC514">
        <v>2.2313000000000001</v>
      </c>
      <c r="AD514">
        <v>0.1481363</v>
      </c>
      <c r="AE514">
        <v>4.8063300000000003E-2</v>
      </c>
      <c r="AF514">
        <v>6.4390000000000001</v>
      </c>
      <c r="AG514">
        <v>3.3250000000000002</v>
      </c>
      <c r="AH514" s="7">
        <f t="shared" si="9"/>
        <v>4.1634124734061015E-2</v>
      </c>
    </row>
    <row r="515" spans="15:34" x14ac:dyDescent="0.25">
      <c r="O515" t="s">
        <v>50</v>
      </c>
      <c r="P515">
        <v>2011</v>
      </c>
      <c r="Q515" t="s">
        <v>21</v>
      </c>
      <c r="R515">
        <v>5.273489E-2</v>
      </c>
      <c r="S515">
        <v>1.8271100000000001E-3</v>
      </c>
      <c r="T515">
        <v>0.17809230000000001</v>
      </c>
      <c r="U515">
        <v>3.4715099999999999E-2</v>
      </c>
      <c r="V515">
        <v>2.97568E-2</v>
      </c>
      <c r="W515">
        <v>9.62731E-2</v>
      </c>
      <c r="X515">
        <v>0.1063867</v>
      </c>
      <c r="Y515">
        <v>6.6889900000000002E-2</v>
      </c>
      <c r="Z515">
        <v>7325.4920000000002</v>
      </c>
      <c r="AA515">
        <v>147227</v>
      </c>
      <c r="AB515">
        <v>4.9756399999999999E-2</v>
      </c>
      <c r="AC515">
        <v>3.1734</v>
      </c>
      <c r="AD515">
        <v>0.111773</v>
      </c>
      <c r="AE515">
        <v>3.7520299999999999E-2</v>
      </c>
      <c r="AF515">
        <v>6.3559999999999999</v>
      </c>
      <c r="AG515">
        <v>5.65</v>
      </c>
      <c r="AH515" s="7">
        <f t="shared" si="9"/>
        <v>4.9564329551497005E-2</v>
      </c>
    </row>
    <row r="516" spans="15:34" x14ac:dyDescent="0.25">
      <c r="O516" t="s">
        <v>69</v>
      </c>
      <c r="P516">
        <v>2009</v>
      </c>
      <c r="Q516" t="s">
        <v>21</v>
      </c>
      <c r="R516">
        <v>8.9774240000000005E-2</v>
      </c>
      <c r="S516">
        <v>5.3652060000000001E-2</v>
      </c>
      <c r="T516">
        <v>8.18686E-2</v>
      </c>
      <c r="U516">
        <v>4.2121699999999998E-2</v>
      </c>
      <c r="V516">
        <v>3.5653499999999998E-2</v>
      </c>
      <c r="W516">
        <v>5.1995899999999998E-2</v>
      </c>
      <c r="X516">
        <v>0.10080459999999999</v>
      </c>
      <c r="Y516">
        <v>8.2274799999999995E-2</v>
      </c>
      <c r="Z516">
        <v>2414.4940000000001</v>
      </c>
      <c r="AA516">
        <v>32002.5</v>
      </c>
      <c r="AB516">
        <v>7.5447E-2</v>
      </c>
      <c r="AC516">
        <v>3.3073000000000001</v>
      </c>
      <c r="AD516">
        <v>0.14205139999999999</v>
      </c>
      <c r="AE516">
        <v>3.3559899999999997E-2</v>
      </c>
      <c r="AF516">
        <v>6.6239999999999997</v>
      </c>
      <c r="AG516">
        <v>3.9166669999999999</v>
      </c>
      <c r="AH516" s="7">
        <f t="shared" si="9"/>
        <v>6.981550921155201E-2</v>
      </c>
    </row>
    <row r="517" spans="15:34" x14ac:dyDescent="0.25">
      <c r="O517" t="s">
        <v>69</v>
      </c>
      <c r="P517">
        <v>2002</v>
      </c>
      <c r="Q517" t="s">
        <v>21</v>
      </c>
      <c r="R517">
        <v>6.3189670000000003E-2</v>
      </c>
      <c r="S517">
        <v>3.181751E-2</v>
      </c>
      <c r="T517">
        <v>9.50072E-2</v>
      </c>
      <c r="U517">
        <v>4.8146899999999999E-2</v>
      </c>
      <c r="V517">
        <v>3.3499899999999999E-2</v>
      </c>
      <c r="W517">
        <v>7.1403800000000003E-2</v>
      </c>
      <c r="X517">
        <v>0.11999600000000001</v>
      </c>
      <c r="Y517">
        <v>0.1069326</v>
      </c>
      <c r="Z517">
        <v>1117.299</v>
      </c>
      <c r="AA517">
        <v>20209</v>
      </c>
      <c r="AB517">
        <v>5.5287200000000002E-2</v>
      </c>
      <c r="AC517">
        <v>2.3805999999999998</v>
      </c>
      <c r="AD517">
        <v>0.176456</v>
      </c>
      <c r="AE517">
        <v>4.0229599999999997E-2</v>
      </c>
      <c r="AF517">
        <v>5.6189999999999998</v>
      </c>
      <c r="AG517">
        <v>3.375</v>
      </c>
      <c r="AH517" s="7">
        <f t="shared" si="9"/>
        <v>4.3701719009183002E-2</v>
      </c>
    </row>
    <row r="518" spans="15:34" x14ac:dyDescent="0.25">
      <c r="O518" t="s">
        <v>69</v>
      </c>
      <c r="P518">
        <v>2008</v>
      </c>
      <c r="Q518" t="s">
        <v>21</v>
      </c>
      <c r="R518">
        <v>8.6217500000000002E-2</v>
      </c>
      <c r="S518">
        <v>4.2651649999999999E-2</v>
      </c>
      <c r="T518">
        <v>0.101475</v>
      </c>
      <c r="U518">
        <v>4.4385500000000001E-2</v>
      </c>
      <c r="V518">
        <v>3.9814500000000003E-2</v>
      </c>
      <c r="W518">
        <v>4.6056199999999999E-2</v>
      </c>
      <c r="X518">
        <v>9.93314E-2</v>
      </c>
      <c r="Y518">
        <v>8.1047599999999997E-2</v>
      </c>
      <c r="Z518">
        <v>2312.056</v>
      </c>
      <c r="AA518">
        <v>31722.1</v>
      </c>
      <c r="AB518">
        <v>7.2884699999999997E-2</v>
      </c>
      <c r="AC518">
        <v>3.2599</v>
      </c>
      <c r="AD518">
        <v>0.14359069999999999</v>
      </c>
      <c r="AE518">
        <v>3.3951099999999998E-2</v>
      </c>
      <c r="AF518">
        <v>6.5389999999999997</v>
      </c>
      <c r="AG518">
        <v>3.108333</v>
      </c>
      <c r="AH518" s="7">
        <f t="shared" si="9"/>
        <v>6.6451252215570009E-2</v>
      </c>
    </row>
    <row r="519" spans="15:34" x14ac:dyDescent="0.25">
      <c r="O519" t="s">
        <v>58</v>
      </c>
      <c r="P519">
        <v>2012</v>
      </c>
      <c r="Q519" t="s">
        <v>21</v>
      </c>
      <c r="R519">
        <v>1.9602669999999999E-2</v>
      </c>
      <c r="S519">
        <v>9.8574000000000005E-3</v>
      </c>
      <c r="T519">
        <v>0.1332024</v>
      </c>
      <c r="U519">
        <v>2.6480099999999999E-2</v>
      </c>
      <c r="V519">
        <v>3.6538000000000001E-2</v>
      </c>
      <c r="W519">
        <v>6.8879499999999996E-2</v>
      </c>
      <c r="X519">
        <v>0.1162059</v>
      </c>
      <c r="Y519">
        <v>8.5172600000000001E-2</v>
      </c>
      <c r="Z519">
        <v>20560.54</v>
      </c>
      <c r="AA519">
        <v>294296.59999999998</v>
      </c>
      <c r="AB519">
        <v>6.9863300000000003E-2</v>
      </c>
      <c r="AC519">
        <v>3.8170000000000002</v>
      </c>
      <c r="AD519">
        <v>0.11557389999999999</v>
      </c>
      <c r="AE519">
        <v>6.5179100000000004E-2</v>
      </c>
      <c r="AF519">
        <v>7.673</v>
      </c>
      <c r="AG519">
        <v>5.65</v>
      </c>
      <c r="AH519" s="7">
        <f t="shared" si="9"/>
        <v>7.5283510504518994E-2</v>
      </c>
    </row>
    <row r="520" spans="15:34" x14ac:dyDescent="0.25">
      <c r="O520" t="s">
        <v>51</v>
      </c>
      <c r="P520">
        <v>2007</v>
      </c>
      <c r="Q520" t="s">
        <v>21</v>
      </c>
      <c r="R520">
        <v>2.0669099999999999E-2</v>
      </c>
      <c r="S520">
        <v>1.32132E-2</v>
      </c>
      <c r="T520">
        <v>0.18867600000000001</v>
      </c>
      <c r="U520">
        <v>3.8104300000000001E-2</v>
      </c>
      <c r="V520">
        <v>6.8311800000000006E-2</v>
      </c>
      <c r="W520">
        <v>4.8369500000000003E-2</v>
      </c>
      <c r="X520">
        <v>9.2672099999999993E-2</v>
      </c>
      <c r="Y520">
        <v>7.1504799999999993E-2</v>
      </c>
      <c r="Z520">
        <v>6893.3590000000004</v>
      </c>
      <c r="AA520">
        <v>122453.3</v>
      </c>
      <c r="AB520">
        <v>5.6293799999999998E-2</v>
      </c>
      <c r="AC520">
        <v>3.0830000000000002</v>
      </c>
      <c r="AD520">
        <v>0.13632949999999999</v>
      </c>
      <c r="AE520">
        <v>5.0819400000000001E-2</v>
      </c>
      <c r="AF520">
        <v>6.6239999999999997</v>
      </c>
      <c r="AG520">
        <v>4.233333</v>
      </c>
      <c r="AH520" s="7">
        <f t="shared" si="9"/>
        <v>5.8403565697769985E-2</v>
      </c>
    </row>
    <row r="521" spans="15:34" x14ac:dyDescent="0.25">
      <c r="O521" t="s">
        <v>51</v>
      </c>
      <c r="P521">
        <v>2011</v>
      </c>
      <c r="Q521" t="s">
        <v>21</v>
      </c>
      <c r="R521">
        <v>3.4172040000000001E-2</v>
      </c>
      <c r="S521">
        <v>1.322097E-2</v>
      </c>
      <c r="T521">
        <v>0.159605</v>
      </c>
      <c r="U521">
        <v>3.6352099999999998E-2</v>
      </c>
      <c r="V521">
        <v>3.7431100000000002E-2</v>
      </c>
      <c r="W521">
        <v>4.5811499999999998E-2</v>
      </c>
      <c r="X521">
        <v>0.107837</v>
      </c>
      <c r="Y521">
        <v>7.0716299999999996E-2</v>
      </c>
      <c r="Z521">
        <v>6797.5010000000002</v>
      </c>
      <c r="AA521">
        <v>135315.29999999999</v>
      </c>
      <c r="AB521">
        <v>5.0234500000000001E-2</v>
      </c>
      <c r="AC521">
        <v>3.2250000000000001</v>
      </c>
      <c r="AD521">
        <v>0.1231125</v>
      </c>
      <c r="AE521">
        <v>4.9743099999999998E-2</v>
      </c>
      <c r="AF521">
        <v>5.8410000000000002</v>
      </c>
      <c r="AG521">
        <v>6.3833330000000004</v>
      </c>
      <c r="AH521" s="7">
        <f t="shared" si="9"/>
        <v>5.4386072152755996E-2</v>
      </c>
    </row>
    <row r="522" spans="15:34" x14ac:dyDescent="0.25">
      <c r="O522" t="s">
        <v>76</v>
      </c>
      <c r="P522">
        <v>2002</v>
      </c>
      <c r="Q522" t="s">
        <v>21</v>
      </c>
      <c r="R522">
        <v>4.7043189999999999E-2</v>
      </c>
      <c r="S522">
        <v>6.5306100000000001E-3</v>
      </c>
      <c r="T522">
        <v>0.1373327</v>
      </c>
      <c r="U522">
        <v>2.6654000000000001E-2</v>
      </c>
      <c r="V522">
        <v>2.3085000000000001E-2</v>
      </c>
      <c r="W522">
        <v>0.1632653</v>
      </c>
      <c r="X522">
        <v>0.1068818</v>
      </c>
      <c r="Y522">
        <v>9.8718600000000004E-2</v>
      </c>
      <c r="Z522">
        <v>976.596</v>
      </c>
      <c r="AA522">
        <v>26337.5</v>
      </c>
      <c r="AB522">
        <v>3.7080099999999998E-2</v>
      </c>
      <c r="AC522">
        <v>2.2269999999999999</v>
      </c>
      <c r="AD522">
        <v>0.15301380000000001</v>
      </c>
      <c r="AE522">
        <v>3.7930699999999998E-2</v>
      </c>
      <c r="AF522">
        <v>5.8780000000000001</v>
      </c>
      <c r="AG522">
        <v>3.233333</v>
      </c>
      <c r="AH522" s="7">
        <f t="shared" si="9"/>
        <v>2.5787899494247007E-2</v>
      </c>
    </row>
    <row r="523" spans="15:34" x14ac:dyDescent="0.25">
      <c r="O523" t="s">
        <v>51</v>
      </c>
      <c r="P523">
        <v>2009</v>
      </c>
      <c r="Q523" t="s">
        <v>21</v>
      </c>
      <c r="R523">
        <v>3.3995310000000001E-2</v>
      </c>
      <c r="S523">
        <v>1.493477E-2</v>
      </c>
      <c r="T523">
        <v>0.14161090000000001</v>
      </c>
      <c r="U523">
        <v>3.48317E-2</v>
      </c>
      <c r="V523">
        <v>5.7623899999999999E-2</v>
      </c>
      <c r="W523">
        <v>4.6517299999999998E-2</v>
      </c>
      <c r="X523">
        <v>0.1108326</v>
      </c>
      <c r="Y523">
        <v>7.57274E-2</v>
      </c>
      <c r="Z523">
        <v>6694.63</v>
      </c>
      <c r="AA523">
        <v>124340.7</v>
      </c>
      <c r="AB523">
        <v>5.3841E-2</v>
      </c>
      <c r="AC523">
        <v>3.0648</v>
      </c>
      <c r="AD523">
        <v>0.13015850000000001</v>
      </c>
      <c r="AE523">
        <v>5.2862800000000001E-2</v>
      </c>
      <c r="AF523">
        <v>5.915</v>
      </c>
      <c r="AG523">
        <v>6.891667</v>
      </c>
      <c r="AH523" s="7">
        <f t="shared" si="9"/>
        <v>4.7663301223165006E-2</v>
      </c>
    </row>
    <row r="524" spans="15:34" x14ac:dyDescent="0.25">
      <c r="O524" t="s">
        <v>51</v>
      </c>
      <c r="P524">
        <v>2019</v>
      </c>
      <c r="Q524" t="s">
        <v>21</v>
      </c>
      <c r="R524">
        <v>2.3057589999999999E-2</v>
      </c>
      <c r="S524">
        <v>6.9937699999999998E-3</v>
      </c>
      <c r="T524">
        <v>0.1508738</v>
      </c>
      <c r="U524">
        <v>3.86354E-2</v>
      </c>
      <c r="V524">
        <v>3.0061899999999999E-2</v>
      </c>
      <c r="W524">
        <v>4.9016799999999999E-2</v>
      </c>
      <c r="X524">
        <v>0.1428973</v>
      </c>
      <c r="Y524">
        <v>7.5384599999999996E-2</v>
      </c>
      <c r="Z524">
        <v>10030.157999999999</v>
      </c>
      <c r="AA524">
        <v>170351.7</v>
      </c>
      <c r="AB524">
        <v>5.8879099999999997E-2</v>
      </c>
      <c r="AC524">
        <v>3.8971</v>
      </c>
      <c r="AD524">
        <v>0.12878709999999999</v>
      </c>
      <c r="AE524">
        <v>6.3702900000000007E-2</v>
      </c>
      <c r="AF524">
        <v>8.3320000000000007</v>
      </c>
      <c r="AG524">
        <v>3.2749999999999999</v>
      </c>
      <c r="AH524" s="7">
        <f t="shared" si="9"/>
        <v>8.4667466313521025E-2</v>
      </c>
    </row>
    <row r="525" spans="15:34" x14ac:dyDescent="0.25">
      <c r="O525" t="s">
        <v>51</v>
      </c>
      <c r="P525">
        <v>2014</v>
      </c>
      <c r="Q525" t="s">
        <v>21</v>
      </c>
      <c r="R525">
        <v>2.5573909999999998E-2</v>
      </c>
      <c r="S525">
        <v>1.407509E-2</v>
      </c>
      <c r="T525">
        <v>0.13452610000000001</v>
      </c>
      <c r="U525">
        <v>3.35523E-2</v>
      </c>
      <c r="V525">
        <v>4.5739000000000002E-2</v>
      </c>
      <c r="W525">
        <v>4.6554999999999999E-2</v>
      </c>
      <c r="X525">
        <v>9.5881900000000006E-2</v>
      </c>
      <c r="Y525">
        <v>6.6598699999999997E-2</v>
      </c>
      <c r="Z525">
        <v>7334.4809999999998</v>
      </c>
      <c r="AA525">
        <v>148276.1</v>
      </c>
      <c r="AB525">
        <v>4.9465000000000002E-2</v>
      </c>
      <c r="AC525">
        <v>3.4094000000000002</v>
      </c>
      <c r="AD525">
        <v>0.1193584</v>
      </c>
      <c r="AE525">
        <v>5.10129E-2</v>
      </c>
      <c r="AF525">
        <v>6.4649999999999999</v>
      </c>
      <c r="AG525">
        <v>4.5083330000000004</v>
      </c>
      <c r="AH525" s="7">
        <f t="shared" si="9"/>
        <v>6.0619669509652988E-2</v>
      </c>
    </row>
    <row r="526" spans="15:34" x14ac:dyDescent="0.25">
      <c r="O526" t="s">
        <v>51</v>
      </c>
      <c r="P526">
        <v>2015</v>
      </c>
      <c r="Q526" t="s">
        <v>21</v>
      </c>
      <c r="R526">
        <v>2.829508E-2</v>
      </c>
      <c r="S526">
        <v>1.2100090000000001E-2</v>
      </c>
      <c r="T526">
        <v>0.1237968</v>
      </c>
      <c r="U526">
        <v>2.9251200000000002E-2</v>
      </c>
      <c r="V526">
        <v>3.8522500000000001E-2</v>
      </c>
      <c r="W526">
        <v>4.6066099999999999E-2</v>
      </c>
      <c r="X526">
        <v>0.1001571</v>
      </c>
      <c r="Y526">
        <v>6.8274799999999997E-2</v>
      </c>
      <c r="Z526">
        <v>7884.0910000000003</v>
      </c>
      <c r="AA526">
        <v>151651.79999999999</v>
      </c>
      <c r="AB526">
        <v>5.1988100000000002E-2</v>
      </c>
      <c r="AC526">
        <v>3.4839000000000002</v>
      </c>
      <c r="AD526">
        <v>0.11866</v>
      </c>
      <c r="AE526">
        <v>5.3128300000000003E-2</v>
      </c>
      <c r="AF526">
        <v>6.641</v>
      </c>
      <c r="AG526">
        <v>4.1500000000000004</v>
      </c>
      <c r="AH526" s="7">
        <f t="shared" si="9"/>
        <v>6.1740906579071997E-2</v>
      </c>
    </row>
    <row r="527" spans="15:34" x14ac:dyDescent="0.25">
      <c r="O527" t="s">
        <v>51</v>
      </c>
      <c r="P527">
        <v>2016</v>
      </c>
      <c r="Q527" t="s">
        <v>21</v>
      </c>
      <c r="R527">
        <v>3.0019529999999999E-2</v>
      </c>
      <c r="S527">
        <v>5.4598499999999996E-3</v>
      </c>
      <c r="T527">
        <v>0.15219869999999999</v>
      </c>
      <c r="U527">
        <v>3.7969099999999999E-2</v>
      </c>
      <c r="V527">
        <v>3.3935800000000002E-2</v>
      </c>
      <c r="W527">
        <v>6.0847100000000001E-2</v>
      </c>
      <c r="X527">
        <v>0.1182995</v>
      </c>
      <c r="Y527">
        <v>7.4765899999999996E-2</v>
      </c>
      <c r="Z527">
        <v>8058.9489999999996</v>
      </c>
      <c r="AA527">
        <v>155682</v>
      </c>
      <c r="AB527">
        <v>5.1765400000000003E-2</v>
      </c>
      <c r="AC527">
        <v>3.5642999999999998</v>
      </c>
      <c r="AD527">
        <v>0.13047039999999999</v>
      </c>
      <c r="AE527">
        <v>6.2938599999999997E-2</v>
      </c>
      <c r="AF527">
        <v>6.8159999999999998</v>
      </c>
      <c r="AG527">
        <v>4.016667</v>
      </c>
      <c r="AH527" s="7">
        <f t="shared" si="9"/>
        <v>6.0354445402601001E-2</v>
      </c>
    </row>
    <row r="528" spans="15:34" x14ac:dyDescent="0.25">
      <c r="O528" t="s">
        <v>51</v>
      </c>
      <c r="P528">
        <v>2011</v>
      </c>
      <c r="Q528" t="s">
        <v>21</v>
      </c>
      <c r="R528">
        <v>3.4172040000000001E-2</v>
      </c>
      <c r="S528">
        <v>1.322097E-2</v>
      </c>
      <c r="T528">
        <v>0.159605</v>
      </c>
      <c r="U528">
        <v>3.6352099999999998E-2</v>
      </c>
      <c r="V528">
        <v>3.7431100000000002E-2</v>
      </c>
      <c r="W528">
        <v>4.5811499999999998E-2</v>
      </c>
      <c r="X528">
        <v>0.107837</v>
      </c>
      <c r="Y528">
        <v>7.0716299999999996E-2</v>
      </c>
      <c r="Z528">
        <v>6797.5010000000002</v>
      </c>
      <c r="AA528">
        <v>135315.29999999999</v>
      </c>
      <c r="AB528">
        <v>5.0234500000000001E-2</v>
      </c>
      <c r="AC528">
        <v>3.2250000000000001</v>
      </c>
      <c r="AD528">
        <v>0.1231125</v>
      </c>
      <c r="AE528">
        <v>4.9743099999999998E-2</v>
      </c>
      <c r="AF528">
        <v>5.8410000000000002</v>
      </c>
      <c r="AG528">
        <v>6.3833330000000004</v>
      </c>
      <c r="AH528" s="7">
        <f t="shared" si="9"/>
        <v>5.4386072152755996E-2</v>
      </c>
    </row>
    <row r="529" spans="15:34" x14ac:dyDescent="0.25">
      <c r="O529" t="s">
        <v>51</v>
      </c>
      <c r="P529">
        <v>2001</v>
      </c>
      <c r="Q529" t="s">
        <v>21</v>
      </c>
      <c r="R529">
        <v>2.287838E-2</v>
      </c>
      <c r="S529">
        <v>1.9585789999999999E-2</v>
      </c>
      <c r="T529">
        <v>0.19245219999999999</v>
      </c>
      <c r="U529">
        <v>4.7431300000000003E-2</v>
      </c>
      <c r="V529">
        <v>5.6256800000000003E-2</v>
      </c>
      <c r="W529">
        <v>5.3835500000000001E-2</v>
      </c>
      <c r="X529">
        <v>0.12058099999999999</v>
      </c>
      <c r="Y529">
        <v>8.7734400000000004E-2</v>
      </c>
      <c r="Z529">
        <v>4986.9549999999999</v>
      </c>
      <c r="AA529">
        <v>88380.4</v>
      </c>
      <c r="AB529">
        <v>5.6425999999999997E-2</v>
      </c>
      <c r="AC529">
        <v>2.3567999999999998</v>
      </c>
      <c r="AD529">
        <v>0.16225319999999999</v>
      </c>
      <c r="AE529">
        <v>6.0941099999999998E-2</v>
      </c>
      <c r="AF529">
        <v>6.508</v>
      </c>
      <c r="AG529">
        <v>4.266667</v>
      </c>
      <c r="AH529" s="7">
        <f t="shared" si="9"/>
        <v>4.5416178928311998E-2</v>
      </c>
    </row>
    <row r="530" spans="15:34" x14ac:dyDescent="0.25">
      <c r="O530" t="s">
        <v>51</v>
      </c>
      <c r="P530">
        <v>2004</v>
      </c>
      <c r="Q530" t="s">
        <v>21</v>
      </c>
      <c r="R530">
        <v>2.5912089999999999E-2</v>
      </c>
      <c r="S530">
        <v>1.558207E-2</v>
      </c>
      <c r="T530">
        <v>0.17193510000000001</v>
      </c>
      <c r="U530">
        <v>4.6684799999999999E-2</v>
      </c>
      <c r="V530">
        <v>5.3513400000000003E-2</v>
      </c>
      <c r="W530">
        <v>5.0585400000000003E-2</v>
      </c>
      <c r="X530">
        <v>0.1092075</v>
      </c>
      <c r="Y530">
        <v>8.6878700000000003E-2</v>
      </c>
      <c r="Z530">
        <v>5283.6760000000004</v>
      </c>
      <c r="AA530">
        <v>97676.4</v>
      </c>
      <c r="AB530">
        <v>5.4093700000000002E-2</v>
      </c>
      <c r="AC530">
        <v>2.6534</v>
      </c>
      <c r="AD530">
        <v>0.1614208</v>
      </c>
      <c r="AE530">
        <v>5.7997600000000003E-2</v>
      </c>
      <c r="AF530">
        <v>6.0910000000000002</v>
      </c>
      <c r="AG530">
        <v>5.5083330000000004</v>
      </c>
      <c r="AH530" s="7">
        <f t="shared" si="9"/>
        <v>4.6652806080221002E-2</v>
      </c>
    </row>
    <row r="531" spans="15:34" x14ac:dyDescent="0.25">
      <c r="O531" t="s">
        <v>58</v>
      </c>
      <c r="P531">
        <v>2001</v>
      </c>
      <c r="Q531" t="s">
        <v>21</v>
      </c>
      <c r="R531">
        <v>1.1621070000000001E-2</v>
      </c>
      <c r="S531">
        <v>6.7198700000000002E-3</v>
      </c>
      <c r="T531">
        <v>0.14889040000000001</v>
      </c>
      <c r="U531">
        <v>3.8212900000000001E-2</v>
      </c>
      <c r="V531">
        <v>3.4452200000000002E-2</v>
      </c>
      <c r="W531">
        <v>9.3929299999999993E-2</v>
      </c>
      <c r="X531">
        <v>0.14556640000000001</v>
      </c>
      <c r="Y531">
        <v>9.1838299999999998E-2</v>
      </c>
      <c r="Z531">
        <v>13534.584999999999</v>
      </c>
      <c r="AA531">
        <v>194646.5</v>
      </c>
      <c r="AB531">
        <v>6.9534200000000004E-2</v>
      </c>
      <c r="AC531">
        <v>2.7928999999999999</v>
      </c>
      <c r="AD531">
        <v>0.15687409999999999</v>
      </c>
      <c r="AE531">
        <v>8.27962E-2</v>
      </c>
      <c r="AF531">
        <v>8.2780000000000005</v>
      </c>
      <c r="AG531">
        <v>3.7749999999999999</v>
      </c>
      <c r="AH531" s="7">
        <f t="shared" si="9"/>
        <v>5.0990339420747002E-2</v>
      </c>
    </row>
    <row r="532" spans="15:34" x14ac:dyDescent="0.25">
      <c r="O532" t="s">
        <v>62</v>
      </c>
      <c r="P532">
        <v>2009</v>
      </c>
      <c r="Q532" t="s">
        <v>21</v>
      </c>
      <c r="R532">
        <v>6.0981019999999997E-2</v>
      </c>
      <c r="S532">
        <v>1.6123400000000001E-3</v>
      </c>
      <c r="T532">
        <v>0.121225</v>
      </c>
      <c r="U532">
        <v>7.6067899999999994E-2</v>
      </c>
      <c r="V532">
        <v>2.9459800000000001E-2</v>
      </c>
      <c r="W532">
        <v>7.7772400000000005E-2</v>
      </c>
      <c r="X532">
        <v>9.2329499999999995E-2</v>
      </c>
      <c r="Y532">
        <v>7.64595E-2</v>
      </c>
      <c r="Z532">
        <v>4000.9389999999999</v>
      </c>
      <c r="AA532">
        <v>86830.3</v>
      </c>
      <c r="AB532">
        <v>4.6077699999999999E-2</v>
      </c>
      <c r="AC532">
        <v>3.1006999999999998</v>
      </c>
      <c r="AD532">
        <v>0.1210753</v>
      </c>
      <c r="AE532">
        <v>5.5533600000000002E-2</v>
      </c>
      <c r="AF532">
        <v>6.5609999999999999</v>
      </c>
      <c r="AG532">
        <v>4.6583329999999998</v>
      </c>
      <c r="AH532" s="7">
        <f t="shared" si="9"/>
        <v>4.3163615874789993E-2</v>
      </c>
    </row>
    <row r="533" spans="15:34" x14ac:dyDescent="0.25">
      <c r="O533" t="s">
        <v>62</v>
      </c>
      <c r="P533">
        <v>2010</v>
      </c>
      <c r="Q533" t="s">
        <v>21</v>
      </c>
      <c r="R533">
        <v>5.8630170000000002E-2</v>
      </c>
      <c r="S533">
        <v>1.8624900000000001E-3</v>
      </c>
      <c r="T533">
        <v>0.1238498</v>
      </c>
      <c r="U533">
        <v>7.6982700000000001E-2</v>
      </c>
      <c r="V533">
        <v>2.7164000000000001E-2</v>
      </c>
      <c r="W533">
        <v>7.6906500000000003E-2</v>
      </c>
      <c r="X533">
        <v>9.4115400000000002E-2</v>
      </c>
      <c r="Y533">
        <v>7.0818000000000006E-2</v>
      </c>
      <c r="Z533">
        <v>3864.8969999999999</v>
      </c>
      <c r="AA533">
        <v>91812.800000000003</v>
      </c>
      <c r="AB533">
        <v>4.2095399999999998E-2</v>
      </c>
      <c r="AC533">
        <v>3.2246000000000001</v>
      </c>
      <c r="AD533">
        <v>0.1172386</v>
      </c>
      <c r="AE533">
        <v>5.3271399999999997E-2</v>
      </c>
      <c r="AF533">
        <v>6.851</v>
      </c>
      <c r="AG533">
        <v>4.7</v>
      </c>
      <c r="AH533" s="7">
        <f t="shared" si="9"/>
        <v>4.9082384152815003E-2</v>
      </c>
    </row>
    <row r="534" spans="15:34" x14ac:dyDescent="0.25">
      <c r="O534" t="s">
        <v>50</v>
      </c>
      <c r="P534">
        <v>2004</v>
      </c>
      <c r="Q534" t="s">
        <v>21</v>
      </c>
      <c r="R534">
        <v>4.7577210000000002E-2</v>
      </c>
      <c r="S534">
        <v>3.7890300000000001E-3</v>
      </c>
      <c r="T534">
        <v>0.23499709999999999</v>
      </c>
      <c r="U534">
        <v>3.8987599999999997E-2</v>
      </c>
      <c r="V534">
        <v>3.1512400000000003E-2</v>
      </c>
      <c r="W534">
        <v>0.1208375</v>
      </c>
      <c r="X534">
        <v>0.1019695</v>
      </c>
      <c r="Y534">
        <v>7.7117900000000003E-2</v>
      </c>
      <c r="Z534">
        <v>5214.6019999999999</v>
      </c>
      <c r="AA534">
        <v>116652.5</v>
      </c>
      <c r="AB534">
        <v>4.4701999999999999E-2</v>
      </c>
      <c r="AC534">
        <v>2.5369000000000002</v>
      </c>
      <c r="AD534">
        <v>0.13139020000000001</v>
      </c>
      <c r="AE534">
        <v>4.15079E-2</v>
      </c>
      <c r="AF534">
        <v>6.4359999999999999</v>
      </c>
      <c r="AG534">
        <v>4.5250000000000004</v>
      </c>
      <c r="AH534" s="7">
        <f t="shared" si="9"/>
        <v>4.0451962178199005E-2</v>
      </c>
    </row>
    <row r="535" spans="15:34" x14ac:dyDescent="0.25">
      <c r="O535" t="s">
        <v>50</v>
      </c>
      <c r="P535">
        <v>2006</v>
      </c>
      <c r="Q535" t="s">
        <v>21</v>
      </c>
      <c r="R535">
        <v>4.027294E-2</v>
      </c>
      <c r="S535">
        <v>3.5150200000000002E-3</v>
      </c>
      <c r="T535">
        <v>0.22917750000000001</v>
      </c>
      <c r="U535">
        <v>4.0398999999999997E-2</v>
      </c>
      <c r="V535">
        <v>3.2675500000000003E-2</v>
      </c>
      <c r="W535">
        <v>0.11855690000000001</v>
      </c>
      <c r="X535">
        <v>9.7797800000000004E-2</v>
      </c>
      <c r="Y535">
        <v>7.3681399999999994E-2</v>
      </c>
      <c r="Z535">
        <v>6118.8969999999999</v>
      </c>
      <c r="AA535">
        <v>126884.2</v>
      </c>
      <c r="AB535">
        <v>4.8224299999999998E-2</v>
      </c>
      <c r="AC535">
        <v>2.7856000000000001</v>
      </c>
      <c r="AD535">
        <v>0.12502740000000001</v>
      </c>
      <c r="AE535">
        <v>3.8326300000000001E-2</v>
      </c>
      <c r="AF535">
        <v>6.742</v>
      </c>
      <c r="AG535">
        <v>3.7</v>
      </c>
      <c r="AH535" s="7">
        <f t="shared" si="9"/>
        <v>5.0502689049176E-2</v>
      </c>
    </row>
    <row r="536" spans="15:34" x14ac:dyDescent="0.25">
      <c r="O536" t="s">
        <v>60</v>
      </c>
      <c r="P536">
        <v>2001</v>
      </c>
      <c r="Q536" t="s">
        <v>21</v>
      </c>
      <c r="R536">
        <v>8.6297500000000003E-3</v>
      </c>
      <c r="S536">
        <v>7.0450199999999999E-3</v>
      </c>
      <c r="T536">
        <v>0.17238580000000001</v>
      </c>
      <c r="U536">
        <v>4.1035799999999997E-2</v>
      </c>
      <c r="V536">
        <v>3.9362099999999997E-2</v>
      </c>
      <c r="W536">
        <v>8.7678300000000001E-2</v>
      </c>
      <c r="X536">
        <v>0.1282277</v>
      </c>
      <c r="Y536">
        <v>8.7578900000000001E-2</v>
      </c>
      <c r="Z536">
        <v>8837.1959999999999</v>
      </c>
      <c r="AA536">
        <v>191199</v>
      </c>
      <c r="AB536">
        <v>4.6219900000000001E-2</v>
      </c>
      <c r="AC536">
        <v>2.4458000000000002</v>
      </c>
      <c r="AD536">
        <v>0.15491189999999999</v>
      </c>
      <c r="AE536">
        <v>7.8316300000000005E-2</v>
      </c>
      <c r="AF536">
        <v>6.4960000000000004</v>
      </c>
      <c r="AG536">
        <v>4.4916669999999996</v>
      </c>
      <c r="AH536" s="7">
        <f t="shared" si="9"/>
        <v>3.2416451270263005E-2</v>
      </c>
    </row>
    <row r="537" spans="15:34" x14ac:dyDescent="0.25">
      <c r="O537" t="s">
        <v>60</v>
      </c>
      <c r="P537">
        <v>2009</v>
      </c>
      <c r="Q537" t="s">
        <v>21</v>
      </c>
      <c r="R537">
        <v>1.384145E-2</v>
      </c>
      <c r="S537">
        <v>3.8605100000000002E-3</v>
      </c>
      <c r="T537">
        <v>0.1216816</v>
      </c>
      <c r="U537">
        <v>3.2758799999999998E-2</v>
      </c>
      <c r="V537">
        <v>4.8768800000000001E-2</v>
      </c>
      <c r="W537">
        <v>7.9013399999999998E-2</v>
      </c>
      <c r="X537">
        <v>0.1147113</v>
      </c>
      <c r="Y537">
        <v>8.1726099999999996E-2</v>
      </c>
      <c r="Z537">
        <v>10274.618</v>
      </c>
      <c r="AA537">
        <v>251780</v>
      </c>
      <c r="AB537">
        <v>4.0807900000000001E-2</v>
      </c>
      <c r="AC537">
        <v>3.0989</v>
      </c>
      <c r="AD537">
        <v>0.12288109999999999</v>
      </c>
      <c r="AE537">
        <v>7.0664900000000003E-2</v>
      </c>
      <c r="AF537">
        <v>6.4509999999999996</v>
      </c>
      <c r="AG537">
        <v>9.0250000000000004</v>
      </c>
      <c r="AH537" s="7">
        <f t="shared" si="9"/>
        <v>4.1262477972368997E-2</v>
      </c>
    </row>
    <row r="538" spans="15:34" x14ac:dyDescent="0.25">
      <c r="O538" t="s">
        <v>50</v>
      </c>
      <c r="P538">
        <v>2008</v>
      </c>
      <c r="Q538" t="s">
        <v>21</v>
      </c>
      <c r="R538">
        <v>4.6077140000000003E-2</v>
      </c>
      <c r="S538">
        <v>2.9658699999999998E-3</v>
      </c>
      <c r="T538">
        <v>0.2105254</v>
      </c>
      <c r="U538">
        <v>3.6601000000000002E-2</v>
      </c>
      <c r="V538">
        <v>3.4118500000000003E-2</v>
      </c>
      <c r="W538">
        <v>9.0924000000000005E-2</v>
      </c>
      <c r="X538">
        <v>0.1020186</v>
      </c>
      <c r="Y538">
        <v>7.2081599999999996E-2</v>
      </c>
      <c r="Z538">
        <v>6892.0410000000002</v>
      </c>
      <c r="AA538">
        <v>136553.60000000001</v>
      </c>
      <c r="AB538">
        <v>5.0471299999999997E-2</v>
      </c>
      <c r="AC538">
        <v>2.9761000000000002</v>
      </c>
      <c r="AD538">
        <v>0.1210367</v>
      </c>
      <c r="AE538">
        <v>3.9801200000000002E-2</v>
      </c>
      <c r="AF538">
        <v>6.6059999999999999</v>
      </c>
      <c r="AG538">
        <v>4.1833330000000002</v>
      </c>
      <c r="AH538" s="7">
        <f t="shared" si="9"/>
        <v>5.2639720134476001E-2</v>
      </c>
    </row>
    <row r="539" spans="15:34" x14ac:dyDescent="0.25">
      <c r="O539" t="s">
        <v>50</v>
      </c>
      <c r="P539">
        <v>2014</v>
      </c>
      <c r="Q539" t="s">
        <v>21</v>
      </c>
      <c r="R539">
        <v>4.5442749999999997E-2</v>
      </c>
      <c r="S539">
        <v>2.0931399999999998E-3</v>
      </c>
      <c r="T539">
        <v>0.16663510000000001</v>
      </c>
      <c r="U539">
        <v>3.0557500000000001E-2</v>
      </c>
      <c r="V539">
        <v>2.36659E-2</v>
      </c>
      <c r="W539">
        <v>9.8284399999999994E-2</v>
      </c>
      <c r="X539">
        <v>9.2692899999999995E-2</v>
      </c>
      <c r="Y539">
        <v>6.1365799999999998E-2</v>
      </c>
      <c r="Z539">
        <v>8572.5319999999992</v>
      </c>
      <c r="AA539">
        <v>171512.5</v>
      </c>
      <c r="AB539">
        <v>4.9981999999999999E-2</v>
      </c>
      <c r="AC539">
        <v>3.4155000000000002</v>
      </c>
      <c r="AD539">
        <v>0.1039166</v>
      </c>
      <c r="AE539">
        <v>3.4539800000000002E-2</v>
      </c>
      <c r="AF539">
        <v>6.9930000000000003</v>
      </c>
      <c r="AG539">
        <v>4.2249999999999996</v>
      </c>
      <c r="AH539" s="7">
        <f t="shared" si="9"/>
        <v>6.1260870119141025E-2</v>
      </c>
    </row>
    <row r="540" spans="15:34" x14ac:dyDescent="0.25">
      <c r="O540" t="s">
        <v>50</v>
      </c>
      <c r="P540">
        <v>2015</v>
      </c>
      <c r="Q540" t="s">
        <v>21</v>
      </c>
      <c r="R540">
        <v>4.4194209999999998E-2</v>
      </c>
      <c r="S540">
        <v>1.82059E-3</v>
      </c>
      <c r="T540">
        <v>0.16242570000000001</v>
      </c>
      <c r="U540">
        <v>2.8488800000000002E-2</v>
      </c>
      <c r="V540">
        <v>2.3543999999999999E-2</v>
      </c>
      <c r="W540">
        <v>9.6193299999999995E-2</v>
      </c>
      <c r="X540">
        <v>9.2147599999999996E-2</v>
      </c>
      <c r="Y540">
        <v>6.1203199999999999E-2</v>
      </c>
      <c r="Z540">
        <v>9189.2549999999992</v>
      </c>
      <c r="AA540">
        <v>177964.5</v>
      </c>
      <c r="AB540">
        <v>5.1635300000000002E-2</v>
      </c>
      <c r="AC540">
        <v>3.4609999999999999</v>
      </c>
      <c r="AD540">
        <v>9.9851400000000007E-2</v>
      </c>
      <c r="AE540">
        <v>3.4366399999999998E-2</v>
      </c>
      <c r="AF540">
        <v>7.3659999999999997</v>
      </c>
      <c r="AG540">
        <v>3.6916669999999998</v>
      </c>
      <c r="AH540" s="7">
        <f t="shared" si="9"/>
        <v>6.5511853140672996E-2</v>
      </c>
    </row>
    <row r="541" spans="15:34" x14ac:dyDescent="0.25">
      <c r="O541" t="s">
        <v>50</v>
      </c>
      <c r="P541">
        <v>2007</v>
      </c>
      <c r="Q541" t="s">
        <v>21</v>
      </c>
      <c r="R541">
        <v>3.5560710000000002E-2</v>
      </c>
      <c r="S541">
        <v>2.9567E-3</v>
      </c>
      <c r="T541">
        <v>0.21177280000000001</v>
      </c>
      <c r="U541">
        <v>3.7268999999999997E-2</v>
      </c>
      <c r="V541">
        <v>3.3210000000000003E-2</v>
      </c>
      <c r="W541">
        <v>0.13603009999999999</v>
      </c>
      <c r="X541">
        <v>9.9060400000000007E-2</v>
      </c>
      <c r="Y541">
        <v>6.7931099999999994E-2</v>
      </c>
      <c r="Z541">
        <v>6469.7520000000004</v>
      </c>
      <c r="AA541">
        <v>136977</v>
      </c>
      <c r="AB541">
        <v>4.7232400000000001E-2</v>
      </c>
      <c r="AC541">
        <v>2.8818999999999999</v>
      </c>
      <c r="AD541">
        <v>0.11645750000000001</v>
      </c>
      <c r="AE541">
        <v>3.7013499999999998E-2</v>
      </c>
      <c r="AF541">
        <v>6.68</v>
      </c>
      <c r="AG541">
        <v>3.7166670000000002</v>
      </c>
      <c r="AH541" s="7">
        <f t="shared" si="9"/>
        <v>4.7647145869207E-2</v>
      </c>
    </row>
    <row r="542" spans="15:34" x14ac:dyDescent="0.25">
      <c r="O542" t="s">
        <v>76</v>
      </c>
      <c r="P542">
        <v>2016</v>
      </c>
      <c r="Q542" t="s">
        <v>21</v>
      </c>
      <c r="R542">
        <v>6.6605310000000001E-2</v>
      </c>
      <c r="S542">
        <v>2.6990400000000002E-3</v>
      </c>
      <c r="T542">
        <v>9.4935000000000005E-2</v>
      </c>
      <c r="U542">
        <v>2.3375199999999999E-2</v>
      </c>
      <c r="V542">
        <v>2.5294299999999999E-2</v>
      </c>
      <c r="W542">
        <v>0.16108220000000001</v>
      </c>
      <c r="X542">
        <v>9.61978E-2</v>
      </c>
      <c r="Y542">
        <v>9.4487199999999993E-2</v>
      </c>
      <c r="Z542">
        <v>1840.434</v>
      </c>
      <c r="AA542">
        <v>48461.599999999999</v>
      </c>
      <c r="AB542">
        <v>3.7977200000000003E-2</v>
      </c>
      <c r="AC542">
        <v>3.7559999999999998</v>
      </c>
      <c r="AD542">
        <v>0.1443865</v>
      </c>
      <c r="AE542">
        <v>3.7272800000000002E-2</v>
      </c>
      <c r="AF542">
        <v>6.8929999999999998</v>
      </c>
      <c r="AG542">
        <v>3.016667</v>
      </c>
      <c r="AH542" s="7">
        <f t="shared" si="9"/>
        <v>5.6484542639682986E-2</v>
      </c>
    </row>
    <row r="543" spans="15:34" x14ac:dyDescent="0.25">
      <c r="O543" t="s">
        <v>51</v>
      </c>
      <c r="P543">
        <v>2000</v>
      </c>
      <c r="Q543" t="s">
        <v>21</v>
      </c>
      <c r="R543">
        <v>2.225893E-2</v>
      </c>
      <c r="S543">
        <v>1.7250379999999999E-2</v>
      </c>
      <c r="T543">
        <v>0.19957320000000001</v>
      </c>
      <c r="U543">
        <v>5.0295199999999998E-2</v>
      </c>
      <c r="V543">
        <v>6.01142E-2</v>
      </c>
      <c r="W543">
        <v>5.5035800000000003E-2</v>
      </c>
      <c r="X543">
        <v>0.1183765</v>
      </c>
      <c r="Y543">
        <v>8.8686299999999996E-2</v>
      </c>
      <c r="Z543">
        <v>4848.2349999999997</v>
      </c>
      <c r="AA543">
        <v>85853.2</v>
      </c>
      <c r="AB543">
        <v>5.6471199999999999E-2</v>
      </c>
      <c r="AC543">
        <v>2.2757999999999998</v>
      </c>
      <c r="AD543">
        <v>0.1644901</v>
      </c>
      <c r="AE543">
        <v>5.8704899999999997E-2</v>
      </c>
      <c r="AF543">
        <v>6.5979999999999999</v>
      </c>
      <c r="AG543">
        <v>3.7749999999999999</v>
      </c>
      <c r="AH543" s="7">
        <f t="shared" si="9"/>
        <v>4.5347875399823004E-2</v>
      </c>
    </row>
    <row r="544" spans="15:34" x14ac:dyDescent="0.25">
      <c r="O544" t="s">
        <v>69</v>
      </c>
      <c r="P544">
        <v>2004</v>
      </c>
      <c r="Q544" t="s">
        <v>21</v>
      </c>
      <c r="R544">
        <v>5.6155530000000002E-2</v>
      </c>
      <c r="S544">
        <v>2.8487809999999999E-2</v>
      </c>
      <c r="T544">
        <v>0.1023835</v>
      </c>
      <c r="U544">
        <v>4.8688299999999997E-2</v>
      </c>
      <c r="V544">
        <v>3.7638400000000002E-2</v>
      </c>
      <c r="W544">
        <v>5.8400000000000001E-2</v>
      </c>
      <c r="X544">
        <v>0.1061819</v>
      </c>
      <c r="Y544">
        <v>9.8887199999999995E-2</v>
      </c>
      <c r="Z544">
        <v>1228.8900000000001</v>
      </c>
      <c r="AA544">
        <v>23167.8</v>
      </c>
      <c r="AB544">
        <v>5.3043E-2</v>
      </c>
      <c r="AC544">
        <v>2.6461000000000001</v>
      </c>
      <c r="AD544">
        <v>0.17537269999999999</v>
      </c>
      <c r="AE544">
        <v>3.6300399999999997E-2</v>
      </c>
      <c r="AF544">
        <v>5.8170000000000002</v>
      </c>
      <c r="AG544">
        <v>3.3833329999999999</v>
      </c>
      <c r="AH544" s="7">
        <f t="shared" si="9"/>
        <v>5.3031716569844997E-2</v>
      </c>
    </row>
    <row r="545" spans="15:34" x14ac:dyDescent="0.25">
      <c r="O545" t="s">
        <v>62</v>
      </c>
      <c r="P545">
        <v>2005</v>
      </c>
      <c r="Q545" t="s">
        <v>21</v>
      </c>
      <c r="R545">
        <v>5.1149960000000001E-2</v>
      </c>
      <c r="S545">
        <v>2.4472999999999999E-3</v>
      </c>
      <c r="T545">
        <v>0.1254073</v>
      </c>
      <c r="U545">
        <v>9.2023999999999995E-2</v>
      </c>
      <c r="V545">
        <v>3.4749000000000002E-2</v>
      </c>
      <c r="W545">
        <v>8.8697799999999993E-2</v>
      </c>
      <c r="X545">
        <v>9.9190100000000003E-2</v>
      </c>
      <c r="Y545">
        <v>8.1558699999999998E-2</v>
      </c>
      <c r="Z545">
        <v>3796.5509999999999</v>
      </c>
      <c r="AA545">
        <v>73959</v>
      </c>
      <c r="AB545">
        <v>5.1333200000000002E-2</v>
      </c>
      <c r="AC545">
        <v>2.8226</v>
      </c>
      <c r="AD545">
        <v>0.14083480000000001</v>
      </c>
      <c r="AE545">
        <v>5.5652500000000001E-2</v>
      </c>
      <c r="AF545">
        <v>6.9080000000000004</v>
      </c>
      <c r="AG545">
        <v>3.7583329999999999</v>
      </c>
      <c r="AH545" s="7">
        <f t="shared" si="9"/>
        <v>4.3751322172702001E-2</v>
      </c>
    </row>
    <row r="546" spans="15:34" x14ac:dyDescent="0.25">
      <c r="O546" t="s">
        <v>50</v>
      </c>
      <c r="P546">
        <v>2002</v>
      </c>
      <c r="Q546" t="s">
        <v>21</v>
      </c>
      <c r="R546">
        <v>4.169693E-2</v>
      </c>
      <c r="S546">
        <v>4.5768600000000003E-3</v>
      </c>
      <c r="T546">
        <v>0.23560229999999999</v>
      </c>
      <c r="U546">
        <v>3.6917999999999999E-2</v>
      </c>
      <c r="V546">
        <v>2.9784999999999999E-2</v>
      </c>
      <c r="W546">
        <v>0.1034896</v>
      </c>
      <c r="X546">
        <v>0.1185438</v>
      </c>
      <c r="Y546">
        <v>8.6434999999999998E-2</v>
      </c>
      <c r="Z546">
        <v>5006.2510000000002</v>
      </c>
      <c r="AA546">
        <v>98976.1</v>
      </c>
      <c r="AB546">
        <v>5.0580399999999998E-2</v>
      </c>
      <c r="AC546">
        <v>2.2833000000000001</v>
      </c>
      <c r="AD546">
        <v>0.1452068</v>
      </c>
      <c r="AE546">
        <v>4.76479E-2</v>
      </c>
      <c r="AF546">
        <v>6.3710000000000004</v>
      </c>
      <c r="AG546">
        <v>4</v>
      </c>
      <c r="AH546" s="7">
        <f t="shared" si="9"/>
        <v>3.855058334250501E-2</v>
      </c>
    </row>
    <row r="547" spans="15:34" x14ac:dyDescent="0.25">
      <c r="O547" t="s">
        <v>51</v>
      </c>
      <c r="P547">
        <v>2015</v>
      </c>
      <c r="Q547" t="s">
        <v>21</v>
      </c>
      <c r="R547">
        <v>2.829508E-2</v>
      </c>
      <c r="S547">
        <v>1.2100090000000001E-2</v>
      </c>
      <c r="T547">
        <v>0.1237968</v>
      </c>
      <c r="U547">
        <v>2.9251200000000002E-2</v>
      </c>
      <c r="V547">
        <v>3.8522500000000001E-2</v>
      </c>
      <c r="W547">
        <v>4.6066099999999999E-2</v>
      </c>
      <c r="X547">
        <v>0.1001571</v>
      </c>
      <c r="Y547">
        <v>6.8274799999999997E-2</v>
      </c>
      <c r="Z547">
        <v>7884.0910000000003</v>
      </c>
      <c r="AA547">
        <v>151651.79999999999</v>
      </c>
      <c r="AB547">
        <v>5.1988100000000002E-2</v>
      </c>
      <c r="AC547">
        <v>3.4839000000000002</v>
      </c>
      <c r="AD547">
        <v>0.11866</v>
      </c>
      <c r="AE547">
        <v>5.3128300000000003E-2</v>
      </c>
      <c r="AF547">
        <v>6.641</v>
      </c>
      <c r="AG547">
        <v>4.1500000000000004</v>
      </c>
      <c r="AH547" s="7">
        <f t="shared" si="9"/>
        <v>6.1740906579071997E-2</v>
      </c>
    </row>
    <row r="548" spans="15:34" x14ac:dyDescent="0.25">
      <c r="O548" t="s">
        <v>58</v>
      </c>
      <c r="P548">
        <v>2009</v>
      </c>
      <c r="Q548" t="s">
        <v>21</v>
      </c>
      <c r="R548">
        <v>1.8829909999999998E-2</v>
      </c>
      <c r="S548">
        <v>4.3429999999999996E-3</v>
      </c>
      <c r="T548">
        <v>0.13628319999999999</v>
      </c>
      <c r="U548">
        <v>2.7954400000000001E-2</v>
      </c>
      <c r="V548">
        <v>4.1083399999999999E-2</v>
      </c>
      <c r="W548">
        <v>7.7250700000000005E-2</v>
      </c>
      <c r="X548">
        <v>0.1230772</v>
      </c>
      <c r="Y548">
        <v>9.2410800000000001E-2</v>
      </c>
      <c r="Z548">
        <v>17161.298999999999</v>
      </c>
      <c r="AA548">
        <v>259958.7</v>
      </c>
      <c r="AB548">
        <v>6.6015500000000005E-2</v>
      </c>
      <c r="AC548">
        <v>3.5009999999999999</v>
      </c>
      <c r="AD548">
        <v>0.1219655</v>
      </c>
      <c r="AE548">
        <v>7.0184200000000002E-2</v>
      </c>
      <c r="AF548">
        <v>7.42</v>
      </c>
      <c r="AG548">
        <v>7.9083329999999998</v>
      </c>
      <c r="AH548" s="7">
        <f t="shared" si="9"/>
        <v>6.2771828967637E-2</v>
      </c>
    </row>
    <row r="549" spans="15:34" x14ac:dyDescent="0.25">
      <c r="O549" t="s">
        <v>60</v>
      </c>
      <c r="P549">
        <v>2012</v>
      </c>
      <c r="Q549" t="s">
        <v>21</v>
      </c>
      <c r="R549">
        <v>8.4312699999999994E-3</v>
      </c>
      <c r="S549">
        <v>3.6091500000000002E-3</v>
      </c>
      <c r="T549">
        <v>0.12645780000000001</v>
      </c>
      <c r="U549">
        <v>3.1436800000000001E-2</v>
      </c>
      <c r="V549">
        <v>4.4984099999999999E-2</v>
      </c>
      <c r="W549">
        <v>6.3762899999999997E-2</v>
      </c>
      <c r="X549">
        <v>0.1115599</v>
      </c>
      <c r="Y549">
        <v>7.9512899999999997E-2</v>
      </c>
      <c r="Z549">
        <v>10801.86</v>
      </c>
      <c r="AA549">
        <v>268761.5</v>
      </c>
      <c r="AB549">
        <v>4.0191200000000003E-2</v>
      </c>
      <c r="AC549">
        <v>3.41</v>
      </c>
      <c r="AD549">
        <v>0.116609</v>
      </c>
      <c r="AE549">
        <v>6.7461300000000002E-2</v>
      </c>
      <c r="AF549">
        <v>6.1790000000000003</v>
      </c>
      <c r="AG549">
        <v>7.1916669999999998</v>
      </c>
      <c r="AH549" s="7">
        <f t="shared" si="9"/>
        <v>5.0815483825369004E-2</v>
      </c>
    </row>
    <row r="550" spans="15:34" x14ac:dyDescent="0.25">
      <c r="O550" t="s">
        <v>51</v>
      </c>
      <c r="P550">
        <v>2009</v>
      </c>
      <c r="Q550" t="s">
        <v>21</v>
      </c>
      <c r="R550">
        <v>3.3995310000000001E-2</v>
      </c>
      <c r="S550">
        <v>1.493477E-2</v>
      </c>
      <c r="T550">
        <v>0.14161090000000001</v>
      </c>
      <c r="U550">
        <v>3.48317E-2</v>
      </c>
      <c r="V550">
        <v>5.7623899999999999E-2</v>
      </c>
      <c r="W550">
        <v>4.6517299999999998E-2</v>
      </c>
      <c r="X550">
        <v>0.1108326</v>
      </c>
      <c r="Y550">
        <v>7.57274E-2</v>
      </c>
      <c r="Z550">
        <v>6694.63</v>
      </c>
      <c r="AA550">
        <v>124340.7</v>
      </c>
      <c r="AB550">
        <v>5.3841E-2</v>
      </c>
      <c r="AC550">
        <v>3.0648</v>
      </c>
      <c r="AD550">
        <v>0.13015850000000001</v>
      </c>
      <c r="AE550">
        <v>5.2862800000000001E-2</v>
      </c>
      <c r="AF550">
        <v>5.915</v>
      </c>
      <c r="AG550">
        <v>6.891667</v>
      </c>
      <c r="AH550" s="7">
        <f t="shared" si="9"/>
        <v>4.7663301223165006E-2</v>
      </c>
    </row>
    <row r="551" spans="15:34" x14ac:dyDescent="0.25">
      <c r="O551" t="s">
        <v>76</v>
      </c>
      <c r="P551">
        <v>2004</v>
      </c>
      <c r="Q551" t="s">
        <v>21</v>
      </c>
      <c r="R551">
        <v>7.1686760000000002E-2</v>
      </c>
      <c r="S551">
        <v>5.2651299999999998E-3</v>
      </c>
      <c r="T551">
        <v>0.1026363</v>
      </c>
      <c r="U551">
        <v>2.9430700000000001E-2</v>
      </c>
      <c r="V551">
        <v>2.5009400000000001E-2</v>
      </c>
      <c r="W551">
        <v>0.1634553</v>
      </c>
      <c r="X551">
        <v>8.9135900000000004E-2</v>
      </c>
      <c r="Y551">
        <v>9.6594899999999997E-2</v>
      </c>
      <c r="Z551">
        <v>1062.722</v>
      </c>
      <c r="AA551">
        <v>29628.9</v>
      </c>
      <c r="AB551">
        <v>3.5867799999999998E-2</v>
      </c>
      <c r="AC551">
        <v>2.4996999999999998</v>
      </c>
      <c r="AD551">
        <v>0.14948239999999999</v>
      </c>
      <c r="AE551">
        <v>3.4830899999999998E-2</v>
      </c>
      <c r="AF551">
        <v>6.0970000000000004</v>
      </c>
      <c r="AG551">
        <v>3.608333</v>
      </c>
      <c r="AH551" s="7">
        <f t="shared" si="9"/>
        <v>2.5413388347804003E-2</v>
      </c>
    </row>
    <row r="552" spans="15:34" x14ac:dyDescent="0.25">
      <c r="O552" t="s">
        <v>76</v>
      </c>
      <c r="P552">
        <v>2001</v>
      </c>
      <c r="Q552" t="s">
        <v>21</v>
      </c>
      <c r="R552">
        <v>6.196625E-2</v>
      </c>
      <c r="S552">
        <v>9.0588999999999999E-3</v>
      </c>
      <c r="T552">
        <v>0.1143207</v>
      </c>
      <c r="U552">
        <v>2.98135E-2</v>
      </c>
      <c r="V552">
        <v>2.2626E-2</v>
      </c>
      <c r="W552">
        <v>0.12614410000000001</v>
      </c>
      <c r="X552">
        <v>0.1181059</v>
      </c>
      <c r="Y552">
        <v>0.1049216</v>
      </c>
      <c r="Z552">
        <v>977.46900000000005</v>
      </c>
      <c r="AA552">
        <v>23512.799999999999</v>
      </c>
      <c r="AB552">
        <v>4.1571799999999999E-2</v>
      </c>
      <c r="AC552">
        <v>2.1385999999999998</v>
      </c>
      <c r="AD552">
        <v>0.16582459999999999</v>
      </c>
      <c r="AE552">
        <v>4.0403500000000002E-2</v>
      </c>
      <c r="AF552">
        <v>6.234</v>
      </c>
      <c r="AG552">
        <v>3</v>
      </c>
      <c r="AH552" s="7">
        <f t="shared" si="9"/>
        <v>2.8965784804664996E-2</v>
      </c>
    </row>
    <row r="553" spans="15:34" x14ac:dyDescent="0.25">
      <c r="O553" t="s">
        <v>58</v>
      </c>
      <c r="P553">
        <v>2016</v>
      </c>
      <c r="Q553" t="s">
        <v>21</v>
      </c>
      <c r="R553">
        <v>1.4725749999999999E-2</v>
      </c>
      <c r="S553">
        <v>6.7033199999999996E-3</v>
      </c>
      <c r="T553">
        <v>0.1400776</v>
      </c>
      <c r="U553">
        <v>3.1240400000000002E-2</v>
      </c>
      <c r="V553">
        <v>3.8780000000000002E-2</v>
      </c>
      <c r="W553">
        <v>8.7031300000000006E-2</v>
      </c>
      <c r="X553">
        <v>0.11024780000000001</v>
      </c>
      <c r="Y553">
        <v>9.4345600000000002E-2</v>
      </c>
      <c r="Z553">
        <v>25189.128000000001</v>
      </c>
      <c r="AA553">
        <v>338638.1</v>
      </c>
      <c r="AB553">
        <v>7.4383599999999994E-2</v>
      </c>
      <c r="AC553">
        <v>4.2026000000000003</v>
      </c>
      <c r="AD553">
        <v>0.1237365</v>
      </c>
      <c r="AE553">
        <v>8.1079200000000004E-2</v>
      </c>
      <c r="AF553">
        <v>8.4250000000000007</v>
      </c>
      <c r="AG553">
        <v>3.875</v>
      </c>
      <c r="AH553" s="7">
        <f t="shared" si="9"/>
        <v>8.2281960370752985E-2</v>
      </c>
    </row>
    <row r="554" spans="15:34" x14ac:dyDescent="0.25">
      <c r="O554" t="s">
        <v>60</v>
      </c>
      <c r="P554">
        <v>2014</v>
      </c>
      <c r="Q554" t="s">
        <v>21</v>
      </c>
      <c r="R554">
        <v>1.2541729999999999E-2</v>
      </c>
      <c r="S554">
        <v>3.2381599999999999E-3</v>
      </c>
      <c r="T554">
        <v>0.11879000000000001</v>
      </c>
      <c r="U554">
        <v>3.08644E-2</v>
      </c>
      <c r="V554">
        <v>4.0547300000000001E-2</v>
      </c>
      <c r="W554">
        <v>6.2954499999999997E-2</v>
      </c>
      <c r="X554">
        <v>0.10468180000000001</v>
      </c>
      <c r="Y554">
        <v>7.5861499999999998E-2</v>
      </c>
      <c r="Z554">
        <v>11240.654</v>
      </c>
      <c r="AA554">
        <v>284729.40000000002</v>
      </c>
      <c r="AB554">
        <v>3.9478399999999997E-2</v>
      </c>
      <c r="AC554">
        <v>3.5565000000000002</v>
      </c>
      <c r="AD554">
        <v>0.1186706</v>
      </c>
      <c r="AE554">
        <v>6.4689499999999997E-2</v>
      </c>
      <c r="AF554">
        <v>6.85</v>
      </c>
      <c r="AG554">
        <v>6.15</v>
      </c>
      <c r="AH554" s="7">
        <f t="shared" si="9"/>
        <v>5.9030259280725E-2</v>
      </c>
    </row>
    <row r="555" spans="15:34" x14ac:dyDescent="0.25">
      <c r="O555" t="s">
        <v>58</v>
      </c>
      <c r="P555">
        <v>2011</v>
      </c>
      <c r="Q555" t="s">
        <v>21</v>
      </c>
      <c r="R555">
        <v>1.7730340000000001E-2</v>
      </c>
      <c r="S555">
        <v>1.084891E-2</v>
      </c>
      <c r="T555">
        <v>0.1359725</v>
      </c>
      <c r="U555">
        <v>2.8244499999999999E-2</v>
      </c>
      <c r="V555">
        <v>3.8945399999999998E-2</v>
      </c>
      <c r="W555">
        <v>7.1707099999999996E-2</v>
      </c>
      <c r="X555">
        <v>0.1188271</v>
      </c>
      <c r="Y555">
        <v>8.7052000000000004E-2</v>
      </c>
      <c r="Z555">
        <v>18952.919000000002</v>
      </c>
      <c r="AA555">
        <v>283807.3</v>
      </c>
      <c r="AB555">
        <v>6.6780900000000004E-2</v>
      </c>
      <c r="AC555">
        <v>3.7339000000000002</v>
      </c>
      <c r="AD555">
        <v>0.1176538</v>
      </c>
      <c r="AE555">
        <v>6.6791799999999998E-2</v>
      </c>
      <c r="AF555">
        <v>7.3179999999999996</v>
      </c>
      <c r="AG555">
        <v>6.5250000000000004</v>
      </c>
      <c r="AH555" s="7">
        <f t="shared" si="9"/>
        <v>7.0591622837412007E-2</v>
      </c>
    </row>
    <row r="556" spans="15:34" x14ac:dyDescent="0.25">
      <c r="O556" t="s">
        <v>50</v>
      </c>
      <c r="P556">
        <v>2005</v>
      </c>
      <c r="Q556" t="s">
        <v>21</v>
      </c>
      <c r="R556">
        <v>3.8830339999999998E-2</v>
      </c>
      <c r="S556">
        <v>3.6326700000000002E-3</v>
      </c>
      <c r="T556">
        <v>0.22151950000000001</v>
      </c>
      <c r="U556">
        <v>3.94522E-2</v>
      </c>
      <c r="V556">
        <v>3.2383200000000001E-2</v>
      </c>
      <c r="W556">
        <v>0.13466259999999999</v>
      </c>
      <c r="X556">
        <v>0.1014285</v>
      </c>
      <c r="Y556">
        <v>7.4535299999999999E-2</v>
      </c>
      <c r="Z556">
        <v>5778.35</v>
      </c>
      <c r="AA556">
        <v>122224</v>
      </c>
      <c r="AB556">
        <v>4.7276699999999998E-2</v>
      </c>
      <c r="AC556">
        <v>2.6625000000000001</v>
      </c>
      <c r="AD556">
        <v>0.1299254</v>
      </c>
      <c r="AE556">
        <v>3.9304899999999997E-2</v>
      </c>
      <c r="AF556">
        <v>6.7030000000000003</v>
      </c>
      <c r="AG556">
        <v>4.2916670000000003</v>
      </c>
      <c r="AH556" s="7">
        <f t="shared" si="9"/>
        <v>4.4724921202086002E-2</v>
      </c>
    </row>
    <row r="557" spans="15:34" x14ac:dyDescent="0.25">
      <c r="O557" t="s">
        <v>76</v>
      </c>
      <c r="P557">
        <v>2007</v>
      </c>
      <c r="Q557" t="s">
        <v>21</v>
      </c>
      <c r="R557">
        <v>5.728842E-2</v>
      </c>
      <c r="S557">
        <v>4.1208499999999997E-3</v>
      </c>
      <c r="T557">
        <v>0.10711320000000001</v>
      </c>
      <c r="U557">
        <v>2.81543E-2</v>
      </c>
      <c r="V557">
        <v>2.7174500000000001E-2</v>
      </c>
      <c r="W557">
        <v>0.15716859999999999</v>
      </c>
      <c r="X557">
        <v>8.9016100000000001E-2</v>
      </c>
      <c r="Y557">
        <v>8.4232399999999999E-2</v>
      </c>
      <c r="Z557">
        <v>1265.925</v>
      </c>
      <c r="AA557">
        <v>34701.599999999999</v>
      </c>
      <c r="AB557">
        <v>3.64803E-2</v>
      </c>
      <c r="AC557">
        <v>2.9197000000000002</v>
      </c>
      <c r="AD557">
        <v>0.1409157</v>
      </c>
      <c r="AE557">
        <v>3.3110899999999999E-2</v>
      </c>
      <c r="AF557">
        <v>6.34</v>
      </c>
      <c r="AG557">
        <v>2.8250000000000002</v>
      </c>
      <c r="AH557" s="7">
        <f t="shared" si="9"/>
        <v>3.7310137918974015E-2</v>
      </c>
    </row>
    <row r="558" spans="15:34" x14ac:dyDescent="0.25">
      <c r="O558" t="s">
        <v>58</v>
      </c>
      <c r="P558">
        <v>2002</v>
      </c>
      <c r="Q558" t="s">
        <v>21</v>
      </c>
      <c r="R558">
        <v>1.4464950000000001E-2</v>
      </c>
      <c r="S558">
        <v>7.8021000000000002E-3</v>
      </c>
      <c r="T558">
        <v>0.14924100000000001</v>
      </c>
      <c r="U558">
        <v>3.4493000000000003E-2</v>
      </c>
      <c r="V558">
        <v>3.7604899999999997E-2</v>
      </c>
      <c r="W558">
        <v>9.0296199999999993E-2</v>
      </c>
      <c r="X558">
        <v>0.1443536</v>
      </c>
      <c r="Y558">
        <v>9.3561099999999994E-2</v>
      </c>
      <c r="Z558">
        <v>13224.036</v>
      </c>
      <c r="AA558">
        <v>202766</v>
      </c>
      <c r="AB558">
        <v>6.5218200000000004E-2</v>
      </c>
      <c r="AC558">
        <v>2.8872</v>
      </c>
      <c r="AD558">
        <v>0.15216060000000001</v>
      </c>
      <c r="AE558">
        <v>8.1063899999999994E-2</v>
      </c>
      <c r="AF558">
        <v>8.4779999999999998</v>
      </c>
      <c r="AG558">
        <v>4.4666670000000002</v>
      </c>
      <c r="AH558" s="7">
        <f t="shared" si="9"/>
        <v>5.565314898820499E-2</v>
      </c>
    </row>
    <row r="559" spans="15:34" x14ac:dyDescent="0.25">
      <c r="O559" t="s">
        <v>58</v>
      </c>
      <c r="P559">
        <v>2013</v>
      </c>
      <c r="Q559" t="s">
        <v>21</v>
      </c>
      <c r="R559">
        <v>1.8892510000000001E-2</v>
      </c>
      <c r="S559">
        <v>9.8904800000000001E-3</v>
      </c>
      <c r="T559">
        <v>0.13133629999999999</v>
      </c>
      <c r="U559">
        <v>2.6284200000000001E-2</v>
      </c>
      <c r="V559">
        <v>3.68051E-2</v>
      </c>
      <c r="W559">
        <v>6.5206E-2</v>
      </c>
      <c r="X559">
        <v>0.1119048</v>
      </c>
      <c r="Y559">
        <v>8.3716299999999993E-2</v>
      </c>
      <c r="Z559">
        <v>21852.025000000001</v>
      </c>
      <c r="AA559">
        <v>306153</v>
      </c>
      <c r="AB559">
        <v>7.1376200000000001E-2</v>
      </c>
      <c r="AC559">
        <v>3.9028999999999998</v>
      </c>
      <c r="AD559">
        <v>0.1174707</v>
      </c>
      <c r="AE559">
        <v>6.4330600000000002E-2</v>
      </c>
      <c r="AF559">
        <v>7.891</v>
      </c>
      <c r="AG559">
        <v>5.0416670000000003</v>
      </c>
      <c r="AH559" s="7">
        <f t="shared" si="9"/>
        <v>7.9496324303088992E-2</v>
      </c>
    </row>
    <row r="560" spans="15:34" x14ac:dyDescent="0.25">
      <c r="O560" t="s">
        <v>58</v>
      </c>
      <c r="P560">
        <v>2004</v>
      </c>
      <c r="Q560" t="s">
        <v>21</v>
      </c>
      <c r="R560">
        <v>1.519441E-2</v>
      </c>
      <c r="S560">
        <v>6.3965100000000002E-3</v>
      </c>
      <c r="T560">
        <v>0.1584622</v>
      </c>
      <c r="U560">
        <v>3.4874599999999999E-2</v>
      </c>
      <c r="V560">
        <v>3.8848000000000001E-2</v>
      </c>
      <c r="W560">
        <v>8.8035500000000003E-2</v>
      </c>
      <c r="X560">
        <v>0.1290374</v>
      </c>
      <c r="Y560">
        <v>8.9677000000000007E-2</v>
      </c>
      <c r="Z560">
        <v>14734.921</v>
      </c>
      <c r="AA560">
        <v>230282</v>
      </c>
      <c r="AB560">
        <v>6.3986399999999999E-2</v>
      </c>
      <c r="AC560">
        <v>3.1699000000000002</v>
      </c>
      <c r="AD560">
        <v>0.14547379999999999</v>
      </c>
      <c r="AE560">
        <v>7.5689800000000002E-2</v>
      </c>
      <c r="AF560">
        <v>8.3219999999999992</v>
      </c>
      <c r="AG560">
        <v>4.5833329999999997</v>
      </c>
      <c r="AH560" s="7">
        <f t="shared" si="9"/>
        <v>6.2170962341381003E-2</v>
      </c>
    </row>
    <row r="561" spans="15:34" x14ac:dyDescent="0.25">
      <c r="O561" t="s">
        <v>58</v>
      </c>
      <c r="P561">
        <v>2008</v>
      </c>
      <c r="Q561" t="s">
        <v>21</v>
      </c>
      <c r="R561">
        <v>1.9626879999999999E-2</v>
      </c>
      <c r="S561">
        <v>5.9957400000000003E-3</v>
      </c>
      <c r="T561">
        <v>0.14147219999999999</v>
      </c>
      <c r="U561">
        <v>3.0840099999999999E-2</v>
      </c>
      <c r="V561">
        <v>4.20571E-2</v>
      </c>
      <c r="W561">
        <v>6.5341099999999999E-2</v>
      </c>
      <c r="X561">
        <v>0.1223818</v>
      </c>
      <c r="Y561">
        <v>8.9565800000000001E-2</v>
      </c>
      <c r="Z561">
        <v>18320.891</v>
      </c>
      <c r="AA561">
        <v>264688</v>
      </c>
      <c r="AB561">
        <v>6.9216899999999998E-2</v>
      </c>
      <c r="AC561">
        <v>3.5809000000000002</v>
      </c>
      <c r="AD561">
        <v>0.1296697</v>
      </c>
      <c r="AE561">
        <v>7.2700699999999993E-2</v>
      </c>
      <c r="AF561">
        <v>7.2370000000000001</v>
      </c>
      <c r="AG561">
        <v>5.4333330000000002</v>
      </c>
      <c r="AH561" s="7">
        <f t="shared" si="9"/>
        <v>6.324468593169201E-2</v>
      </c>
    </row>
    <row r="562" spans="15:34" x14ac:dyDescent="0.25">
      <c r="O562" t="s">
        <v>76</v>
      </c>
      <c r="P562">
        <v>2010</v>
      </c>
      <c r="Q562" t="s">
        <v>21</v>
      </c>
      <c r="R562">
        <v>7.2350100000000001E-2</v>
      </c>
      <c r="S562">
        <v>4.2417599999999998E-3</v>
      </c>
      <c r="T562">
        <v>9.1931600000000002E-2</v>
      </c>
      <c r="U562">
        <v>2.4863699999999999E-2</v>
      </c>
      <c r="V562">
        <v>2.6891200000000001E-2</v>
      </c>
      <c r="W562">
        <v>0.14792820000000001</v>
      </c>
      <c r="X562">
        <v>9.63334E-2</v>
      </c>
      <c r="Y562">
        <v>8.6462600000000001E-2</v>
      </c>
      <c r="Z562">
        <v>1321.2280000000001</v>
      </c>
      <c r="AA562">
        <v>37484.400000000001</v>
      </c>
      <c r="AB562">
        <v>3.5247399999999998E-2</v>
      </c>
      <c r="AC562">
        <v>3.1810999999999998</v>
      </c>
      <c r="AD562">
        <v>0.1355497</v>
      </c>
      <c r="AE562">
        <v>3.5774899999999998E-2</v>
      </c>
      <c r="AF562">
        <v>5.9180000000000001</v>
      </c>
      <c r="AG562">
        <v>4.9083329999999998</v>
      </c>
      <c r="AH562" s="7">
        <f t="shared" si="9"/>
        <v>3.4918487728564013E-2</v>
      </c>
    </row>
    <row r="563" spans="15:34" x14ac:dyDescent="0.25">
      <c r="O563" t="s">
        <v>50</v>
      </c>
      <c r="P563">
        <v>2012</v>
      </c>
      <c r="Q563" t="s">
        <v>21</v>
      </c>
      <c r="R563">
        <v>4.3535549999999999E-2</v>
      </c>
      <c r="S563">
        <v>2.1685099999999998E-3</v>
      </c>
      <c r="T563">
        <v>0.1821422</v>
      </c>
      <c r="U563">
        <v>3.2940999999999998E-2</v>
      </c>
      <c r="V563">
        <v>2.6225600000000002E-2</v>
      </c>
      <c r="W563">
        <v>0.1007054</v>
      </c>
      <c r="X563">
        <v>0.1006481</v>
      </c>
      <c r="Y563">
        <v>6.4635600000000001E-2</v>
      </c>
      <c r="Z563">
        <v>7932.4939999999997</v>
      </c>
      <c r="AA563">
        <v>157250.79999999999</v>
      </c>
      <c r="AB563">
        <v>5.0444900000000001E-2</v>
      </c>
      <c r="AC563">
        <v>3.2498999999999998</v>
      </c>
      <c r="AD563">
        <v>0.1083746</v>
      </c>
      <c r="AE563">
        <v>3.64704E-2</v>
      </c>
      <c r="AF563">
        <v>6.6360000000000001</v>
      </c>
      <c r="AG563">
        <v>5.0583330000000002</v>
      </c>
      <c r="AH563" s="7">
        <f t="shared" si="9"/>
        <v>5.5791068346149011E-2</v>
      </c>
    </row>
    <row r="564" spans="15:34" x14ac:dyDescent="0.25">
      <c r="O564" t="s">
        <v>58</v>
      </c>
      <c r="P564">
        <v>2006</v>
      </c>
      <c r="Q564" t="s">
        <v>21</v>
      </c>
      <c r="R564">
        <v>1.8900030000000002E-2</v>
      </c>
      <c r="S564">
        <v>6.6190199999999998E-3</v>
      </c>
      <c r="T564">
        <v>0.15072379999999999</v>
      </c>
      <c r="U564">
        <v>3.1701600000000003E-2</v>
      </c>
      <c r="V564">
        <v>3.8548899999999997E-2</v>
      </c>
      <c r="W564">
        <v>8.6727899999999997E-2</v>
      </c>
      <c r="X564">
        <v>0.1212685</v>
      </c>
      <c r="Y564">
        <v>8.82135E-2</v>
      </c>
      <c r="Z564">
        <v>17331.413</v>
      </c>
      <c r="AA564">
        <v>249735</v>
      </c>
      <c r="AB564">
        <v>6.9399199999999994E-2</v>
      </c>
      <c r="AC564">
        <v>3.3982999999999999</v>
      </c>
      <c r="AD564">
        <v>0.13909940000000001</v>
      </c>
      <c r="AE564">
        <v>6.9821999999999995E-2</v>
      </c>
      <c r="AF564">
        <v>7.8739999999999997</v>
      </c>
      <c r="AG564">
        <v>4.0583330000000002</v>
      </c>
      <c r="AH564" s="7">
        <f t="shared" si="9"/>
        <v>6.4453886318118991E-2</v>
      </c>
    </row>
    <row r="565" spans="15:34" x14ac:dyDescent="0.25">
      <c r="O565" t="s">
        <v>58</v>
      </c>
      <c r="P565">
        <v>2007</v>
      </c>
      <c r="Q565" t="s">
        <v>21</v>
      </c>
      <c r="R565">
        <v>1.3800710000000001E-2</v>
      </c>
      <c r="S565">
        <v>5.2158400000000002E-3</v>
      </c>
      <c r="T565">
        <v>0.14139160000000001</v>
      </c>
      <c r="U565">
        <v>3.15036E-2</v>
      </c>
      <c r="V565">
        <v>4.1552800000000001E-2</v>
      </c>
      <c r="W565">
        <v>8.35809E-2</v>
      </c>
      <c r="X565">
        <v>0.12521479999999999</v>
      </c>
      <c r="Y565">
        <v>8.7954400000000002E-2</v>
      </c>
      <c r="Z565">
        <v>17768.434000000001</v>
      </c>
      <c r="AA565">
        <v>258827.2</v>
      </c>
      <c r="AB565">
        <v>6.8649799999999997E-2</v>
      </c>
      <c r="AC565">
        <v>3.4805000000000001</v>
      </c>
      <c r="AD565">
        <v>0.13197610000000001</v>
      </c>
      <c r="AE565">
        <v>7.0216700000000007E-2</v>
      </c>
      <c r="AF565">
        <v>7.93</v>
      </c>
      <c r="AG565">
        <v>4.5833329999999997</v>
      </c>
      <c r="AH565" s="7">
        <f t="shared" si="9"/>
        <v>6.645858194953301E-2</v>
      </c>
    </row>
    <row r="566" spans="15:34" x14ac:dyDescent="0.25">
      <c r="O566" t="s">
        <v>60</v>
      </c>
      <c r="P566">
        <v>2005</v>
      </c>
      <c r="Q566" t="s">
        <v>21</v>
      </c>
      <c r="R566">
        <v>1.099791E-2</v>
      </c>
      <c r="S566">
        <v>8.16565E-3</v>
      </c>
      <c r="T566">
        <v>0.1617605</v>
      </c>
      <c r="U566">
        <v>3.9848399999999999E-2</v>
      </c>
      <c r="V566">
        <v>4.8054300000000001E-2</v>
      </c>
      <c r="W566">
        <v>6.8743600000000002E-2</v>
      </c>
      <c r="X566">
        <v>0.1063325</v>
      </c>
      <c r="Y566">
        <v>8.3665500000000004E-2</v>
      </c>
      <c r="Z566">
        <v>9543.8140000000003</v>
      </c>
      <c r="AA566">
        <v>223497.1</v>
      </c>
      <c r="AB566">
        <v>4.2702200000000003E-2</v>
      </c>
      <c r="AC566">
        <v>2.8593999999999999</v>
      </c>
      <c r="AD566">
        <v>0.14960370000000001</v>
      </c>
      <c r="AE566">
        <v>7.1522199999999994E-2</v>
      </c>
      <c r="AF566">
        <v>6.1970000000000001</v>
      </c>
      <c r="AG566">
        <v>5.4</v>
      </c>
      <c r="AH566" s="7">
        <f t="shared" si="9"/>
        <v>4.1487652996146998E-2</v>
      </c>
    </row>
    <row r="567" spans="15:34" x14ac:dyDescent="0.25">
      <c r="O567" t="s">
        <v>51</v>
      </c>
      <c r="P567">
        <v>2018</v>
      </c>
      <c r="Q567" t="s">
        <v>21</v>
      </c>
      <c r="R567">
        <v>2.7026410000000001E-2</v>
      </c>
      <c r="S567">
        <v>6.4447599999999999E-3</v>
      </c>
      <c r="T567">
        <v>0.15410589999999999</v>
      </c>
      <c r="U567">
        <v>3.9748699999999998E-2</v>
      </c>
      <c r="V567">
        <v>4.4115099999999997E-2</v>
      </c>
      <c r="W567">
        <v>4.8880800000000002E-2</v>
      </c>
      <c r="X567">
        <v>0.1299659</v>
      </c>
      <c r="Y567">
        <v>7.3692199999999999E-2</v>
      </c>
      <c r="Z567">
        <v>9546.7900000000009</v>
      </c>
      <c r="AA567">
        <v>169796.9</v>
      </c>
      <c r="AB567">
        <v>5.6224799999999998E-2</v>
      </c>
      <c r="AC567">
        <v>3.7966000000000002</v>
      </c>
      <c r="AD567">
        <v>0.1283368</v>
      </c>
      <c r="AE567">
        <v>6.2410399999999998E-2</v>
      </c>
      <c r="AF567">
        <v>7.39</v>
      </c>
      <c r="AG567">
        <v>3.358333</v>
      </c>
      <c r="AH567" s="7">
        <f t="shared" si="9"/>
        <v>7.1766259498911009E-2</v>
      </c>
    </row>
    <row r="568" spans="15:34" x14ac:dyDescent="0.25">
      <c r="O568" t="s">
        <v>51</v>
      </c>
      <c r="P568">
        <v>2017</v>
      </c>
      <c r="Q568" t="s">
        <v>21</v>
      </c>
      <c r="R568">
        <v>2.4133720000000001E-2</v>
      </c>
      <c r="S568">
        <v>7.0901200000000001E-3</v>
      </c>
      <c r="T568">
        <v>0.1460533</v>
      </c>
      <c r="U568">
        <v>4.1975999999999999E-2</v>
      </c>
      <c r="V568">
        <v>4.49699E-2</v>
      </c>
      <c r="W568">
        <v>5.7128699999999998E-2</v>
      </c>
      <c r="X568">
        <v>0.12732450000000001</v>
      </c>
      <c r="Y568">
        <v>7.2962899999999997E-2</v>
      </c>
      <c r="Z568">
        <v>8174.0150000000003</v>
      </c>
      <c r="AA568">
        <v>166273.60000000001</v>
      </c>
      <c r="AB568">
        <v>4.9160000000000002E-2</v>
      </c>
      <c r="AC568">
        <v>3.6709999999999998</v>
      </c>
      <c r="AD568">
        <v>0.1295876</v>
      </c>
      <c r="AE568">
        <v>6.1339900000000003E-2</v>
      </c>
      <c r="AF568">
        <v>6.7089999999999996</v>
      </c>
      <c r="AG568">
        <v>3.6166670000000001</v>
      </c>
      <c r="AH568" s="7">
        <f t="shared" si="9"/>
        <v>6.2797571113571996E-2</v>
      </c>
    </row>
    <row r="569" spans="15:34" x14ac:dyDescent="0.25">
      <c r="O569" t="s">
        <v>60</v>
      </c>
      <c r="P569">
        <v>2006</v>
      </c>
      <c r="Q569" t="s">
        <v>21</v>
      </c>
      <c r="R569">
        <v>1.243035E-2</v>
      </c>
      <c r="S569">
        <v>5.5054199999999996E-3</v>
      </c>
      <c r="T569">
        <v>0.15422949999999999</v>
      </c>
      <c r="U569">
        <v>4.0108499999999998E-2</v>
      </c>
      <c r="V569">
        <v>4.9799000000000003E-2</v>
      </c>
      <c r="W569">
        <v>6.9840299999999994E-2</v>
      </c>
      <c r="X569">
        <v>0.101928</v>
      </c>
      <c r="Y569">
        <v>8.3094799999999996E-2</v>
      </c>
      <c r="Z569">
        <v>10180.598</v>
      </c>
      <c r="AA569">
        <v>231771.5</v>
      </c>
      <c r="AB569">
        <v>4.3925199999999998E-2</v>
      </c>
      <c r="AC569">
        <v>2.9419</v>
      </c>
      <c r="AD569">
        <v>0.14356379999999999</v>
      </c>
      <c r="AE569">
        <v>7.14756E-2</v>
      </c>
      <c r="AF569">
        <v>6.2450000000000001</v>
      </c>
      <c r="AG569">
        <v>4.875</v>
      </c>
      <c r="AH569" s="7">
        <f t="shared" si="9"/>
        <v>4.1283391866863001E-2</v>
      </c>
    </row>
    <row r="570" spans="15:34" x14ac:dyDescent="0.25">
      <c r="O570" t="s">
        <v>50</v>
      </c>
      <c r="P570">
        <v>2011</v>
      </c>
      <c r="Q570" t="s">
        <v>21</v>
      </c>
      <c r="R570">
        <v>5.273489E-2</v>
      </c>
      <c r="S570">
        <v>1.8271100000000001E-3</v>
      </c>
      <c r="T570">
        <v>0.17809230000000001</v>
      </c>
      <c r="U570">
        <v>3.4715099999999999E-2</v>
      </c>
      <c r="V570">
        <v>2.97568E-2</v>
      </c>
      <c r="W570">
        <v>9.62731E-2</v>
      </c>
      <c r="X570">
        <v>0.1063867</v>
      </c>
      <c r="Y570">
        <v>6.6889900000000002E-2</v>
      </c>
      <c r="Z570">
        <v>7325.4920000000002</v>
      </c>
      <c r="AA570">
        <v>147227</v>
      </c>
      <c r="AB570">
        <v>4.9756399999999999E-2</v>
      </c>
      <c r="AC570">
        <v>3.1734</v>
      </c>
      <c r="AD570">
        <v>0.111773</v>
      </c>
      <c r="AE570">
        <v>3.7520299999999999E-2</v>
      </c>
      <c r="AF570">
        <v>6.3559999999999999</v>
      </c>
      <c r="AG570">
        <v>5.65</v>
      </c>
      <c r="AH570" s="7">
        <f t="shared" si="9"/>
        <v>4.9564329551497005E-2</v>
      </c>
    </row>
    <row r="571" spans="15:34" x14ac:dyDescent="0.25">
      <c r="O571" t="s">
        <v>58</v>
      </c>
      <c r="P571">
        <v>2018</v>
      </c>
      <c r="Q571" t="s">
        <v>21</v>
      </c>
      <c r="R571">
        <v>1.5472049999999999E-2</v>
      </c>
      <c r="S571">
        <v>4.0786800000000003E-3</v>
      </c>
      <c r="T571">
        <v>0.13082849999999999</v>
      </c>
      <c r="U571">
        <v>3.2832E-2</v>
      </c>
      <c r="V571">
        <v>3.2323999999999999E-2</v>
      </c>
      <c r="W571">
        <v>8.2083900000000001E-2</v>
      </c>
      <c r="X571">
        <v>0.11707579999999999</v>
      </c>
      <c r="Y571">
        <v>9.7740800000000003E-2</v>
      </c>
      <c r="Z571">
        <v>26697.469000000001</v>
      </c>
      <c r="AA571">
        <v>364799.7</v>
      </c>
      <c r="AB571">
        <v>7.3183899999999996E-2</v>
      </c>
      <c r="AC571">
        <v>4.5231000000000003</v>
      </c>
      <c r="AD571">
        <v>0.13194829999999999</v>
      </c>
      <c r="AE571">
        <v>8.21215E-2</v>
      </c>
      <c r="AF571">
        <v>8.3010000000000002</v>
      </c>
      <c r="AG571">
        <v>3.0249999999999999</v>
      </c>
      <c r="AH571" s="7">
        <f t="shared" si="9"/>
        <v>8.8592883044066997E-2</v>
      </c>
    </row>
    <row r="572" spans="15:34" x14ac:dyDescent="0.25">
      <c r="O572" t="s">
        <v>50</v>
      </c>
      <c r="P572">
        <v>2003</v>
      </c>
      <c r="Q572" t="s">
        <v>21</v>
      </c>
      <c r="R572">
        <v>3.7792590000000001E-2</v>
      </c>
      <c r="S572">
        <v>4.3302999999999996E-3</v>
      </c>
      <c r="T572">
        <v>0.2339125</v>
      </c>
      <c r="U572">
        <v>3.7640300000000002E-2</v>
      </c>
      <c r="V572">
        <v>3.0435799999999999E-2</v>
      </c>
      <c r="W572">
        <v>0.1166707</v>
      </c>
      <c r="X572">
        <v>0.1119026</v>
      </c>
      <c r="Y572">
        <v>8.2523200000000005E-2</v>
      </c>
      <c r="Z572">
        <v>4922.4549999999999</v>
      </c>
      <c r="AA572">
        <v>105073.5</v>
      </c>
      <c r="AB572">
        <v>4.6847699999999999E-2</v>
      </c>
      <c r="AC572">
        <v>2.3980000000000001</v>
      </c>
      <c r="AD572">
        <v>0.14151050000000001</v>
      </c>
      <c r="AE572">
        <v>4.5054200000000003E-2</v>
      </c>
      <c r="AF572">
        <v>6.2919999999999998</v>
      </c>
      <c r="AG572">
        <v>4.45</v>
      </c>
      <c r="AH572" s="7">
        <f t="shared" si="9"/>
        <v>3.9222753991482992E-2</v>
      </c>
    </row>
    <row r="573" spans="15:34" x14ac:dyDescent="0.25">
      <c r="O573" t="s">
        <v>60</v>
      </c>
      <c r="P573">
        <v>2002</v>
      </c>
      <c r="Q573" t="s">
        <v>21</v>
      </c>
      <c r="R573">
        <v>8.6725399999999994E-3</v>
      </c>
      <c r="S573">
        <v>6.6124900000000004E-3</v>
      </c>
      <c r="T573">
        <v>0.1690865</v>
      </c>
      <c r="U573">
        <v>4.05651E-2</v>
      </c>
      <c r="V573">
        <v>4.3550899999999997E-2</v>
      </c>
      <c r="W573">
        <v>7.7793399999999999E-2</v>
      </c>
      <c r="X573">
        <v>0.12267699999999999</v>
      </c>
      <c r="Y573">
        <v>8.7997000000000006E-2</v>
      </c>
      <c r="Z573">
        <v>8728.9320000000007</v>
      </c>
      <c r="AA573">
        <v>196597.6</v>
      </c>
      <c r="AB573">
        <v>4.4400000000000002E-2</v>
      </c>
      <c r="AC573">
        <v>2.5316999999999998</v>
      </c>
      <c r="AD573">
        <v>0.15569369999999999</v>
      </c>
      <c r="AE573">
        <v>7.8607300000000005E-2</v>
      </c>
      <c r="AF573">
        <v>6.6390000000000002</v>
      </c>
      <c r="AG573">
        <v>5.2833329999999998</v>
      </c>
      <c r="AH573" s="7">
        <f t="shared" ref="AH573:AH585" si="10">-0.2425323*R573+ 0.3439634*S573+ 0.0733198*T573+ 0.0849959*U573+( -0.146418)*V573+( -0.1470049)*W573+( -0.5388382)*AE573+ 0.3196291*Y573+ 0.0212268*AC573+ 0.0085626*AF573 -0.0587206</f>
        <v>3.5839869185593995E-2</v>
      </c>
    </row>
    <row r="574" spans="15:34" x14ac:dyDescent="0.25">
      <c r="O574" t="s">
        <v>50</v>
      </c>
      <c r="P574">
        <v>2017</v>
      </c>
      <c r="Q574" t="s">
        <v>21</v>
      </c>
      <c r="R574">
        <v>4.5482429999999997E-2</v>
      </c>
      <c r="S574">
        <v>2.0333999999999999E-3</v>
      </c>
      <c r="T574">
        <v>0.17088790000000001</v>
      </c>
      <c r="U574">
        <v>3.4570999999999998E-2</v>
      </c>
      <c r="V574">
        <v>2.3888300000000001E-2</v>
      </c>
      <c r="W574">
        <v>0.14201259999999999</v>
      </c>
      <c r="X574">
        <v>9.8795999999999995E-2</v>
      </c>
      <c r="Y574">
        <v>6.5813200000000002E-2</v>
      </c>
      <c r="Z574">
        <v>9755.43</v>
      </c>
      <c r="AA574">
        <v>187125</v>
      </c>
      <c r="AB574">
        <v>5.2133199999999998E-2</v>
      </c>
      <c r="AC574">
        <v>3.6789999999999998</v>
      </c>
      <c r="AD574">
        <v>0.1156852</v>
      </c>
      <c r="AE574">
        <v>4.27062E-2</v>
      </c>
      <c r="AF574">
        <v>7.484</v>
      </c>
      <c r="AG574">
        <v>3.0583330000000002</v>
      </c>
      <c r="AH574" s="7">
        <f t="shared" si="10"/>
        <v>6.2241469105531008E-2</v>
      </c>
    </row>
    <row r="575" spans="15:34" x14ac:dyDescent="0.25">
      <c r="O575" t="s">
        <v>76</v>
      </c>
      <c r="P575">
        <v>2011</v>
      </c>
      <c r="Q575" t="s">
        <v>21</v>
      </c>
      <c r="R575">
        <v>8.5769650000000003E-2</v>
      </c>
      <c r="S575">
        <v>3.58677E-3</v>
      </c>
      <c r="T575">
        <v>9.4170900000000002E-2</v>
      </c>
      <c r="U575">
        <v>2.3277900000000001E-2</v>
      </c>
      <c r="V575">
        <v>2.4144499999999999E-2</v>
      </c>
      <c r="W575">
        <v>0.13988419999999999</v>
      </c>
      <c r="X575">
        <v>9.0078599999999995E-2</v>
      </c>
      <c r="Y575">
        <v>8.0449699999999999E-2</v>
      </c>
      <c r="Z575">
        <v>1380.0509999999999</v>
      </c>
      <c r="AA575">
        <v>41541.5</v>
      </c>
      <c r="AB575">
        <v>3.3221000000000001E-2</v>
      </c>
      <c r="AC575">
        <v>3.2751000000000001</v>
      </c>
      <c r="AD575">
        <v>0.12635560000000001</v>
      </c>
      <c r="AE575">
        <v>3.3484600000000003E-2</v>
      </c>
      <c r="AF575">
        <v>5.9770000000000003</v>
      </c>
      <c r="AG575">
        <v>4.5999999999999996</v>
      </c>
      <c r="AH575" s="7">
        <f t="shared" si="10"/>
        <v>3.4865308994923003E-2</v>
      </c>
    </row>
    <row r="576" spans="15:34" x14ac:dyDescent="0.25">
      <c r="O576" t="s">
        <v>76</v>
      </c>
      <c r="P576">
        <v>2017</v>
      </c>
      <c r="Q576" t="s">
        <v>21</v>
      </c>
      <c r="R576">
        <v>6.3958029999999999E-2</v>
      </c>
      <c r="S576">
        <v>2.3074599999999999E-3</v>
      </c>
      <c r="T576">
        <v>8.7257399999999999E-2</v>
      </c>
      <c r="U576">
        <v>2.51767E-2</v>
      </c>
      <c r="V576">
        <v>2.31793E-2</v>
      </c>
      <c r="W576">
        <v>0.1846979</v>
      </c>
      <c r="X576">
        <v>9.0942400000000007E-2</v>
      </c>
      <c r="Y576">
        <v>9.5944799999999997E-2</v>
      </c>
      <c r="Z576">
        <v>1828.4259999999999</v>
      </c>
      <c r="AA576">
        <v>51615.1</v>
      </c>
      <c r="AB576">
        <v>3.5424200000000003E-2</v>
      </c>
      <c r="AC576">
        <v>3.8776000000000002</v>
      </c>
      <c r="AD576">
        <v>0.1385854</v>
      </c>
      <c r="AE576">
        <v>3.6177399999999998E-2</v>
      </c>
      <c r="AF576">
        <v>6.7110000000000003</v>
      </c>
      <c r="AG576">
        <v>3.05</v>
      </c>
      <c r="AH576" s="7">
        <f t="shared" si="10"/>
        <v>5.5499075249534999E-2</v>
      </c>
    </row>
    <row r="577" spans="1:34" x14ac:dyDescent="0.25">
      <c r="O577" t="s">
        <v>62</v>
      </c>
      <c r="P577">
        <v>2013</v>
      </c>
      <c r="Q577" t="s">
        <v>21</v>
      </c>
      <c r="R577">
        <v>5.8882400000000001E-2</v>
      </c>
      <c r="S577">
        <v>2.1560500000000001E-3</v>
      </c>
      <c r="T577">
        <v>0.1182666</v>
      </c>
      <c r="U577">
        <v>6.6577300000000006E-2</v>
      </c>
      <c r="V577">
        <v>2.4506500000000001E-2</v>
      </c>
      <c r="W577">
        <v>7.0248099999999994E-2</v>
      </c>
      <c r="X577">
        <v>8.8286400000000001E-2</v>
      </c>
      <c r="Y577">
        <v>6.5815200000000004E-2</v>
      </c>
      <c r="Z577">
        <v>4718.9440000000004</v>
      </c>
      <c r="AA577">
        <v>107604.3</v>
      </c>
      <c r="AB577">
        <v>4.3854600000000001E-2</v>
      </c>
      <c r="AC577">
        <v>3.5118</v>
      </c>
      <c r="AD577">
        <v>0.106334</v>
      </c>
      <c r="AE577">
        <v>4.5472199999999997E-2</v>
      </c>
      <c r="AF577">
        <v>7.069</v>
      </c>
      <c r="AG577">
        <v>3.6749999999999998</v>
      </c>
      <c r="AH577" s="7">
        <f t="shared" si="10"/>
        <v>5.9762782130390005E-2</v>
      </c>
    </row>
    <row r="578" spans="1:34" x14ac:dyDescent="0.25">
      <c r="O578" t="s">
        <v>51</v>
      </c>
      <c r="P578">
        <v>2018</v>
      </c>
      <c r="Q578" t="s">
        <v>21</v>
      </c>
      <c r="R578">
        <v>2.7026410000000001E-2</v>
      </c>
      <c r="S578">
        <v>6.4447599999999999E-3</v>
      </c>
      <c r="T578">
        <v>0.15410589999999999</v>
      </c>
      <c r="U578">
        <v>3.9748699999999998E-2</v>
      </c>
      <c r="V578">
        <v>4.4115099999999997E-2</v>
      </c>
      <c r="W578">
        <v>4.8880800000000002E-2</v>
      </c>
      <c r="X578">
        <v>0.1299659</v>
      </c>
      <c r="Y578">
        <v>7.3692199999999999E-2</v>
      </c>
      <c r="Z578">
        <v>9546.7900000000009</v>
      </c>
      <c r="AA578">
        <v>169796.9</v>
      </c>
      <c r="AB578">
        <v>5.6224799999999998E-2</v>
      </c>
      <c r="AC578">
        <v>3.7966000000000002</v>
      </c>
      <c r="AD578">
        <v>0.1283368</v>
      </c>
      <c r="AE578">
        <v>6.2410399999999998E-2</v>
      </c>
      <c r="AF578">
        <v>7.39</v>
      </c>
      <c r="AG578">
        <v>3.358333</v>
      </c>
      <c r="AH578" s="7">
        <f t="shared" si="10"/>
        <v>7.1766259498911009E-2</v>
      </c>
    </row>
    <row r="579" spans="1:34" x14ac:dyDescent="0.25">
      <c r="O579" t="s">
        <v>60</v>
      </c>
      <c r="P579">
        <v>2016</v>
      </c>
      <c r="Q579" t="s">
        <v>21</v>
      </c>
      <c r="R579">
        <v>1.080892E-2</v>
      </c>
      <c r="S579">
        <v>2.5395999999999999E-3</v>
      </c>
      <c r="T579">
        <v>0.1246318</v>
      </c>
      <c r="U579">
        <v>3.38467E-2</v>
      </c>
      <c r="V579">
        <v>4.2383799999999999E-2</v>
      </c>
      <c r="W579">
        <v>7.5644199999999995E-2</v>
      </c>
      <c r="X579">
        <v>0.1137155</v>
      </c>
      <c r="Y579">
        <v>8.8482000000000005E-2</v>
      </c>
      <c r="Z579">
        <v>12297.119000000001</v>
      </c>
      <c r="AA579">
        <v>296070.40000000002</v>
      </c>
      <c r="AB579">
        <v>4.1534399999999999E-2</v>
      </c>
      <c r="AC579">
        <v>3.7330999999999999</v>
      </c>
      <c r="AD579">
        <v>0.12833269999999999</v>
      </c>
      <c r="AE579">
        <v>8.1800800000000007E-2</v>
      </c>
      <c r="AF579">
        <v>6.601</v>
      </c>
      <c r="AG579">
        <v>4.55</v>
      </c>
      <c r="AH579" s="7">
        <f t="shared" si="10"/>
        <v>5.4187923191354001E-2</v>
      </c>
    </row>
    <row r="580" spans="1:34" x14ac:dyDescent="0.25">
      <c r="O580" t="s">
        <v>76</v>
      </c>
      <c r="P580">
        <v>2011</v>
      </c>
      <c r="Q580" t="s">
        <v>21</v>
      </c>
      <c r="R580">
        <v>8.5769650000000003E-2</v>
      </c>
      <c r="S580">
        <v>3.58677E-3</v>
      </c>
      <c r="T580">
        <v>9.4170900000000002E-2</v>
      </c>
      <c r="U580">
        <v>2.3277900000000001E-2</v>
      </c>
      <c r="V580">
        <v>2.4144499999999999E-2</v>
      </c>
      <c r="W580">
        <v>0.13988419999999999</v>
      </c>
      <c r="X580">
        <v>9.0078599999999995E-2</v>
      </c>
      <c r="Y580">
        <v>8.0449699999999999E-2</v>
      </c>
      <c r="Z580">
        <v>1380.0509999999999</v>
      </c>
      <c r="AA580">
        <v>41541.5</v>
      </c>
      <c r="AB580">
        <v>3.3221000000000001E-2</v>
      </c>
      <c r="AC580">
        <v>3.2751000000000001</v>
      </c>
      <c r="AD580">
        <v>0.12635560000000001</v>
      </c>
      <c r="AE580">
        <v>3.3484600000000003E-2</v>
      </c>
      <c r="AF580">
        <v>5.9770000000000003</v>
      </c>
      <c r="AG580">
        <v>4.5999999999999996</v>
      </c>
      <c r="AH580" s="7">
        <f t="shared" si="10"/>
        <v>3.4865308994923003E-2</v>
      </c>
    </row>
    <row r="581" spans="1:34" x14ac:dyDescent="0.25">
      <c r="O581" t="s">
        <v>76</v>
      </c>
      <c r="P581">
        <v>2000</v>
      </c>
      <c r="Q581" t="s">
        <v>21</v>
      </c>
      <c r="R581">
        <v>7.7256320000000003E-2</v>
      </c>
      <c r="S581">
        <v>9.0345400000000006E-3</v>
      </c>
      <c r="T581">
        <v>0.13044990000000001</v>
      </c>
      <c r="U581">
        <v>3.1466599999999997E-2</v>
      </c>
      <c r="V581">
        <v>2.2960899999999999E-2</v>
      </c>
      <c r="W581">
        <v>8.59824E-2</v>
      </c>
      <c r="X581">
        <v>0.1164794</v>
      </c>
      <c r="Y581">
        <v>0.10815</v>
      </c>
      <c r="Z581">
        <v>927.245</v>
      </c>
      <c r="AA581">
        <v>22690.7</v>
      </c>
      <c r="AB581">
        <v>4.0864499999999998E-2</v>
      </c>
      <c r="AC581">
        <v>2.0478000000000001</v>
      </c>
      <c r="AD581">
        <v>0.16676440000000001</v>
      </c>
      <c r="AE581">
        <v>4.02367E-2</v>
      </c>
      <c r="AF581">
        <v>5.8609999999999998</v>
      </c>
      <c r="AG581">
        <v>2.5333329999999998</v>
      </c>
      <c r="AH581" s="7">
        <f t="shared" si="10"/>
        <v>2.8427623314759995E-2</v>
      </c>
    </row>
    <row r="582" spans="1:34" x14ac:dyDescent="0.25">
      <c r="O582" t="s">
        <v>62</v>
      </c>
      <c r="P582">
        <v>2005</v>
      </c>
      <c r="Q582" t="s">
        <v>21</v>
      </c>
      <c r="R582">
        <v>5.1149960000000001E-2</v>
      </c>
      <c r="S582">
        <v>2.4472999999999999E-3</v>
      </c>
      <c r="T582">
        <v>0.1254073</v>
      </c>
      <c r="U582">
        <v>9.2023999999999995E-2</v>
      </c>
      <c r="V582">
        <v>3.4749000000000002E-2</v>
      </c>
      <c r="W582">
        <v>8.8697799999999993E-2</v>
      </c>
      <c r="X582">
        <v>9.9190100000000003E-2</v>
      </c>
      <c r="Y582">
        <v>8.1558699999999998E-2</v>
      </c>
      <c r="Z582">
        <v>3796.5509999999999</v>
      </c>
      <c r="AA582">
        <v>73959</v>
      </c>
      <c r="AB582">
        <v>5.1333200000000002E-2</v>
      </c>
      <c r="AC582">
        <v>2.8226</v>
      </c>
      <c r="AD582">
        <v>0.14083480000000001</v>
      </c>
      <c r="AE582">
        <v>5.5652500000000001E-2</v>
      </c>
      <c r="AF582">
        <v>6.9080000000000004</v>
      </c>
      <c r="AG582">
        <v>3.7583329999999999</v>
      </c>
      <c r="AH582" s="7">
        <f t="shared" si="10"/>
        <v>4.3751322172702001E-2</v>
      </c>
    </row>
    <row r="583" spans="1:34" x14ac:dyDescent="0.25">
      <c r="O583" t="s">
        <v>50</v>
      </c>
      <c r="P583">
        <v>2009</v>
      </c>
      <c r="Q583" t="s">
        <v>21</v>
      </c>
      <c r="R583">
        <v>4.8300490000000001E-2</v>
      </c>
      <c r="S583">
        <v>2.34126E-3</v>
      </c>
      <c r="T583">
        <v>0.18629560000000001</v>
      </c>
      <c r="U583">
        <v>3.4443700000000001E-2</v>
      </c>
      <c r="V583">
        <v>3.3570299999999997E-2</v>
      </c>
      <c r="W583">
        <v>9.7745899999999997E-2</v>
      </c>
      <c r="X583">
        <v>0.105144</v>
      </c>
      <c r="Y583">
        <v>7.3151599999999997E-2</v>
      </c>
      <c r="Z583">
        <v>6985.09</v>
      </c>
      <c r="AA583">
        <v>136251.20000000001</v>
      </c>
      <c r="AB583">
        <v>5.1266300000000001E-2</v>
      </c>
      <c r="AC583">
        <v>2.9601999999999999</v>
      </c>
      <c r="AD583">
        <v>0.1172173</v>
      </c>
      <c r="AE583">
        <v>3.95152E-2</v>
      </c>
      <c r="AF583">
        <v>6.71</v>
      </c>
      <c r="AG583">
        <v>6.4</v>
      </c>
      <c r="AH583" s="7">
        <f t="shared" si="10"/>
        <v>5.0052285983377007E-2</v>
      </c>
    </row>
    <row r="584" spans="1:34" x14ac:dyDescent="0.25">
      <c r="O584" t="s">
        <v>62</v>
      </c>
      <c r="P584">
        <v>2000</v>
      </c>
      <c r="Q584" t="s">
        <v>21</v>
      </c>
      <c r="R584">
        <v>4.0776090000000001E-2</v>
      </c>
      <c r="S584">
        <v>2.5308100000000001E-3</v>
      </c>
      <c r="T584">
        <v>0.1541315</v>
      </c>
      <c r="U584">
        <v>9.3887700000000004E-2</v>
      </c>
      <c r="V584">
        <v>2.5962900000000001E-2</v>
      </c>
      <c r="W584">
        <v>0.1026835</v>
      </c>
      <c r="X584">
        <v>0.12413349999999999</v>
      </c>
      <c r="Y584">
        <v>9.0825900000000001E-2</v>
      </c>
      <c r="Z584">
        <v>2981.047</v>
      </c>
      <c r="AA584">
        <v>56503.7</v>
      </c>
      <c r="AB584">
        <v>5.2758399999999997E-2</v>
      </c>
      <c r="AC584">
        <v>2.2603</v>
      </c>
      <c r="AD584">
        <v>0.15524650000000001</v>
      </c>
      <c r="AE584">
        <v>6.0049199999999997E-2</v>
      </c>
      <c r="AF584">
        <v>6.7089999999999996</v>
      </c>
      <c r="AG584">
        <v>2.7916669999999999</v>
      </c>
      <c r="AH584" s="7">
        <f t="shared" si="10"/>
        <v>3.4744151166677006E-2</v>
      </c>
    </row>
    <row r="585" spans="1:34" x14ac:dyDescent="0.25">
      <c r="A585" s="2"/>
      <c r="B585" s="4"/>
      <c r="C585" s="4"/>
      <c r="D585" s="6"/>
      <c r="E585" s="6"/>
      <c r="F585" s="6"/>
      <c r="G585" s="4"/>
      <c r="H585" s="6"/>
      <c r="I585" s="4"/>
      <c r="J585" s="4"/>
      <c r="K585" s="4"/>
      <c r="L585" s="4"/>
      <c r="M585" s="6"/>
      <c r="O585" t="s">
        <v>51</v>
      </c>
      <c r="P585">
        <v>2002</v>
      </c>
      <c r="Q585" t="s">
        <v>21</v>
      </c>
      <c r="R585">
        <v>2.0549910000000001E-2</v>
      </c>
      <c r="S585">
        <v>1.9230489999999999E-2</v>
      </c>
      <c r="T585">
        <v>0.18485019999999999</v>
      </c>
      <c r="U585">
        <v>4.43104E-2</v>
      </c>
      <c r="V585">
        <v>5.9978499999999997E-2</v>
      </c>
      <c r="W585">
        <v>5.7977399999999998E-2</v>
      </c>
      <c r="X585">
        <v>0.1187255</v>
      </c>
      <c r="Y585">
        <v>8.7312399999999998E-2</v>
      </c>
      <c r="Z585">
        <v>4808.3609999999999</v>
      </c>
      <c r="AA585">
        <v>90949.3</v>
      </c>
      <c r="AB585">
        <v>5.2868600000000002E-2</v>
      </c>
      <c r="AC585">
        <v>2.4075000000000002</v>
      </c>
      <c r="AD585">
        <v>0.16113369999999999</v>
      </c>
      <c r="AE585">
        <v>6.19906E-2</v>
      </c>
      <c r="AF585">
        <v>6.6150000000000002</v>
      </c>
      <c r="AG585">
        <v>5.0833329999999997</v>
      </c>
      <c r="AH585" s="7">
        <f t="shared" si="10"/>
        <v>4.5174256415953004E-2</v>
      </c>
    </row>
    <row r="586" spans="1:34" x14ac:dyDescent="0.25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O586" t="s">
        <v>61</v>
      </c>
      <c r="P586">
        <v>2005</v>
      </c>
      <c r="Q586" t="s">
        <v>23</v>
      </c>
      <c r="R586">
        <v>3.84216E-2</v>
      </c>
      <c r="S586">
        <v>5.8860719999999998E-2</v>
      </c>
      <c r="T586">
        <v>6.5379000000000007E-2</v>
      </c>
      <c r="U586">
        <v>5.1851099999999997E-2</v>
      </c>
      <c r="V586">
        <v>2.7546899999999999E-2</v>
      </c>
      <c r="W586">
        <v>4.5988000000000001E-2</v>
      </c>
      <c r="X586">
        <v>0.1334438</v>
      </c>
      <c r="Y586">
        <v>9.1189900000000004E-2</v>
      </c>
      <c r="Z586">
        <v>1875.5450000000001</v>
      </c>
      <c r="AA586">
        <v>30529.7</v>
      </c>
      <c r="AB586">
        <v>6.1433500000000002E-2</v>
      </c>
      <c r="AC586">
        <v>2.7928000000000002</v>
      </c>
      <c r="AD586">
        <v>0.1455632</v>
      </c>
      <c r="AE586">
        <v>5.1752899999999998E-2</v>
      </c>
      <c r="AF586">
        <v>5.3789999999999996</v>
      </c>
      <c r="AG586">
        <v>4.0666669999999998</v>
      </c>
      <c r="AH586" s="7">
        <f>-0.125827*T586+( -0.2473223)*U586+(  -0.3116889)*V586+(  -0.1867746)*AE586+  0.0978338</f>
        <v>5.8531233101719995E-2</v>
      </c>
    </row>
    <row r="587" spans="1:34" x14ac:dyDescent="0.25">
      <c r="O587" t="s">
        <v>85</v>
      </c>
      <c r="P587">
        <v>2015</v>
      </c>
      <c r="Q587" t="s">
        <v>23</v>
      </c>
      <c r="R587">
        <v>1.406992E-2</v>
      </c>
      <c r="S587">
        <v>0.24692568000000001</v>
      </c>
      <c r="T587">
        <v>4.6051799999999997E-2</v>
      </c>
      <c r="U587">
        <v>6.3195399999999999E-2</v>
      </c>
      <c r="V587">
        <v>1.5659699999999999E-2</v>
      </c>
      <c r="W587">
        <v>2.5172199999999999E-2</v>
      </c>
      <c r="X587">
        <v>0.1064915</v>
      </c>
      <c r="Y587">
        <v>3.83147E-2</v>
      </c>
      <c r="Z587">
        <v>2356.3229999999999</v>
      </c>
      <c r="AA587">
        <v>37740.1</v>
      </c>
      <c r="AB587">
        <v>6.2435499999999998E-2</v>
      </c>
      <c r="AC587">
        <v>3.9653</v>
      </c>
      <c r="AD587">
        <v>9.5813200000000001E-2</v>
      </c>
      <c r="AE587">
        <v>2.7848399999999999E-2</v>
      </c>
      <c r="AF587">
        <v>7.375</v>
      </c>
      <c r="AG587">
        <v>4.2083329999999997</v>
      </c>
      <c r="AH587" s="7">
        <f t="shared" ref="AH587:AH650" si="11">-0.125827*T587+( -0.2473223)*U587+(  -0.3116889)*V587+(  -0.1867746)*AE587+  0.0978338</f>
        <v>6.632728004600999E-2</v>
      </c>
    </row>
    <row r="588" spans="1:34" x14ac:dyDescent="0.25">
      <c r="O588" t="s">
        <v>46</v>
      </c>
      <c r="P588">
        <v>2015</v>
      </c>
      <c r="Q588" t="s">
        <v>23</v>
      </c>
      <c r="R588">
        <v>4.4257589999999999E-2</v>
      </c>
      <c r="S588">
        <v>1.5134409999999999E-2</v>
      </c>
      <c r="T588">
        <v>0.1042073</v>
      </c>
      <c r="U588">
        <v>2.4435100000000001E-2</v>
      </c>
      <c r="V588">
        <v>1.9732E-2</v>
      </c>
      <c r="W588">
        <v>3.7805900000000003E-2</v>
      </c>
      <c r="X588">
        <v>0.12170839999999999</v>
      </c>
      <c r="Y588">
        <v>7.0682499999999995E-2</v>
      </c>
      <c r="Z588">
        <v>3976.0169999999998</v>
      </c>
      <c r="AA588">
        <v>66338.899999999994</v>
      </c>
      <c r="AB588">
        <v>5.9934899999999999E-2</v>
      </c>
      <c r="AC588">
        <v>3.0573000000000001</v>
      </c>
      <c r="AD588">
        <v>0.13034589999999999</v>
      </c>
      <c r="AE588">
        <v>5.5261699999999997E-2</v>
      </c>
      <c r="AF588">
        <v>6.2489999999999997</v>
      </c>
      <c r="AG588">
        <v>3.8666670000000001</v>
      </c>
      <c r="AH588" s="7">
        <f t="shared" si="11"/>
        <v>6.2206635642549996E-2</v>
      </c>
    </row>
    <row r="589" spans="1:34" x14ac:dyDescent="0.25">
      <c r="O589" t="s">
        <v>46</v>
      </c>
      <c r="P589">
        <v>2013</v>
      </c>
      <c r="Q589" t="s">
        <v>23</v>
      </c>
      <c r="R589">
        <v>4.1496159999999997E-2</v>
      </c>
      <c r="S589">
        <v>1.5815079999999999E-2</v>
      </c>
      <c r="T589">
        <v>0.11604829999999999</v>
      </c>
      <c r="U589">
        <v>2.6549699999999999E-2</v>
      </c>
      <c r="V589">
        <v>2.0780900000000001E-2</v>
      </c>
      <c r="W589">
        <v>3.7808700000000001E-2</v>
      </c>
      <c r="X589">
        <v>0.1283398</v>
      </c>
      <c r="Y589">
        <v>7.1536600000000006E-2</v>
      </c>
      <c r="Z589">
        <v>3579.0230000000001</v>
      </c>
      <c r="AA589">
        <v>61017.7</v>
      </c>
      <c r="AB589">
        <v>5.8655499999999999E-2</v>
      </c>
      <c r="AC589">
        <v>2.9207000000000001</v>
      </c>
      <c r="AD589">
        <v>0.12963450000000001</v>
      </c>
      <c r="AE589">
        <v>5.4344900000000002E-2</v>
      </c>
      <c r="AF589">
        <v>5.9459999999999997</v>
      </c>
      <c r="AG589">
        <v>6.8166669999999998</v>
      </c>
      <c r="AH589" s="7">
        <f t="shared" si="11"/>
        <v>6.0038034866039994E-2</v>
      </c>
    </row>
    <row r="590" spans="1:34" x14ac:dyDescent="0.25">
      <c r="O590" t="s">
        <v>79</v>
      </c>
      <c r="P590">
        <v>2005</v>
      </c>
      <c r="Q590" t="s">
        <v>23</v>
      </c>
      <c r="R590">
        <v>6.0194300000000001E-3</v>
      </c>
      <c r="S590">
        <v>2.8876300000000001E-2</v>
      </c>
      <c r="T590">
        <v>0.1153353</v>
      </c>
      <c r="U590">
        <v>4.1679500000000001E-2</v>
      </c>
      <c r="V590">
        <v>4.5055499999999998E-2</v>
      </c>
      <c r="W590">
        <v>9.0471999999999997E-2</v>
      </c>
      <c r="X590">
        <v>0.1219174</v>
      </c>
      <c r="Y590">
        <v>5.6521099999999998E-2</v>
      </c>
      <c r="Z590">
        <v>4703.33</v>
      </c>
      <c r="AA590">
        <v>94194.9</v>
      </c>
      <c r="AB590">
        <v>4.9931900000000001E-2</v>
      </c>
      <c r="AC590">
        <v>2.4733999999999998</v>
      </c>
      <c r="AD590">
        <v>0.1414832</v>
      </c>
      <c r="AE590">
        <v>6.7753099999999997E-2</v>
      </c>
      <c r="AF590">
        <v>7.9009999999999998</v>
      </c>
      <c r="AG590">
        <v>4.0416670000000003</v>
      </c>
      <c r="AH590" s="7">
        <f t="shared" si="11"/>
        <v>4.6315378018839996E-2</v>
      </c>
    </row>
    <row r="591" spans="1:34" x14ac:dyDescent="0.25">
      <c r="O591" t="s">
        <v>46</v>
      </c>
      <c r="P591">
        <v>2006</v>
      </c>
      <c r="Q591" t="s">
        <v>23</v>
      </c>
      <c r="R591">
        <v>4.6747209999999997E-2</v>
      </c>
      <c r="S591">
        <v>1.410459E-2</v>
      </c>
      <c r="T591">
        <v>0.1071478</v>
      </c>
      <c r="U591">
        <v>3.1308700000000002E-2</v>
      </c>
      <c r="V591">
        <v>2.3716899999999999E-2</v>
      </c>
      <c r="W591">
        <v>4.4295099999999997E-2</v>
      </c>
      <c r="X591">
        <v>0.1332188</v>
      </c>
      <c r="Y591">
        <v>7.0640700000000001E-2</v>
      </c>
      <c r="Z591">
        <v>3142.663</v>
      </c>
      <c r="AA591">
        <v>50976.3</v>
      </c>
      <c r="AB591">
        <v>6.1649500000000003E-2</v>
      </c>
      <c r="AC591">
        <v>2.61</v>
      </c>
      <c r="AD591">
        <v>0.1583089</v>
      </c>
      <c r="AE591">
        <v>6.4736000000000002E-2</v>
      </c>
      <c r="AF591">
        <v>6.4740000000000002</v>
      </c>
      <c r="AG591">
        <v>3.4249999999999998</v>
      </c>
      <c r="AH591" s="7">
        <f t="shared" si="11"/>
        <v>5.7125039097379995E-2</v>
      </c>
    </row>
    <row r="592" spans="1:34" x14ac:dyDescent="0.25">
      <c r="O592" t="s">
        <v>79</v>
      </c>
      <c r="P592">
        <v>2002</v>
      </c>
      <c r="Q592" t="s">
        <v>23</v>
      </c>
      <c r="R592">
        <v>6.4606300000000002E-3</v>
      </c>
      <c r="S592">
        <v>2.7763599999999999E-2</v>
      </c>
      <c r="T592">
        <v>0.114186</v>
      </c>
      <c r="U592">
        <v>3.9921699999999997E-2</v>
      </c>
      <c r="V592">
        <v>4.1645399999999999E-2</v>
      </c>
      <c r="W592">
        <v>9.6527799999999997E-2</v>
      </c>
      <c r="X592">
        <v>0.136739</v>
      </c>
      <c r="Y592">
        <v>6.1093099999999997E-2</v>
      </c>
      <c r="Z592">
        <v>3925.3820000000001</v>
      </c>
      <c r="AA592">
        <v>75998.8</v>
      </c>
      <c r="AB592">
        <v>5.1650599999999998E-2</v>
      </c>
      <c r="AC592">
        <v>2.1221999999999999</v>
      </c>
      <c r="AD592">
        <v>0.14466019999999999</v>
      </c>
      <c r="AE592">
        <v>7.4106400000000003E-2</v>
      </c>
      <c r="AF592">
        <v>7.4279999999999999</v>
      </c>
      <c r="AG592">
        <v>5.6666670000000003</v>
      </c>
      <c r="AH592" s="7">
        <f t="shared" si="11"/>
        <v>4.6770989380590003E-2</v>
      </c>
    </row>
    <row r="593" spans="15:34" x14ac:dyDescent="0.25">
      <c r="O593" t="s">
        <v>39</v>
      </c>
      <c r="P593">
        <v>2011</v>
      </c>
      <c r="Q593" t="s">
        <v>23</v>
      </c>
      <c r="R593">
        <v>7.4574999999999997E-3</v>
      </c>
      <c r="S593">
        <v>4.1330159999999998E-2</v>
      </c>
      <c r="T593">
        <v>7.4662000000000006E-2</v>
      </c>
      <c r="U593">
        <v>2.4437299999999999E-2</v>
      </c>
      <c r="V593">
        <v>6.8085699999999999E-2</v>
      </c>
      <c r="W593">
        <v>5.06331E-2</v>
      </c>
      <c r="X593">
        <v>0.14199129999999999</v>
      </c>
      <c r="Y593">
        <v>5.82646E-2</v>
      </c>
      <c r="Z593">
        <v>9467.6839999999993</v>
      </c>
      <c r="AA593">
        <v>264431.59999999998</v>
      </c>
      <c r="AB593">
        <v>3.58039E-2</v>
      </c>
      <c r="AC593">
        <v>3.6107999999999998</v>
      </c>
      <c r="AD593">
        <v>0.10414030000000001</v>
      </c>
      <c r="AE593">
        <v>9.3487299999999995E-2</v>
      </c>
      <c r="AF593">
        <v>7.42</v>
      </c>
      <c r="AG593">
        <v>8.6916670000000007</v>
      </c>
      <c r="AH593" s="7">
        <f t="shared" si="11"/>
        <v>4.3712805282900002E-2</v>
      </c>
    </row>
    <row r="594" spans="15:34" x14ac:dyDescent="0.25">
      <c r="O594" t="s">
        <v>61</v>
      </c>
      <c r="P594">
        <v>2009</v>
      </c>
      <c r="Q594" t="s">
        <v>23</v>
      </c>
      <c r="R594">
        <v>3.5237980000000002E-2</v>
      </c>
      <c r="S594">
        <v>5.8081529999999999E-2</v>
      </c>
      <c r="T594">
        <v>4.4853400000000002E-2</v>
      </c>
      <c r="U594">
        <v>4.4436499999999997E-2</v>
      </c>
      <c r="V594">
        <v>2.6706400000000002E-2</v>
      </c>
      <c r="W594">
        <v>4.6854300000000002E-2</v>
      </c>
      <c r="X594">
        <v>0.13150329999999999</v>
      </c>
      <c r="Y594">
        <v>9.0873999999999996E-2</v>
      </c>
      <c r="Z594">
        <v>2407.4</v>
      </c>
      <c r="AA594">
        <v>35983.9</v>
      </c>
      <c r="AB594">
        <v>6.6902100000000006E-2</v>
      </c>
      <c r="AC594">
        <v>3.1484999999999999</v>
      </c>
      <c r="AD594">
        <v>0.12308280000000001</v>
      </c>
      <c r="AE594">
        <v>5.0022400000000002E-2</v>
      </c>
      <c r="AF594">
        <v>5.3490000000000002</v>
      </c>
      <c r="AG594">
        <v>7.1166669999999996</v>
      </c>
      <c r="AH594" s="7">
        <f t="shared" si="11"/>
        <v>6.3532891664249996E-2</v>
      </c>
    </row>
    <row r="595" spans="15:34" x14ac:dyDescent="0.25">
      <c r="O595" t="s">
        <v>61</v>
      </c>
      <c r="P595">
        <v>2004</v>
      </c>
      <c r="Q595" t="s">
        <v>23</v>
      </c>
      <c r="R595">
        <v>3.607834E-2</v>
      </c>
      <c r="S595">
        <v>5.8663100000000003E-2</v>
      </c>
      <c r="T595">
        <v>7.4447399999999997E-2</v>
      </c>
      <c r="U595">
        <v>5.3723800000000002E-2</v>
      </c>
      <c r="V595">
        <v>2.7416699999999999E-2</v>
      </c>
      <c r="W595">
        <v>4.6457999999999999E-2</v>
      </c>
      <c r="X595">
        <v>0.13010389999999999</v>
      </c>
      <c r="Y595">
        <v>9.6817399999999998E-2</v>
      </c>
      <c r="Z595">
        <v>1625.692</v>
      </c>
      <c r="AA595">
        <v>27939.200000000001</v>
      </c>
      <c r="AB595">
        <v>5.8186799999999997E-2</v>
      </c>
      <c r="AC595">
        <v>2.6293000000000002</v>
      </c>
      <c r="AD595">
        <v>0.14885889999999999</v>
      </c>
      <c r="AE595">
        <v>5.4511200000000003E-2</v>
      </c>
      <c r="AF595">
        <v>5.0369999999999999</v>
      </c>
      <c r="AG595">
        <v>4.5083330000000004</v>
      </c>
      <c r="AH595" s="7">
        <f t="shared" si="11"/>
        <v>5.6452424579309997E-2</v>
      </c>
    </row>
    <row r="596" spans="15:34" x14ac:dyDescent="0.25">
      <c r="O596" t="s">
        <v>46</v>
      </c>
      <c r="P596">
        <v>2014</v>
      </c>
      <c r="Q596" t="s">
        <v>23</v>
      </c>
      <c r="R596">
        <v>4.550821E-2</v>
      </c>
      <c r="S596">
        <v>1.8140400000000001E-2</v>
      </c>
      <c r="T596">
        <v>0.11027289999999999</v>
      </c>
      <c r="U596">
        <v>2.5795800000000001E-2</v>
      </c>
      <c r="V596">
        <v>1.9712400000000001E-2</v>
      </c>
      <c r="W596">
        <v>3.8010000000000002E-2</v>
      </c>
      <c r="X596">
        <v>0.1222512</v>
      </c>
      <c r="Y596">
        <v>7.0156499999999997E-2</v>
      </c>
      <c r="Z596">
        <v>3669.2220000000002</v>
      </c>
      <c r="AA596">
        <v>63614.9</v>
      </c>
      <c r="AB596">
        <v>5.7678699999999999E-2</v>
      </c>
      <c r="AC596">
        <v>3.0167000000000002</v>
      </c>
      <c r="AD596">
        <v>0.12775310000000001</v>
      </c>
      <c r="AE596">
        <v>5.3556600000000003E-2</v>
      </c>
      <c r="AF596">
        <v>6.4640000000000004</v>
      </c>
      <c r="AG596">
        <v>4.3833330000000004</v>
      </c>
      <c r="AH596" s="7">
        <f t="shared" si="11"/>
        <v>6.1431466410639998E-2</v>
      </c>
    </row>
    <row r="597" spans="15:34" x14ac:dyDescent="0.25">
      <c r="O597" t="s">
        <v>61</v>
      </c>
      <c r="P597">
        <v>2011</v>
      </c>
      <c r="Q597" t="s">
        <v>23</v>
      </c>
      <c r="R597">
        <v>2.9941369999999998E-2</v>
      </c>
      <c r="S597">
        <v>5.963632E-2</v>
      </c>
      <c r="T597">
        <v>5.0518399999999998E-2</v>
      </c>
      <c r="U597">
        <v>4.2731100000000001E-2</v>
      </c>
      <c r="V597">
        <v>2.3977700000000001E-2</v>
      </c>
      <c r="W597">
        <v>4.2238299999999999E-2</v>
      </c>
      <c r="X597">
        <v>0.1352167</v>
      </c>
      <c r="Y597">
        <v>8.3589399999999994E-2</v>
      </c>
      <c r="Z597">
        <v>2303.5160000000001</v>
      </c>
      <c r="AA597">
        <v>40579.300000000003</v>
      </c>
      <c r="AB597">
        <v>5.6765799999999998E-2</v>
      </c>
      <c r="AC597">
        <v>3.4476</v>
      </c>
      <c r="AD597">
        <v>0.1154283</v>
      </c>
      <c r="AE597">
        <v>4.6871200000000002E-2</v>
      </c>
      <c r="AF597">
        <v>5.0979999999999999</v>
      </c>
      <c r="AG597">
        <v>6.625</v>
      </c>
      <c r="AH597" s="7">
        <f t="shared" si="11"/>
        <v>6.4680934780619995E-2</v>
      </c>
    </row>
    <row r="598" spans="15:34" x14ac:dyDescent="0.25">
      <c r="O598" t="s">
        <v>46</v>
      </c>
      <c r="P598">
        <v>2007</v>
      </c>
      <c r="Q598" t="s">
        <v>23</v>
      </c>
      <c r="R598">
        <v>4.1205449999999998E-2</v>
      </c>
      <c r="S598">
        <v>1.2905720000000001E-2</v>
      </c>
      <c r="T598">
        <v>0.1172285</v>
      </c>
      <c r="U598">
        <v>2.9116800000000002E-2</v>
      </c>
      <c r="V598">
        <v>2.4938700000000001E-2</v>
      </c>
      <c r="W598">
        <v>4.0964E-2</v>
      </c>
      <c r="X598">
        <v>0.1372091</v>
      </c>
      <c r="Y598">
        <v>6.8428199999999995E-2</v>
      </c>
      <c r="Z598">
        <v>3536.5740000000001</v>
      </c>
      <c r="AA598">
        <v>53852.1</v>
      </c>
      <c r="AB598">
        <v>6.5671999999999994E-2</v>
      </c>
      <c r="AC598">
        <v>2.7269999999999999</v>
      </c>
      <c r="AD598">
        <v>0.1530859</v>
      </c>
      <c r="AE598">
        <v>6.1241799999999999E-2</v>
      </c>
      <c r="AF598">
        <v>6.718</v>
      </c>
      <c r="AG598">
        <v>3.0249999999999999</v>
      </c>
      <c r="AH598" s="7">
        <f t="shared" si="11"/>
        <v>5.6670526917150001E-2</v>
      </c>
    </row>
    <row r="599" spans="15:34" x14ac:dyDescent="0.25">
      <c r="O599" t="s">
        <v>85</v>
      </c>
      <c r="P599">
        <v>2006</v>
      </c>
      <c r="Q599" t="s">
        <v>23</v>
      </c>
      <c r="R599">
        <v>1.373241E-2</v>
      </c>
      <c r="S599">
        <v>0.32818908000000002</v>
      </c>
      <c r="T599">
        <v>5.6596E-2</v>
      </c>
      <c r="U599">
        <v>6.4218300000000006E-2</v>
      </c>
      <c r="V599">
        <v>1.34238E-2</v>
      </c>
      <c r="W599">
        <v>2.1169500000000001E-2</v>
      </c>
      <c r="X599">
        <v>7.9370200000000002E-2</v>
      </c>
      <c r="Y599">
        <v>3.7987800000000002E-2</v>
      </c>
      <c r="Z599">
        <v>2122.239</v>
      </c>
      <c r="AA599">
        <v>32405.1</v>
      </c>
      <c r="AB599">
        <v>6.5490900000000005E-2</v>
      </c>
      <c r="AC599">
        <v>3.1549999999999998</v>
      </c>
      <c r="AD599">
        <v>9.6528000000000003E-2</v>
      </c>
      <c r="AE599">
        <v>2.75883E-2</v>
      </c>
      <c r="AF599">
        <v>6.59</v>
      </c>
      <c r="AG599">
        <v>3.0083329999999999</v>
      </c>
      <c r="AH599" s="7">
        <f t="shared" si="11"/>
        <v>6.5493034296910002E-2</v>
      </c>
    </row>
    <row r="600" spans="15:34" x14ac:dyDescent="0.25">
      <c r="O600" t="s">
        <v>46</v>
      </c>
      <c r="P600">
        <v>2005</v>
      </c>
      <c r="Q600" t="s">
        <v>23</v>
      </c>
      <c r="R600">
        <v>4.5722840000000001E-2</v>
      </c>
      <c r="S600">
        <v>1.9014699999999999E-2</v>
      </c>
      <c r="T600">
        <v>0.10935540000000001</v>
      </c>
      <c r="U600">
        <v>3.1691200000000003E-2</v>
      </c>
      <c r="V600">
        <v>2.3768399999999999E-2</v>
      </c>
      <c r="W600">
        <v>4.2512000000000001E-2</v>
      </c>
      <c r="X600">
        <v>0.12843260000000001</v>
      </c>
      <c r="Y600">
        <v>7.0283499999999999E-2</v>
      </c>
      <c r="Z600">
        <v>2934.4589999999998</v>
      </c>
      <c r="AA600">
        <v>47962.9</v>
      </c>
      <c r="AB600">
        <v>6.1181899999999997E-2</v>
      </c>
      <c r="AC600">
        <v>2.4687000000000001</v>
      </c>
      <c r="AD600">
        <v>0.15860170000000001</v>
      </c>
      <c r="AE600">
        <v>6.5634100000000001E-2</v>
      </c>
      <c r="AF600">
        <v>6.3680000000000003</v>
      </c>
      <c r="AG600">
        <v>3.9916670000000001</v>
      </c>
      <c r="AH600" s="7">
        <f t="shared" si="11"/>
        <v>5.6568868385819995E-2</v>
      </c>
    </row>
    <row r="601" spans="15:34" x14ac:dyDescent="0.25">
      <c r="O601" t="s">
        <v>46</v>
      </c>
      <c r="P601">
        <v>2019</v>
      </c>
      <c r="Q601" t="s">
        <v>23</v>
      </c>
      <c r="R601">
        <v>4.8847359999999999E-2</v>
      </c>
      <c r="S601">
        <v>4.9913099999999997E-3</v>
      </c>
      <c r="T601">
        <v>0.1095491</v>
      </c>
      <c r="U601">
        <v>2.8693900000000001E-2</v>
      </c>
      <c r="V601">
        <v>2.2495299999999999E-2</v>
      </c>
      <c r="W601">
        <v>4.3383499999999998E-2</v>
      </c>
      <c r="X601">
        <v>0.1334362</v>
      </c>
      <c r="Y601">
        <v>8.5231199999999993E-2</v>
      </c>
      <c r="Z601">
        <v>4902.1729999999998</v>
      </c>
      <c r="AA601">
        <v>81261.3</v>
      </c>
      <c r="AB601">
        <v>6.0325999999999998E-2</v>
      </c>
      <c r="AC601">
        <v>3.4643000000000002</v>
      </c>
      <c r="AD601">
        <v>0.1539035</v>
      </c>
      <c r="AE601">
        <v>6.6998699999999994E-2</v>
      </c>
      <c r="AF601">
        <v>7.516</v>
      </c>
      <c r="AG601">
        <v>2.875</v>
      </c>
      <c r="AH601" s="7">
        <f t="shared" si="11"/>
        <v>5.7427733345139995E-2</v>
      </c>
    </row>
    <row r="602" spans="15:34" x14ac:dyDescent="0.25">
      <c r="O602" t="s">
        <v>85</v>
      </c>
      <c r="P602">
        <v>2011</v>
      </c>
      <c r="Q602" t="s">
        <v>23</v>
      </c>
      <c r="R602">
        <v>1.369038E-2</v>
      </c>
      <c r="S602">
        <v>0.27929398999999999</v>
      </c>
      <c r="T602">
        <v>4.2010899999999997E-2</v>
      </c>
      <c r="U602">
        <v>5.6564900000000001E-2</v>
      </c>
      <c r="V602">
        <v>1.3919000000000001E-2</v>
      </c>
      <c r="W602">
        <v>2.21738E-2</v>
      </c>
      <c r="X602">
        <v>9.1717999999999994E-2</v>
      </c>
      <c r="Y602">
        <v>3.5940399999999997E-2</v>
      </c>
      <c r="Z602">
        <v>2271.7040000000002</v>
      </c>
      <c r="AA602">
        <v>39370.699999999997</v>
      </c>
      <c r="AB602">
        <v>5.7700399999999999E-2</v>
      </c>
      <c r="AC602">
        <v>3.5844999999999998</v>
      </c>
      <c r="AD602">
        <v>8.1710500000000005E-2</v>
      </c>
      <c r="AE602">
        <v>2.5729800000000001E-2</v>
      </c>
      <c r="AF602">
        <v>6.899</v>
      </c>
      <c r="AG602">
        <v>6.1333330000000004</v>
      </c>
      <c r="AH602" s="7">
        <f t="shared" si="11"/>
        <v>6.941386241625E-2</v>
      </c>
    </row>
    <row r="603" spans="15:34" x14ac:dyDescent="0.25">
      <c r="O603" t="s">
        <v>46</v>
      </c>
      <c r="P603">
        <v>2012</v>
      </c>
      <c r="Q603" t="s">
        <v>23</v>
      </c>
      <c r="R603">
        <v>4.094217E-2</v>
      </c>
      <c r="S603">
        <v>1.24298E-2</v>
      </c>
      <c r="T603">
        <v>0.1231381</v>
      </c>
      <c r="U603">
        <v>2.8045E-2</v>
      </c>
      <c r="V603">
        <v>2.1328E-2</v>
      </c>
      <c r="W603">
        <v>4.5166199999999997E-2</v>
      </c>
      <c r="X603">
        <v>0.1295954</v>
      </c>
      <c r="Y603">
        <v>7.0926000000000003E-2</v>
      </c>
      <c r="Z603">
        <v>3374.2910000000002</v>
      </c>
      <c r="AA603">
        <v>57764.4</v>
      </c>
      <c r="AB603">
        <v>5.84147E-2</v>
      </c>
      <c r="AC603">
        <v>2.8109000000000002</v>
      </c>
      <c r="AD603">
        <v>0.1277084</v>
      </c>
      <c r="AE603">
        <v>5.6903599999999999E-2</v>
      </c>
      <c r="AF603">
        <v>5.95</v>
      </c>
      <c r="AG603">
        <v>7.4</v>
      </c>
      <c r="AH603" s="7">
        <f t="shared" si="11"/>
        <v>5.8127700400039999E-2</v>
      </c>
    </row>
    <row r="604" spans="15:34" x14ac:dyDescent="0.25">
      <c r="O604" t="s">
        <v>46</v>
      </c>
      <c r="P604">
        <v>2002</v>
      </c>
      <c r="Q604" t="s">
        <v>23</v>
      </c>
      <c r="R604">
        <v>5.478454E-2</v>
      </c>
      <c r="S604">
        <v>9.5052899999999996E-3</v>
      </c>
      <c r="T604">
        <v>0.10814849999999999</v>
      </c>
      <c r="U604">
        <v>3.2906900000000003E-2</v>
      </c>
      <c r="V604">
        <v>2.01987E-2</v>
      </c>
      <c r="W604">
        <v>3.9751700000000001E-2</v>
      </c>
      <c r="X604">
        <v>0.147177</v>
      </c>
      <c r="Y604">
        <v>7.9658400000000004E-2</v>
      </c>
      <c r="Z604">
        <v>2271.0749999999998</v>
      </c>
      <c r="AA604">
        <v>38715.300000000003</v>
      </c>
      <c r="AB604">
        <v>5.8660900000000002E-2</v>
      </c>
      <c r="AC604">
        <v>2.1196999999999999</v>
      </c>
      <c r="AD604">
        <v>0.16125410000000001</v>
      </c>
      <c r="AE604">
        <v>7.7437099999999995E-2</v>
      </c>
      <c r="AF604">
        <v>5.8540000000000001</v>
      </c>
      <c r="AG604">
        <v>5.6166669999999996</v>
      </c>
      <c r="AH604" s="7">
        <f t="shared" si="11"/>
        <v>5.532819453454E-2</v>
      </c>
    </row>
    <row r="605" spans="15:34" x14ac:dyDescent="0.25">
      <c r="O605" t="s">
        <v>39</v>
      </c>
      <c r="P605">
        <v>2004</v>
      </c>
      <c r="Q605" t="s">
        <v>23</v>
      </c>
      <c r="R605">
        <v>8.3145300000000005E-3</v>
      </c>
      <c r="S605">
        <v>3.565542E-2</v>
      </c>
      <c r="T605">
        <v>7.7434000000000003E-2</v>
      </c>
      <c r="U605">
        <v>3.2851199999999997E-2</v>
      </c>
      <c r="V605">
        <v>7.7164399999999994E-2</v>
      </c>
      <c r="W605">
        <v>5.5319100000000003E-2</v>
      </c>
      <c r="X605">
        <v>0.16091759999999999</v>
      </c>
      <c r="Y605">
        <v>6.3045299999999999E-2</v>
      </c>
      <c r="Z605">
        <v>7051.4570000000003</v>
      </c>
      <c r="AA605">
        <v>203980.2</v>
      </c>
      <c r="AB605">
        <v>3.4569299999999997E-2</v>
      </c>
      <c r="AC605">
        <v>3.0701999999999998</v>
      </c>
      <c r="AD605">
        <v>0.13251289999999999</v>
      </c>
      <c r="AE605">
        <v>9.6058299999999999E-2</v>
      </c>
      <c r="AF605">
        <v>7.548</v>
      </c>
      <c r="AG605">
        <v>5.5666669999999998</v>
      </c>
      <c r="AH605" s="7">
        <f t="shared" si="11"/>
        <v>3.7973140225900003E-2</v>
      </c>
    </row>
    <row r="606" spans="15:34" x14ac:dyDescent="0.25">
      <c r="O606" t="s">
        <v>85</v>
      </c>
      <c r="P606">
        <v>2002</v>
      </c>
      <c r="Q606" t="s">
        <v>23</v>
      </c>
      <c r="R606">
        <v>1.736801E-2</v>
      </c>
      <c r="S606">
        <v>0.40563727999999999</v>
      </c>
      <c r="T606">
        <v>6.9001199999999999E-2</v>
      </c>
      <c r="U606">
        <v>7.0727600000000002E-2</v>
      </c>
      <c r="V606">
        <v>1.6217100000000002E-2</v>
      </c>
      <c r="W606">
        <v>3.5049900000000002E-2</v>
      </c>
      <c r="X606">
        <v>0.117548</v>
      </c>
      <c r="Y606">
        <v>5.3725799999999997E-2</v>
      </c>
      <c r="Z606">
        <v>1094.402</v>
      </c>
      <c r="AA606">
        <v>19115.599999999999</v>
      </c>
      <c r="AB606">
        <v>5.7251799999999999E-2</v>
      </c>
      <c r="AC606">
        <v>2.4615999999999998</v>
      </c>
      <c r="AD606">
        <v>0.13339889999999999</v>
      </c>
      <c r="AE606">
        <v>4.9592999999999998E-2</v>
      </c>
      <c r="AF606">
        <v>6.1719999999999997</v>
      </c>
      <c r="AG606">
        <v>4.0083330000000004</v>
      </c>
      <c r="AH606" s="7">
        <f t="shared" si="11"/>
        <v>5.7341670504129999E-2</v>
      </c>
    </row>
    <row r="607" spans="15:34" x14ac:dyDescent="0.25">
      <c r="O607" t="s">
        <v>39</v>
      </c>
      <c r="P607">
        <v>2015</v>
      </c>
      <c r="Q607" t="s">
        <v>23</v>
      </c>
      <c r="R607">
        <v>6.4670099999999996E-3</v>
      </c>
      <c r="S607">
        <v>5.0454010000000001E-2</v>
      </c>
      <c r="T607">
        <v>6.50284E-2</v>
      </c>
      <c r="U607">
        <v>2.6612799999999999E-2</v>
      </c>
      <c r="V607">
        <v>5.5990900000000003E-2</v>
      </c>
      <c r="W607">
        <v>4.5291100000000001E-2</v>
      </c>
      <c r="X607">
        <v>0.12811790000000001</v>
      </c>
      <c r="Y607">
        <v>5.5833800000000003E-2</v>
      </c>
      <c r="Z607">
        <v>12747.749</v>
      </c>
      <c r="AA607">
        <v>318230.40000000002</v>
      </c>
      <c r="AB607">
        <v>4.0058200000000002E-2</v>
      </c>
      <c r="AC607">
        <v>4.0877999999999997</v>
      </c>
      <c r="AD607">
        <v>0.1001884</v>
      </c>
      <c r="AE607">
        <v>8.9488600000000001E-2</v>
      </c>
      <c r="AF607">
        <v>8.0609999999999999</v>
      </c>
      <c r="AG607">
        <v>3.7416670000000001</v>
      </c>
      <c r="AH607" s="7">
        <f t="shared" si="11"/>
        <v>4.8903593107189995E-2</v>
      </c>
    </row>
    <row r="608" spans="15:34" x14ac:dyDescent="0.25">
      <c r="O608" t="s">
        <v>39</v>
      </c>
      <c r="P608">
        <v>2007</v>
      </c>
      <c r="Q608" t="s">
        <v>23</v>
      </c>
      <c r="R608">
        <v>7.43365E-3</v>
      </c>
      <c r="S608">
        <v>3.6408200000000002E-2</v>
      </c>
      <c r="T608">
        <v>7.9762299999999994E-2</v>
      </c>
      <c r="U608">
        <v>2.87795E-2</v>
      </c>
      <c r="V608">
        <v>7.7230199999999999E-2</v>
      </c>
      <c r="W608">
        <v>5.2856500000000001E-2</v>
      </c>
      <c r="X608">
        <v>0.1428121</v>
      </c>
      <c r="Y608">
        <v>5.5571500000000003E-2</v>
      </c>
      <c r="Z608">
        <v>9216.9830000000002</v>
      </c>
      <c r="AA608">
        <v>246043.5</v>
      </c>
      <c r="AB608">
        <v>3.7460800000000002E-2</v>
      </c>
      <c r="AC608">
        <v>3.4855999999999998</v>
      </c>
      <c r="AD608">
        <v>0.12116150000000001</v>
      </c>
      <c r="AE608">
        <v>9.3073000000000003E-2</v>
      </c>
      <c r="AF608">
        <v>8.3510000000000009</v>
      </c>
      <c r="AG608">
        <v>3.7</v>
      </c>
      <c r="AH608" s="7">
        <f t="shared" si="11"/>
        <v>3.9224268514470001E-2</v>
      </c>
    </row>
    <row r="609" spans="15:34" x14ac:dyDescent="0.25">
      <c r="O609" t="s">
        <v>39</v>
      </c>
      <c r="P609">
        <v>2005</v>
      </c>
      <c r="Q609" t="s">
        <v>23</v>
      </c>
      <c r="R609">
        <v>9.4494100000000001E-3</v>
      </c>
      <c r="S609">
        <v>4.0462390000000001E-2</v>
      </c>
      <c r="T609">
        <v>7.6759400000000005E-2</v>
      </c>
      <c r="U609">
        <v>3.32094E-2</v>
      </c>
      <c r="V609">
        <v>7.5358800000000004E-2</v>
      </c>
      <c r="W609">
        <v>5.7182999999999998E-2</v>
      </c>
      <c r="X609">
        <v>0.14322360000000001</v>
      </c>
      <c r="Y609">
        <v>5.9393000000000001E-2</v>
      </c>
      <c r="Z609">
        <v>7648.4560000000001</v>
      </c>
      <c r="AA609">
        <v>219907.9</v>
      </c>
      <c r="AB609">
        <v>3.47803E-2</v>
      </c>
      <c r="AC609">
        <v>3.2130999999999998</v>
      </c>
      <c r="AD609">
        <v>0.12836739999999999</v>
      </c>
      <c r="AE609">
        <v>9.3871099999999999E-2</v>
      </c>
      <c r="AF609">
        <v>7.2720000000000002</v>
      </c>
      <c r="AG609">
        <v>5.0750000000000002</v>
      </c>
      <c r="AH609" s="7">
        <f t="shared" si="11"/>
        <v>3.8940731155199991E-2</v>
      </c>
    </row>
    <row r="610" spans="15:34" x14ac:dyDescent="0.25">
      <c r="O610" t="s">
        <v>85</v>
      </c>
      <c r="P610">
        <v>2018</v>
      </c>
      <c r="Q610" t="s">
        <v>23</v>
      </c>
      <c r="R610">
        <v>1.8569039999999998E-2</v>
      </c>
      <c r="S610">
        <v>0.17422032000000001</v>
      </c>
      <c r="T610">
        <v>5.9311900000000001E-2</v>
      </c>
      <c r="U610">
        <v>9.2357999999999996E-2</v>
      </c>
      <c r="V610">
        <v>1.72946E-2</v>
      </c>
      <c r="W610">
        <v>2.8203800000000001E-2</v>
      </c>
      <c r="X610">
        <v>0.11467670000000001</v>
      </c>
      <c r="Y610">
        <v>4.4971700000000003E-2</v>
      </c>
      <c r="Z610">
        <v>1837.4010000000001</v>
      </c>
      <c r="AA610">
        <v>37977.199999999997</v>
      </c>
      <c r="AB610">
        <v>4.83817E-2</v>
      </c>
      <c r="AC610">
        <v>4.2888000000000002</v>
      </c>
      <c r="AD610">
        <v>9.5299300000000003E-2</v>
      </c>
      <c r="AE610">
        <v>3.5171099999999997E-2</v>
      </c>
      <c r="AF610">
        <v>7.2290000000000001</v>
      </c>
      <c r="AG610">
        <v>4.0583330000000002</v>
      </c>
      <c r="AH610" s="7">
        <f t="shared" si="11"/>
        <v>5.5568965591299993E-2</v>
      </c>
    </row>
    <row r="611" spans="15:34" x14ac:dyDescent="0.25">
      <c r="O611" t="s">
        <v>46</v>
      </c>
      <c r="P611">
        <v>2008</v>
      </c>
      <c r="Q611" t="s">
        <v>23</v>
      </c>
      <c r="R611">
        <v>4.5619850000000003E-2</v>
      </c>
      <c r="S611">
        <v>1.7462999999999999E-2</v>
      </c>
      <c r="T611">
        <v>0.1144997</v>
      </c>
      <c r="U611">
        <v>2.8426900000000001E-2</v>
      </c>
      <c r="V611">
        <v>2.6140500000000001E-2</v>
      </c>
      <c r="W611">
        <v>3.9732799999999999E-2</v>
      </c>
      <c r="X611">
        <v>0.13304289999999999</v>
      </c>
      <c r="Y611">
        <v>7.0716200000000007E-2</v>
      </c>
      <c r="Z611">
        <v>3651.9169999999999</v>
      </c>
      <c r="AA611">
        <v>55546</v>
      </c>
      <c r="AB611">
        <v>6.5745799999999993E-2</v>
      </c>
      <c r="AC611">
        <v>2.7290000000000001</v>
      </c>
      <c r="AD611">
        <v>0.1467252</v>
      </c>
      <c r="AE611">
        <v>6.2578800000000004E-2</v>
      </c>
      <c r="AF611">
        <v>6.2480000000000002</v>
      </c>
      <c r="AG611">
        <v>5.0333329999999998</v>
      </c>
      <c r="AH611" s="7">
        <f t="shared" si="11"/>
        <v>5.65602059293E-2</v>
      </c>
    </row>
    <row r="612" spans="15:34" x14ac:dyDescent="0.25">
      <c r="O612" t="s">
        <v>39</v>
      </c>
      <c r="P612">
        <v>2009</v>
      </c>
      <c r="Q612" t="s">
        <v>23</v>
      </c>
      <c r="R612">
        <v>7.8240199999999992E-3</v>
      </c>
      <c r="S612">
        <v>4.5652829999999998E-2</v>
      </c>
      <c r="T612">
        <v>7.8811400000000004E-2</v>
      </c>
      <c r="U612">
        <v>2.5567800000000002E-2</v>
      </c>
      <c r="V612">
        <v>7.4129E-2</v>
      </c>
      <c r="W612">
        <v>5.2503399999999999E-2</v>
      </c>
      <c r="X612">
        <v>0.1381291</v>
      </c>
      <c r="Y612">
        <v>6.0681400000000003E-2</v>
      </c>
      <c r="Z612">
        <v>8682.8220000000001</v>
      </c>
      <c r="AA612">
        <v>248593.6</v>
      </c>
      <c r="AB612">
        <v>3.4927800000000002E-2</v>
      </c>
      <c r="AC612">
        <v>3.4335</v>
      </c>
      <c r="AD612">
        <v>0.10917010000000001</v>
      </c>
      <c r="AE612">
        <v>9.6088599999999996E-2</v>
      </c>
      <c r="AF612">
        <v>7.399</v>
      </c>
      <c r="AG612">
        <v>7.875</v>
      </c>
      <c r="AH612" s="7">
        <f t="shared" si="11"/>
        <v>4.0541614572599999E-2</v>
      </c>
    </row>
    <row r="613" spans="15:34" x14ac:dyDescent="0.25">
      <c r="O613" t="s">
        <v>79</v>
      </c>
      <c r="P613">
        <v>2008</v>
      </c>
      <c r="Q613" t="s">
        <v>23</v>
      </c>
      <c r="R613">
        <v>3.8453099999999998E-3</v>
      </c>
      <c r="S613">
        <v>2.890881E-2</v>
      </c>
      <c r="T613">
        <v>0.1129366</v>
      </c>
      <c r="U613">
        <v>3.4556099999999999E-2</v>
      </c>
      <c r="V613">
        <v>4.4747000000000002E-2</v>
      </c>
      <c r="W613">
        <v>7.2457400000000005E-2</v>
      </c>
      <c r="X613">
        <v>0.1244295</v>
      </c>
      <c r="Y613">
        <v>5.4317200000000003E-2</v>
      </c>
      <c r="Z613">
        <v>6109.2560000000003</v>
      </c>
      <c r="AA613">
        <v>115985.4</v>
      </c>
      <c r="AB613">
        <v>5.26726E-2</v>
      </c>
      <c r="AC613">
        <v>2.7808000000000002</v>
      </c>
      <c r="AD613">
        <v>0.12688669999999999</v>
      </c>
      <c r="AE613">
        <v>6.8939700000000007E-2</v>
      </c>
      <c r="AF613">
        <v>8.2390000000000008</v>
      </c>
      <c r="AG613">
        <v>3.3416670000000002</v>
      </c>
      <c r="AH613" s="7">
        <f t="shared" si="11"/>
        <v>4.8253504200850006E-2</v>
      </c>
    </row>
    <row r="614" spans="15:34" x14ac:dyDescent="0.25">
      <c r="O614" t="s">
        <v>61</v>
      </c>
      <c r="P614">
        <v>2003</v>
      </c>
      <c r="Q614" t="s">
        <v>23</v>
      </c>
      <c r="R614">
        <v>3.3427470000000001E-2</v>
      </c>
      <c r="S614">
        <v>5.917091E-2</v>
      </c>
      <c r="T614">
        <v>7.7113299999999996E-2</v>
      </c>
      <c r="U614">
        <v>4.9146599999999999E-2</v>
      </c>
      <c r="V614">
        <v>2.66016E-2</v>
      </c>
      <c r="W614">
        <v>5.0160700000000003E-2</v>
      </c>
      <c r="X614">
        <v>0.13823450000000001</v>
      </c>
      <c r="Y614">
        <v>0.1014916</v>
      </c>
      <c r="Z614">
        <v>1487.019</v>
      </c>
      <c r="AA614">
        <v>25637.599999999999</v>
      </c>
      <c r="AB614">
        <v>5.8001499999999998E-2</v>
      </c>
      <c r="AC614">
        <v>2.4796999999999998</v>
      </c>
      <c r="AD614">
        <v>0.15496770000000001</v>
      </c>
      <c r="AE614">
        <v>5.9092899999999997E-2</v>
      </c>
      <c r="AF614">
        <v>5.1859999999999999</v>
      </c>
      <c r="AG614">
        <v>4.7416669999999996</v>
      </c>
      <c r="AH614" s="7">
        <f t="shared" si="11"/>
        <v>5.6647338449140001E-2</v>
      </c>
    </row>
    <row r="615" spans="15:34" x14ac:dyDescent="0.25">
      <c r="O615" t="s">
        <v>39</v>
      </c>
      <c r="P615">
        <v>2000</v>
      </c>
      <c r="Q615" t="s">
        <v>23</v>
      </c>
      <c r="R615">
        <v>9.0196600000000005E-3</v>
      </c>
      <c r="S615">
        <v>2.5586149999999998E-2</v>
      </c>
      <c r="T615">
        <v>8.1979800000000005E-2</v>
      </c>
      <c r="U615">
        <v>3.47055E-2</v>
      </c>
      <c r="V615">
        <v>9.6364699999999998E-2</v>
      </c>
      <c r="W615">
        <v>6.1969299999999998E-2</v>
      </c>
      <c r="X615">
        <v>0.18218709999999999</v>
      </c>
      <c r="Y615">
        <v>6.04301E-2</v>
      </c>
      <c r="Z615">
        <v>7075.0469999999996</v>
      </c>
      <c r="AA615">
        <v>180605.5</v>
      </c>
      <c r="AB615">
        <v>3.9174E-2</v>
      </c>
      <c r="AC615">
        <v>2.7048999999999999</v>
      </c>
      <c r="AD615">
        <v>0.13949739999999999</v>
      </c>
      <c r="AE615">
        <v>9.9526299999999998E-2</v>
      </c>
      <c r="AF615">
        <v>7.7519999999999998</v>
      </c>
      <c r="AG615">
        <v>2.7416670000000001</v>
      </c>
      <c r="AH615" s="7">
        <f t="shared" si="11"/>
        <v>3.0310291408939996E-2</v>
      </c>
    </row>
    <row r="616" spans="15:34" x14ac:dyDescent="0.25">
      <c r="O616" t="s">
        <v>39</v>
      </c>
      <c r="P616">
        <v>2015</v>
      </c>
      <c r="Q616" t="s">
        <v>23</v>
      </c>
      <c r="R616">
        <v>6.4670099999999996E-3</v>
      </c>
      <c r="S616">
        <v>5.0454010000000001E-2</v>
      </c>
      <c r="T616">
        <v>6.50284E-2</v>
      </c>
      <c r="U616">
        <v>2.6612799999999999E-2</v>
      </c>
      <c r="V616">
        <v>5.5990900000000003E-2</v>
      </c>
      <c r="W616">
        <v>4.5291100000000001E-2</v>
      </c>
      <c r="X616">
        <v>0.12811790000000001</v>
      </c>
      <c r="Y616">
        <v>5.5833800000000003E-2</v>
      </c>
      <c r="Z616">
        <v>12747.749</v>
      </c>
      <c r="AA616">
        <v>318230.40000000002</v>
      </c>
      <c r="AB616">
        <v>4.0058200000000002E-2</v>
      </c>
      <c r="AC616">
        <v>4.0877999999999997</v>
      </c>
      <c r="AD616">
        <v>0.1001884</v>
      </c>
      <c r="AE616">
        <v>8.9488600000000001E-2</v>
      </c>
      <c r="AF616">
        <v>8.0609999999999999</v>
      </c>
      <c r="AG616">
        <v>3.7416670000000001</v>
      </c>
      <c r="AH616" s="7">
        <f t="shared" si="11"/>
        <v>4.8903593107189995E-2</v>
      </c>
    </row>
    <row r="617" spans="15:34" x14ac:dyDescent="0.25">
      <c r="O617" t="s">
        <v>85</v>
      </c>
      <c r="P617">
        <v>2003</v>
      </c>
      <c r="Q617" t="s">
        <v>23</v>
      </c>
      <c r="R617">
        <v>2.0116510000000001E-2</v>
      </c>
      <c r="S617">
        <v>0.37607893999999997</v>
      </c>
      <c r="T617">
        <v>7.1668099999999998E-2</v>
      </c>
      <c r="U617">
        <v>7.1144899999999997E-2</v>
      </c>
      <c r="V617">
        <v>1.5883999999999999E-2</v>
      </c>
      <c r="W617">
        <v>2.9722999999999999E-2</v>
      </c>
      <c r="X617">
        <v>0.1042444</v>
      </c>
      <c r="Y617">
        <v>5.1171099999999997E-2</v>
      </c>
      <c r="Z617">
        <v>1217.154</v>
      </c>
      <c r="AA617">
        <v>21027.5</v>
      </c>
      <c r="AB617">
        <v>5.7883900000000002E-2</v>
      </c>
      <c r="AC617">
        <v>2.6017999999999999</v>
      </c>
      <c r="AD617">
        <v>0.12616810000000001</v>
      </c>
      <c r="AE617">
        <v>4.1374399999999999E-2</v>
      </c>
      <c r="AF617">
        <v>6.47</v>
      </c>
      <c r="AG617">
        <v>4.3250000000000002</v>
      </c>
      <c r="AH617" s="7">
        <f t="shared" si="11"/>
        <v>5.8541744182189999E-2</v>
      </c>
    </row>
    <row r="618" spans="15:34" x14ac:dyDescent="0.25">
      <c r="O618" t="s">
        <v>79</v>
      </c>
      <c r="P618">
        <v>2004</v>
      </c>
      <c r="Q618" t="s">
        <v>23</v>
      </c>
      <c r="R618">
        <v>5.9625299999999997E-3</v>
      </c>
      <c r="S618">
        <v>2.6440490000000001E-2</v>
      </c>
      <c r="T618">
        <v>0.1197756</v>
      </c>
      <c r="U618">
        <v>4.1772700000000003E-2</v>
      </c>
      <c r="V618">
        <v>4.2671199999999999E-2</v>
      </c>
      <c r="W618">
        <v>9.5237100000000005E-2</v>
      </c>
      <c r="X618">
        <v>0.120184</v>
      </c>
      <c r="Y618">
        <v>5.9461899999999998E-2</v>
      </c>
      <c r="Z618">
        <v>4195.9620000000004</v>
      </c>
      <c r="AA618">
        <v>85701.9</v>
      </c>
      <c r="AB618">
        <v>4.8959999999999997E-2</v>
      </c>
      <c r="AC618">
        <v>2.3397999999999999</v>
      </c>
      <c r="AD618">
        <v>0.14634449999999999</v>
      </c>
      <c r="AE618">
        <v>6.9625099999999995E-2</v>
      </c>
      <c r="AF618">
        <v>7.5460000000000003</v>
      </c>
      <c r="AG618">
        <v>5.0083330000000004</v>
      </c>
      <c r="AH618" s="7">
        <f t="shared" si="11"/>
        <v>4.612713574545E-2</v>
      </c>
    </row>
    <row r="619" spans="15:34" x14ac:dyDescent="0.25">
      <c r="O619" t="s">
        <v>39</v>
      </c>
      <c r="P619">
        <v>2003</v>
      </c>
      <c r="Q619" t="s">
        <v>23</v>
      </c>
      <c r="R619">
        <v>8.0159299999999992E-3</v>
      </c>
      <c r="S619">
        <v>3.3895939999999999E-2</v>
      </c>
      <c r="T619">
        <v>7.3430999999999996E-2</v>
      </c>
      <c r="U619">
        <v>2.9921099999999999E-2</v>
      </c>
      <c r="V619">
        <v>8.8730000000000003E-2</v>
      </c>
      <c r="W619">
        <v>6.2503900000000001E-2</v>
      </c>
      <c r="X619">
        <v>0.1785543</v>
      </c>
      <c r="Y619">
        <v>6.3537099999999999E-2</v>
      </c>
      <c r="Z619">
        <v>6636.19</v>
      </c>
      <c r="AA619">
        <v>196483.7</v>
      </c>
      <c r="AB619">
        <v>3.3774800000000001E-2</v>
      </c>
      <c r="AC619">
        <v>2.9232999999999998</v>
      </c>
      <c r="AD619">
        <v>0.13549220000000001</v>
      </c>
      <c r="AE619">
        <v>9.5213999999999993E-2</v>
      </c>
      <c r="AF619">
        <v>7.593</v>
      </c>
      <c r="AG619">
        <v>6.108333</v>
      </c>
      <c r="AH619" s="7">
        <f t="shared" si="11"/>
        <v>3.5754329431070001E-2</v>
      </c>
    </row>
    <row r="620" spans="15:34" x14ac:dyDescent="0.25">
      <c r="O620" t="s">
        <v>61</v>
      </c>
      <c r="P620">
        <v>2008</v>
      </c>
      <c r="Q620" t="s">
        <v>23</v>
      </c>
      <c r="R620">
        <v>3.0545949999999999E-2</v>
      </c>
      <c r="S620">
        <v>5.6968459999999999E-2</v>
      </c>
      <c r="T620">
        <v>5.58834E-2</v>
      </c>
      <c r="U620">
        <v>4.6795499999999997E-2</v>
      </c>
      <c r="V620">
        <v>2.53917E-2</v>
      </c>
      <c r="W620">
        <v>4.1776899999999999E-2</v>
      </c>
      <c r="X620">
        <v>0.1260088</v>
      </c>
      <c r="Y620">
        <v>8.5886699999999996E-2</v>
      </c>
      <c r="Z620">
        <v>2457.9290000000001</v>
      </c>
      <c r="AA620">
        <v>36862.5</v>
      </c>
      <c r="AB620">
        <v>6.6678299999999996E-2</v>
      </c>
      <c r="AC620">
        <v>3.2496</v>
      </c>
      <c r="AD620">
        <v>0.12663279999999999</v>
      </c>
      <c r="AE620">
        <v>5.1054599999999999E-2</v>
      </c>
      <c r="AF620">
        <v>5.6520000000000001</v>
      </c>
      <c r="AG620">
        <v>4.7249999999999996</v>
      </c>
      <c r="AH620" s="7">
        <f t="shared" si="11"/>
        <v>6.1778575203260001E-2</v>
      </c>
    </row>
    <row r="621" spans="15:34" x14ac:dyDescent="0.25">
      <c r="O621" t="s">
        <v>46</v>
      </c>
      <c r="P621">
        <v>2004</v>
      </c>
      <c r="Q621" t="s">
        <v>23</v>
      </c>
      <c r="R621">
        <v>4.8469329999999998E-2</v>
      </c>
      <c r="S621">
        <v>8.8022099999999995E-3</v>
      </c>
      <c r="T621">
        <v>0.11644069999999999</v>
      </c>
      <c r="U621">
        <v>3.2785399999999999E-2</v>
      </c>
      <c r="V621">
        <v>2.3091500000000001E-2</v>
      </c>
      <c r="W621">
        <v>3.9484199999999997E-2</v>
      </c>
      <c r="X621">
        <v>0.1241684</v>
      </c>
      <c r="Y621">
        <v>7.6133400000000004E-2</v>
      </c>
      <c r="Z621">
        <v>2647.79</v>
      </c>
      <c r="AA621">
        <v>43739</v>
      </c>
      <c r="AB621">
        <v>6.0536100000000002E-2</v>
      </c>
      <c r="AC621">
        <v>2.3292999999999999</v>
      </c>
      <c r="AD621">
        <v>0.16161780000000001</v>
      </c>
      <c r="AE621">
        <v>7.1629399999999996E-2</v>
      </c>
      <c r="AF621">
        <v>6.5789999999999997</v>
      </c>
      <c r="AG621">
        <v>4.8666669999999996</v>
      </c>
      <c r="AH621" s="7">
        <f t="shared" si="11"/>
        <v>5.449793873909E-2</v>
      </c>
    </row>
    <row r="622" spans="15:34" x14ac:dyDescent="0.25">
      <c r="O622" t="s">
        <v>79</v>
      </c>
      <c r="P622">
        <v>2003</v>
      </c>
      <c r="Q622" t="s">
        <v>23</v>
      </c>
      <c r="R622">
        <v>6.0392299999999996E-3</v>
      </c>
      <c r="S622">
        <v>2.5584619999999999E-2</v>
      </c>
      <c r="T622">
        <v>0.121568</v>
      </c>
      <c r="U622">
        <v>4.0051000000000003E-2</v>
      </c>
      <c r="V622">
        <v>4.13776E-2</v>
      </c>
      <c r="W622">
        <v>9.6829899999999997E-2</v>
      </c>
      <c r="X622">
        <v>0.13148599999999999</v>
      </c>
      <c r="Y622">
        <v>6.1226200000000001E-2</v>
      </c>
      <c r="Z622">
        <v>3954.8150000000001</v>
      </c>
      <c r="AA622">
        <v>79149.100000000006</v>
      </c>
      <c r="AB622">
        <v>4.99666E-2</v>
      </c>
      <c r="AC622">
        <v>2.2025000000000001</v>
      </c>
      <c r="AD622">
        <v>0.14755689999999999</v>
      </c>
      <c r="AE622">
        <v>7.2723499999999996E-2</v>
      </c>
      <c r="AF622">
        <v>7.492</v>
      </c>
      <c r="AG622">
        <v>5.5666669999999998</v>
      </c>
      <c r="AH622" s="7">
        <f t="shared" si="11"/>
        <v>4.6151916574959997E-2</v>
      </c>
    </row>
    <row r="623" spans="15:34" x14ac:dyDescent="0.25">
      <c r="O623" t="s">
        <v>46</v>
      </c>
      <c r="P623">
        <v>2001</v>
      </c>
      <c r="Q623" t="s">
        <v>23</v>
      </c>
      <c r="R623">
        <v>5.1572729999999997E-2</v>
      </c>
      <c r="S623">
        <v>1.00845E-2</v>
      </c>
      <c r="T623">
        <v>0.1140592</v>
      </c>
      <c r="U623">
        <v>3.4399699999999998E-2</v>
      </c>
      <c r="V623">
        <v>1.8751299999999999E-2</v>
      </c>
      <c r="W623">
        <v>3.8224800000000003E-2</v>
      </c>
      <c r="X623">
        <v>0.14795059999999999</v>
      </c>
      <c r="Y623">
        <v>7.8322100000000006E-2</v>
      </c>
      <c r="Z623">
        <v>2558.098</v>
      </c>
      <c r="AA623">
        <v>37384.1</v>
      </c>
      <c r="AB623">
        <v>6.8427399999999999E-2</v>
      </c>
      <c r="AC623">
        <v>2.0693999999999999</v>
      </c>
      <c r="AD623">
        <v>0.1616998</v>
      </c>
      <c r="AE623">
        <v>7.6342599999999997E-2</v>
      </c>
      <c r="AF623">
        <v>6.0090000000000003</v>
      </c>
      <c r="AG623">
        <v>5.0833329999999997</v>
      </c>
      <c r="AH623" s="7">
        <f t="shared" si="11"/>
        <v>5.4870829469759998E-2</v>
      </c>
    </row>
    <row r="624" spans="15:34" x14ac:dyDescent="0.25">
      <c r="O624" t="s">
        <v>39</v>
      </c>
      <c r="P624">
        <v>2006</v>
      </c>
      <c r="Q624" t="s">
        <v>23</v>
      </c>
      <c r="R624">
        <v>8.8925099999999993E-3</v>
      </c>
      <c r="S624">
        <v>4.0535300000000003E-2</v>
      </c>
      <c r="T624">
        <v>7.8233300000000006E-2</v>
      </c>
      <c r="U624">
        <v>2.6668899999999999E-2</v>
      </c>
      <c r="V624">
        <v>7.4998099999999998E-2</v>
      </c>
      <c r="W624">
        <v>5.5392200000000003E-2</v>
      </c>
      <c r="X624">
        <v>0.1419125</v>
      </c>
      <c r="Y624">
        <v>5.8104099999999999E-2</v>
      </c>
      <c r="Z624">
        <v>8533.5409999999993</v>
      </c>
      <c r="AA624">
        <v>231205.9</v>
      </c>
      <c r="AB624">
        <v>3.6908799999999999E-2</v>
      </c>
      <c r="AC624">
        <v>3.3483000000000001</v>
      </c>
      <c r="AD624">
        <v>0.12513089999999999</v>
      </c>
      <c r="AE624">
        <v>9.3371300000000004E-2</v>
      </c>
      <c r="AF624">
        <v>7.8019999999999996</v>
      </c>
      <c r="AG624">
        <v>4.2750000000000004</v>
      </c>
      <c r="AH624" s="7">
        <f t="shared" si="11"/>
        <v>4.0578662374360003E-2</v>
      </c>
    </row>
    <row r="625" spans="15:34" x14ac:dyDescent="0.25">
      <c r="O625" t="s">
        <v>61</v>
      </c>
      <c r="P625">
        <v>2001</v>
      </c>
      <c r="Q625" t="s">
        <v>23</v>
      </c>
      <c r="R625">
        <v>3.0719819999999998E-2</v>
      </c>
      <c r="S625">
        <v>7.6361929999999995E-2</v>
      </c>
      <c r="T625">
        <v>7.5836799999999996E-2</v>
      </c>
      <c r="U625">
        <v>5.3562800000000001E-2</v>
      </c>
      <c r="V625">
        <v>2.5162199999999999E-2</v>
      </c>
      <c r="W625">
        <v>5.1943599999999999E-2</v>
      </c>
      <c r="X625">
        <v>0.15618090000000001</v>
      </c>
      <c r="Y625">
        <v>0.1059002</v>
      </c>
      <c r="Z625">
        <v>1495.81</v>
      </c>
      <c r="AA625">
        <v>22851.7</v>
      </c>
      <c r="AB625">
        <v>6.5457299999999996E-2</v>
      </c>
      <c r="AC625">
        <v>2.2431999999999999</v>
      </c>
      <c r="AD625">
        <v>0.1571874</v>
      </c>
      <c r="AE625">
        <v>6.0564399999999997E-2</v>
      </c>
      <c r="AF625">
        <v>5.048</v>
      </c>
      <c r="AG625">
        <v>4.608333</v>
      </c>
      <c r="AH625" s="7">
        <f t="shared" si="11"/>
        <v>5.5889538052140003E-2</v>
      </c>
    </row>
    <row r="626" spans="15:34" x14ac:dyDescent="0.25">
      <c r="O626" t="s">
        <v>39</v>
      </c>
      <c r="P626">
        <v>2008</v>
      </c>
      <c r="Q626" t="s">
        <v>23</v>
      </c>
      <c r="R626">
        <v>6.3779800000000001E-3</v>
      </c>
      <c r="S626">
        <v>4.0646910000000001E-2</v>
      </c>
      <c r="T626">
        <v>7.6641399999999998E-2</v>
      </c>
      <c r="U626">
        <v>2.6834500000000001E-2</v>
      </c>
      <c r="V626">
        <v>7.5694499999999998E-2</v>
      </c>
      <c r="W626">
        <v>4.2384199999999997E-2</v>
      </c>
      <c r="X626">
        <v>0.1395565</v>
      </c>
      <c r="Y626">
        <v>5.6920499999999999E-2</v>
      </c>
      <c r="Z626">
        <v>9624.6360000000004</v>
      </c>
      <c r="AA626">
        <v>255566.8</v>
      </c>
      <c r="AB626">
        <v>3.7659999999999999E-2</v>
      </c>
      <c r="AC626">
        <v>3.5436000000000001</v>
      </c>
      <c r="AD626">
        <v>0.11585620000000001</v>
      </c>
      <c r="AE626">
        <v>9.6072699999999997E-2</v>
      </c>
      <c r="AF626">
        <v>8.0289999999999999</v>
      </c>
      <c r="AG626">
        <v>4.875</v>
      </c>
      <c r="AH626" s="7">
        <f t="shared" si="11"/>
        <v>4.0016396748379993E-2</v>
      </c>
    </row>
    <row r="627" spans="15:34" x14ac:dyDescent="0.25">
      <c r="O627" t="s">
        <v>85</v>
      </c>
      <c r="P627">
        <v>2005</v>
      </c>
      <c r="Q627" t="s">
        <v>23</v>
      </c>
      <c r="R627">
        <v>1.560108E-2</v>
      </c>
      <c r="S627">
        <v>0.32850583</v>
      </c>
      <c r="T627">
        <v>5.8577700000000003E-2</v>
      </c>
      <c r="U627">
        <v>6.6966899999999996E-2</v>
      </c>
      <c r="V627">
        <v>1.45708E-2</v>
      </c>
      <c r="W627">
        <v>2.3475200000000002E-2</v>
      </c>
      <c r="X627">
        <v>9.1656399999999999E-2</v>
      </c>
      <c r="Y627">
        <v>4.2608600000000003E-2</v>
      </c>
      <c r="Z627">
        <v>1739.646</v>
      </c>
      <c r="AA627">
        <v>27177.599999999999</v>
      </c>
      <c r="AB627">
        <v>6.4010300000000006E-2</v>
      </c>
      <c r="AC627">
        <v>2.9662999999999999</v>
      </c>
      <c r="AD627">
        <v>0.1050865</v>
      </c>
      <c r="AE627">
        <v>3.0576699999999998E-2</v>
      </c>
      <c r="AF627">
        <v>6.4459999999999997</v>
      </c>
      <c r="AG627">
        <v>3.5416669999999999</v>
      </c>
      <c r="AH627" s="7">
        <f t="shared" si="11"/>
        <v>6.3648228474289997E-2</v>
      </c>
    </row>
    <row r="628" spans="15:34" x14ac:dyDescent="0.25">
      <c r="O628" t="s">
        <v>46</v>
      </c>
      <c r="P628">
        <v>2000</v>
      </c>
      <c r="Q628" t="s">
        <v>23</v>
      </c>
      <c r="R628">
        <v>5.1483439999999998E-2</v>
      </c>
      <c r="S628">
        <v>1.1739070000000001E-2</v>
      </c>
      <c r="T628">
        <v>0.1428692</v>
      </c>
      <c r="U628">
        <v>3.6506900000000002E-2</v>
      </c>
      <c r="V628">
        <v>1.73191E-2</v>
      </c>
      <c r="W628">
        <v>3.81651E-2</v>
      </c>
      <c r="X628">
        <v>0.1384736</v>
      </c>
      <c r="Y628">
        <v>7.3698200000000005E-2</v>
      </c>
      <c r="Z628">
        <v>2377.2510000000002</v>
      </c>
      <c r="AA628">
        <v>37992.800000000003</v>
      </c>
      <c r="AB628">
        <v>6.2571100000000004E-2</v>
      </c>
      <c r="AC628">
        <v>2.0106000000000002</v>
      </c>
      <c r="AD628">
        <v>0.15447659999999999</v>
      </c>
      <c r="AE628">
        <v>7.1618799999999996E-2</v>
      </c>
      <c r="AF628">
        <v>6.0439999999999996</v>
      </c>
      <c r="AG628">
        <v>4.6583329999999998</v>
      </c>
      <c r="AH628" s="7">
        <f t="shared" si="11"/>
        <v>5.2053282747259996E-2</v>
      </c>
    </row>
    <row r="629" spans="15:34" x14ac:dyDescent="0.25">
      <c r="O629" t="s">
        <v>85</v>
      </c>
      <c r="P629">
        <v>2014</v>
      </c>
      <c r="Q629" t="s">
        <v>23</v>
      </c>
      <c r="R629">
        <v>1.3308850000000001E-2</v>
      </c>
      <c r="S629">
        <v>0.23696863000000001</v>
      </c>
      <c r="T629">
        <v>4.0180500000000001E-2</v>
      </c>
      <c r="U629">
        <v>6.3191600000000001E-2</v>
      </c>
      <c r="V629">
        <v>1.3994599999999999E-2</v>
      </c>
      <c r="W629">
        <v>2.69987E-2</v>
      </c>
      <c r="X629">
        <v>0.1009085</v>
      </c>
      <c r="Y629">
        <v>3.6345299999999997E-2</v>
      </c>
      <c r="Z629">
        <v>2263.3870000000002</v>
      </c>
      <c r="AA629">
        <v>39372.300000000003</v>
      </c>
      <c r="AB629">
        <v>5.7486799999999998E-2</v>
      </c>
      <c r="AC629">
        <v>3.9563999999999999</v>
      </c>
      <c r="AD629">
        <v>9.1358599999999998E-2</v>
      </c>
      <c r="AE629">
        <v>2.7252700000000001E-2</v>
      </c>
      <c r="AF629">
        <v>6.7359999999999998</v>
      </c>
      <c r="AG629">
        <v>4.3416670000000002</v>
      </c>
      <c r="AH629" s="7">
        <f t="shared" si="11"/>
        <v>6.7697242752460002E-2</v>
      </c>
    </row>
    <row r="630" spans="15:34" x14ac:dyDescent="0.25">
      <c r="O630" t="s">
        <v>61</v>
      </c>
      <c r="P630">
        <v>2013</v>
      </c>
      <c r="Q630" t="s">
        <v>23</v>
      </c>
      <c r="R630">
        <v>3.242855E-2</v>
      </c>
      <c r="S630">
        <v>5.9201219999999999E-2</v>
      </c>
      <c r="T630">
        <v>4.8724000000000003E-2</v>
      </c>
      <c r="U630">
        <v>4.3068099999999998E-2</v>
      </c>
      <c r="V630">
        <v>2.2855299999999999E-2</v>
      </c>
      <c r="W630">
        <v>3.4653799999999998E-2</v>
      </c>
      <c r="X630">
        <v>0.1237338</v>
      </c>
      <c r="Y630">
        <v>8.2450599999999999E-2</v>
      </c>
      <c r="Z630">
        <v>2644.61</v>
      </c>
      <c r="AA630">
        <v>43141</v>
      </c>
      <c r="AB630">
        <v>6.1301500000000002E-2</v>
      </c>
      <c r="AC630">
        <v>3.6103999999999998</v>
      </c>
      <c r="AD630">
        <v>0.1112862</v>
      </c>
      <c r="AE630">
        <v>4.5339699999999997E-2</v>
      </c>
      <c r="AF630">
        <v>5.3</v>
      </c>
      <c r="AG630">
        <v>5.3416670000000002</v>
      </c>
      <c r="AH630" s="7">
        <f t="shared" si="11"/>
        <v>6.5459256055580006E-2</v>
      </c>
    </row>
    <row r="631" spans="15:34" x14ac:dyDescent="0.25">
      <c r="O631" t="s">
        <v>46</v>
      </c>
      <c r="P631">
        <v>2010</v>
      </c>
      <c r="Q631" t="s">
        <v>23</v>
      </c>
      <c r="R631">
        <v>4.8050870000000002E-2</v>
      </c>
      <c r="S631">
        <v>2.059064E-2</v>
      </c>
      <c r="T631">
        <v>0.11507920000000001</v>
      </c>
      <c r="U631">
        <v>2.81853E-2</v>
      </c>
      <c r="V631">
        <v>2.3635699999999999E-2</v>
      </c>
      <c r="W631">
        <v>4.0129999999999999E-2</v>
      </c>
      <c r="X631">
        <v>0.13518040000000001</v>
      </c>
      <c r="Y631">
        <v>7.3680399999999993E-2</v>
      </c>
      <c r="Z631">
        <v>2951.703</v>
      </c>
      <c r="AA631">
        <v>55170.7</v>
      </c>
      <c r="AB631">
        <v>5.3501300000000002E-2</v>
      </c>
      <c r="AC631">
        <v>2.6608999999999998</v>
      </c>
      <c r="AD631">
        <v>0.13295100000000001</v>
      </c>
      <c r="AE631">
        <v>6.2859499999999999E-2</v>
      </c>
      <c r="AF631">
        <v>6.14</v>
      </c>
      <c r="AG631">
        <v>8.7583330000000004</v>
      </c>
      <c r="AH631" s="7">
        <f t="shared" si="11"/>
        <v>5.7275332976979995E-2</v>
      </c>
    </row>
    <row r="632" spans="15:34" x14ac:dyDescent="0.25">
      <c r="O632" t="s">
        <v>39</v>
      </c>
      <c r="P632">
        <v>2010</v>
      </c>
      <c r="Q632" t="s">
        <v>23</v>
      </c>
      <c r="R632">
        <v>8.1014199999999998E-3</v>
      </c>
      <c r="S632">
        <v>4.1345850000000003E-2</v>
      </c>
      <c r="T632">
        <v>7.7486700000000006E-2</v>
      </c>
      <c r="U632">
        <v>2.5856299999999999E-2</v>
      </c>
      <c r="V632">
        <v>7.1968199999999996E-2</v>
      </c>
      <c r="W632">
        <v>4.8859399999999997E-2</v>
      </c>
      <c r="X632">
        <v>0.14074990000000001</v>
      </c>
      <c r="Y632">
        <v>5.9582900000000001E-2</v>
      </c>
      <c r="Z632">
        <v>8575.2620000000006</v>
      </c>
      <c r="AA632">
        <v>255140.5</v>
      </c>
      <c r="AB632">
        <v>3.3610000000000001E-2</v>
      </c>
      <c r="AC632">
        <v>3.4870999999999999</v>
      </c>
      <c r="AD632">
        <v>0.10808950000000001</v>
      </c>
      <c r="AE632">
        <v>9.50849E-2</v>
      </c>
      <c r="AF632">
        <v>7.86</v>
      </c>
      <c r="AG632">
        <v>9.1416660000000007</v>
      </c>
      <c r="AH632" s="7">
        <f t="shared" si="11"/>
        <v>4.1497908157090001E-2</v>
      </c>
    </row>
    <row r="633" spans="15:34" x14ac:dyDescent="0.25">
      <c r="O633" t="s">
        <v>85</v>
      </c>
      <c r="P633">
        <v>2009</v>
      </c>
      <c r="Q633" t="s">
        <v>23</v>
      </c>
      <c r="R633">
        <v>1.0543200000000001E-2</v>
      </c>
      <c r="S633">
        <v>0.34592782999999999</v>
      </c>
      <c r="T633">
        <v>4.5640899999999998E-2</v>
      </c>
      <c r="U633">
        <v>5.9541299999999998E-2</v>
      </c>
      <c r="V633">
        <v>1.52321E-2</v>
      </c>
      <c r="W633">
        <v>2.16136E-2</v>
      </c>
      <c r="X633">
        <v>8.96449E-2</v>
      </c>
      <c r="Y633">
        <v>3.8427200000000002E-2</v>
      </c>
      <c r="Z633">
        <v>2763.61</v>
      </c>
      <c r="AA633">
        <v>36042.199999999997</v>
      </c>
      <c r="AB633">
        <v>7.6677099999999998E-2</v>
      </c>
      <c r="AC633">
        <v>3.3487</v>
      </c>
      <c r="AD633">
        <v>9.0310799999999997E-2</v>
      </c>
      <c r="AE633">
        <v>2.7689800000000001E-2</v>
      </c>
      <c r="AF633">
        <v>6.9409999999999998</v>
      </c>
      <c r="AG633">
        <v>6.2583330000000004</v>
      </c>
      <c r="AH633" s="7">
        <f t="shared" si="11"/>
        <v>6.7445623401939991E-2</v>
      </c>
    </row>
    <row r="634" spans="15:34" x14ac:dyDescent="0.25">
      <c r="O634" t="s">
        <v>39</v>
      </c>
      <c r="P634">
        <v>2013</v>
      </c>
      <c r="Q634" t="s">
        <v>23</v>
      </c>
      <c r="R634">
        <v>5.7716599999999996E-3</v>
      </c>
      <c r="S634">
        <v>4.185842E-2</v>
      </c>
      <c r="T634">
        <v>6.8423999999999999E-2</v>
      </c>
      <c r="U634">
        <v>2.81368E-2</v>
      </c>
      <c r="V634">
        <v>6.2898599999999999E-2</v>
      </c>
      <c r="W634">
        <v>5.0339000000000002E-2</v>
      </c>
      <c r="X634">
        <v>0.1323146</v>
      </c>
      <c r="Y634">
        <v>5.6103699999999999E-2</v>
      </c>
      <c r="Z634">
        <v>11255.253000000001</v>
      </c>
      <c r="AA634">
        <v>288305.2</v>
      </c>
      <c r="AB634">
        <v>3.9039400000000002E-2</v>
      </c>
      <c r="AC634">
        <v>3.7797999999999998</v>
      </c>
      <c r="AD634">
        <v>0.10197870000000001</v>
      </c>
      <c r="AE634">
        <v>9.1358099999999998E-2</v>
      </c>
      <c r="AF634">
        <v>8.3309999999999995</v>
      </c>
      <c r="AG634">
        <v>6.75</v>
      </c>
      <c r="AH634" s="7">
        <f t="shared" si="11"/>
        <v>4.5597187231559998E-2</v>
      </c>
    </row>
    <row r="635" spans="15:34" x14ac:dyDescent="0.25">
      <c r="O635" t="s">
        <v>85</v>
      </c>
      <c r="P635">
        <v>2010</v>
      </c>
      <c r="Q635" t="s">
        <v>23</v>
      </c>
      <c r="R635">
        <v>1.1978229999999999E-2</v>
      </c>
      <c r="S635">
        <v>0.30520410999999997</v>
      </c>
      <c r="T635">
        <v>4.44103E-2</v>
      </c>
      <c r="U635">
        <v>6.1281500000000003E-2</v>
      </c>
      <c r="V635">
        <v>1.45717E-2</v>
      </c>
      <c r="W635">
        <v>1.9999400000000001E-2</v>
      </c>
      <c r="X635">
        <v>9.2777799999999994E-2</v>
      </c>
      <c r="Y635">
        <v>3.7592399999999998E-2</v>
      </c>
      <c r="Z635">
        <v>2158.2600000000002</v>
      </c>
      <c r="AA635">
        <v>37401.199999999997</v>
      </c>
      <c r="AB635">
        <v>5.7705600000000003E-2</v>
      </c>
      <c r="AC635">
        <v>3.4005999999999998</v>
      </c>
      <c r="AD635">
        <v>8.4034700000000004E-2</v>
      </c>
      <c r="AE635">
        <v>2.6656900000000001E-2</v>
      </c>
      <c r="AF635">
        <v>6.8120000000000003</v>
      </c>
      <c r="AG635">
        <v>6.9416669999999998</v>
      </c>
      <c r="AH635" s="7">
        <f t="shared" si="11"/>
        <v>6.7568834675580003E-2</v>
      </c>
    </row>
    <row r="636" spans="15:34" x14ac:dyDescent="0.25">
      <c r="O636" t="s">
        <v>46</v>
      </c>
      <c r="P636">
        <v>2016</v>
      </c>
      <c r="Q636" t="s">
        <v>23</v>
      </c>
      <c r="R636">
        <v>4.9164289999999999E-2</v>
      </c>
      <c r="S636">
        <v>8.3549100000000001E-3</v>
      </c>
      <c r="T636">
        <v>0.1106885</v>
      </c>
      <c r="U636">
        <v>2.8434999999999998E-2</v>
      </c>
      <c r="V636">
        <v>2.28487E-2</v>
      </c>
      <c r="W636">
        <v>4.1767400000000003E-2</v>
      </c>
      <c r="X636">
        <v>0.13307269999999999</v>
      </c>
      <c r="Y636">
        <v>8.4906800000000004E-2</v>
      </c>
      <c r="Z636">
        <v>4212.6719999999996</v>
      </c>
      <c r="AA636">
        <v>69312.5</v>
      </c>
      <c r="AB636">
        <v>6.0777999999999999E-2</v>
      </c>
      <c r="AC636">
        <v>3.161</v>
      </c>
      <c r="AD636">
        <v>0.1430997</v>
      </c>
      <c r="AE636">
        <v>6.1517000000000002E-2</v>
      </c>
      <c r="AF636">
        <v>6.7869999999999999</v>
      </c>
      <c r="AG636">
        <v>3.6749999999999998</v>
      </c>
      <c r="AH636" s="7">
        <f t="shared" si="11"/>
        <v>5.8262089272369998E-2</v>
      </c>
    </row>
    <row r="637" spans="15:34" x14ac:dyDescent="0.25">
      <c r="O637" t="s">
        <v>61</v>
      </c>
      <c r="P637">
        <v>2005</v>
      </c>
      <c r="Q637" t="s">
        <v>23</v>
      </c>
      <c r="R637">
        <v>3.84216E-2</v>
      </c>
      <c r="S637">
        <v>5.8860719999999998E-2</v>
      </c>
      <c r="T637">
        <v>6.5379000000000007E-2</v>
      </c>
      <c r="U637">
        <v>5.1851099999999997E-2</v>
      </c>
      <c r="V637">
        <v>2.7546899999999999E-2</v>
      </c>
      <c r="W637">
        <v>4.5988000000000001E-2</v>
      </c>
      <c r="X637">
        <v>0.1334438</v>
      </c>
      <c r="Y637">
        <v>9.1189900000000004E-2</v>
      </c>
      <c r="Z637">
        <v>1875.5450000000001</v>
      </c>
      <c r="AA637">
        <v>30529.7</v>
      </c>
      <c r="AB637">
        <v>6.1433500000000002E-2</v>
      </c>
      <c r="AC637">
        <v>2.7928000000000002</v>
      </c>
      <c r="AD637">
        <v>0.1455632</v>
      </c>
      <c r="AE637">
        <v>5.1752899999999998E-2</v>
      </c>
      <c r="AF637">
        <v>5.3789999999999996</v>
      </c>
      <c r="AG637">
        <v>4.0666669999999998</v>
      </c>
      <c r="AH637" s="7">
        <f t="shared" si="11"/>
        <v>5.8531233101719995E-2</v>
      </c>
    </row>
    <row r="638" spans="15:34" x14ac:dyDescent="0.25">
      <c r="O638" t="s">
        <v>46</v>
      </c>
      <c r="P638">
        <v>2006</v>
      </c>
      <c r="Q638" t="s">
        <v>23</v>
      </c>
      <c r="R638">
        <v>4.6747209999999997E-2</v>
      </c>
      <c r="S638">
        <v>1.410459E-2</v>
      </c>
      <c r="T638">
        <v>0.1071478</v>
      </c>
      <c r="U638">
        <v>3.1308700000000002E-2</v>
      </c>
      <c r="V638">
        <v>2.3716899999999999E-2</v>
      </c>
      <c r="W638">
        <v>4.4295099999999997E-2</v>
      </c>
      <c r="X638">
        <v>0.1332188</v>
      </c>
      <c r="Y638">
        <v>7.0640700000000001E-2</v>
      </c>
      <c r="Z638">
        <v>3142.663</v>
      </c>
      <c r="AA638">
        <v>50976.3</v>
      </c>
      <c r="AB638">
        <v>6.1649500000000003E-2</v>
      </c>
      <c r="AC638">
        <v>2.61</v>
      </c>
      <c r="AD638">
        <v>0.1583089</v>
      </c>
      <c r="AE638">
        <v>6.4736000000000002E-2</v>
      </c>
      <c r="AF638">
        <v>6.4740000000000002</v>
      </c>
      <c r="AG638">
        <v>3.4249999999999998</v>
      </c>
      <c r="AH638" s="7">
        <f t="shared" si="11"/>
        <v>5.7125039097379995E-2</v>
      </c>
    </row>
    <row r="639" spans="15:34" x14ac:dyDescent="0.25">
      <c r="O639" t="s">
        <v>46</v>
      </c>
      <c r="P639">
        <v>2018</v>
      </c>
      <c r="Q639" t="s">
        <v>23</v>
      </c>
      <c r="R639">
        <v>4.8579499999999998E-2</v>
      </c>
      <c r="S639">
        <v>6.22391E-3</v>
      </c>
      <c r="T639">
        <v>0.11359</v>
      </c>
      <c r="U639">
        <v>3.0350800000000001E-2</v>
      </c>
      <c r="V639">
        <v>2.0181000000000001E-2</v>
      </c>
      <c r="W639">
        <v>4.4467600000000003E-2</v>
      </c>
      <c r="X639">
        <v>0.13452439999999999</v>
      </c>
      <c r="Y639">
        <v>8.2977800000000004E-2</v>
      </c>
      <c r="Z639">
        <v>4835.9690000000001</v>
      </c>
      <c r="AA639">
        <v>77652.100000000006</v>
      </c>
      <c r="AB639">
        <v>6.2277399999999997E-2</v>
      </c>
      <c r="AC639">
        <v>3.3973</v>
      </c>
      <c r="AD639">
        <v>0.15147050000000001</v>
      </c>
      <c r="AE639">
        <v>6.2847E-2</v>
      </c>
      <c r="AF639">
        <v>6.7880000000000003</v>
      </c>
      <c r="AG639">
        <v>2.875</v>
      </c>
      <c r="AH639" s="7">
        <f t="shared" si="11"/>
        <v>5.8006264430060003E-2</v>
      </c>
    </row>
    <row r="640" spans="15:34" x14ac:dyDescent="0.25">
      <c r="O640" t="s">
        <v>85</v>
      </c>
      <c r="P640">
        <v>2013</v>
      </c>
      <c r="Q640" t="s">
        <v>23</v>
      </c>
      <c r="R640">
        <v>1.1021899999999999E-2</v>
      </c>
      <c r="S640">
        <v>0.24099171</v>
      </c>
      <c r="T640">
        <v>3.9437300000000002E-2</v>
      </c>
      <c r="U640">
        <v>6.0941599999999999E-2</v>
      </c>
      <c r="V640">
        <v>1.46445E-2</v>
      </c>
      <c r="W640">
        <v>2.2788900000000001E-2</v>
      </c>
      <c r="X640">
        <v>9.8837400000000006E-2</v>
      </c>
      <c r="Y640">
        <v>3.6842399999999997E-2</v>
      </c>
      <c r="Z640">
        <v>2186.0540000000001</v>
      </c>
      <c r="AA640">
        <v>38922.5</v>
      </c>
      <c r="AB640">
        <v>5.61643E-2</v>
      </c>
      <c r="AC640">
        <v>3.7723</v>
      </c>
      <c r="AD640">
        <v>9.1026999999999997E-2</v>
      </c>
      <c r="AE640">
        <v>2.6411500000000001E-2</v>
      </c>
      <c r="AF640">
        <v>8.2739999999999991</v>
      </c>
      <c r="AG640">
        <v>4.733333</v>
      </c>
      <c r="AH640" s="7">
        <f t="shared" si="11"/>
        <v>6.8301780731269995E-2</v>
      </c>
    </row>
    <row r="641" spans="15:34" x14ac:dyDescent="0.25">
      <c r="O641" t="s">
        <v>46</v>
      </c>
      <c r="P641">
        <v>2003</v>
      </c>
      <c r="Q641" t="s">
        <v>23</v>
      </c>
      <c r="R641">
        <v>4.4569159999999997E-2</v>
      </c>
      <c r="S641">
        <v>1.001443E-2</v>
      </c>
      <c r="T641">
        <v>0.1176199</v>
      </c>
      <c r="U641">
        <v>3.2918700000000002E-2</v>
      </c>
      <c r="V641">
        <v>2.0896399999999999E-2</v>
      </c>
      <c r="W641">
        <v>3.9909E-2</v>
      </c>
      <c r="X641">
        <v>0.14121829999999999</v>
      </c>
      <c r="Y641">
        <v>7.8999899999999998E-2</v>
      </c>
      <c r="Z641">
        <v>2344.3440000000001</v>
      </c>
      <c r="AA641">
        <v>40341.800000000003</v>
      </c>
      <c r="AB641">
        <v>5.8111999999999997E-2</v>
      </c>
      <c r="AC641">
        <v>2.2151000000000001</v>
      </c>
      <c r="AD641">
        <v>0.16699800000000001</v>
      </c>
      <c r="AE641">
        <v>7.5777499999999998E-2</v>
      </c>
      <c r="AF641">
        <v>6.4420000000000002</v>
      </c>
      <c r="AG641">
        <v>5.5666669999999998</v>
      </c>
      <c r="AH641" s="7">
        <f t="shared" si="11"/>
        <v>5.4226024064229994E-2</v>
      </c>
    </row>
    <row r="642" spans="15:34" x14ac:dyDescent="0.25">
      <c r="O642" t="s">
        <v>46</v>
      </c>
      <c r="P642">
        <v>2011</v>
      </c>
      <c r="Q642" t="s">
        <v>23</v>
      </c>
      <c r="R642">
        <v>4.6169019999999998E-2</v>
      </c>
      <c r="S642">
        <v>2.0340569999999999E-2</v>
      </c>
      <c r="T642">
        <v>0.11683880000000001</v>
      </c>
      <c r="U642">
        <v>2.7811200000000001E-2</v>
      </c>
      <c r="V642">
        <v>2.2199400000000001E-2</v>
      </c>
      <c r="W642">
        <v>4.2132799999999998E-2</v>
      </c>
      <c r="X642">
        <v>0.1306824</v>
      </c>
      <c r="Y642">
        <v>7.3077299999999998E-2</v>
      </c>
      <c r="Z642">
        <v>3261.7220000000002</v>
      </c>
      <c r="AA642">
        <v>56488.1</v>
      </c>
      <c r="AB642">
        <v>5.7741800000000003E-2</v>
      </c>
      <c r="AC642">
        <v>2.7452999999999999</v>
      </c>
      <c r="AD642">
        <v>0.12728339999999999</v>
      </c>
      <c r="AE642">
        <v>6.1393499999999997E-2</v>
      </c>
      <c r="AF642">
        <v>6.0069999999999997</v>
      </c>
      <c r="AG642">
        <v>8.1666670000000003</v>
      </c>
      <c r="AH642" s="7">
        <f t="shared" si="11"/>
        <v>5.7867941390880001E-2</v>
      </c>
    </row>
    <row r="643" spans="15:34" x14ac:dyDescent="0.25">
      <c r="O643" t="s">
        <v>85</v>
      </c>
      <c r="P643">
        <v>2004</v>
      </c>
      <c r="Q643" t="s">
        <v>23</v>
      </c>
      <c r="R643">
        <v>1.6043680000000001E-2</v>
      </c>
      <c r="S643">
        <v>0.36344111000000001</v>
      </c>
      <c r="T643">
        <v>6.9997000000000004E-2</v>
      </c>
      <c r="U643">
        <v>7.2067199999999998E-2</v>
      </c>
      <c r="V643">
        <v>1.6086799999999998E-2</v>
      </c>
      <c r="W643">
        <v>2.5359400000000001E-2</v>
      </c>
      <c r="X643">
        <v>0.1019119</v>
      </c>
      <c r="Y643">
        <v>4.8519199999999998E-2</v>
      </c>
      <c r="Z643">
        <v>1504.777</v>
      </c>
      <c r="AA643">
        <v>23186.7</v>
      </c>
      <c r="AB643">
        <v>6.4898300000000006E-2</v>
      </c>
      <c r="AC643">
        <v>2.7757000000000001</v>
      </c>
      <c r="AD643">
        <v>0.11394459999999999</v>
      </c>
      <c r="AE643">
        <v>3.5321999999999999E-2</v>
      </c>
      <c r="AF643">
        <v>6.734</v>
      </c>
      <c r="AG643">
        <v>3.8416670000000002</v>
      </c>
      <c r="AH643" s="7">
        <f t="shared" si="11"/>
        <v>5.9591132404719999E-2</v>
      </c>
    </row>
    <row r="644" spans="15:34" x14ac:dyDescent="0.25">
      <c r="O644" t="s">
        <v>85</v>
      </c>
      <c r="P644">
        <v>2011</v>
      </c>
      <c r="Q644" t="s">
        <v>23</v>
      </c>
      <c r="R644">
        <v>1.369038E-2</v>
      </c>
      <c r="S644">
        <v>0.27929398999999999</v>
      </c>
      <c r="T644">
        <v>4.2010899999999997E-2</v>
      </c>
      <c r="U644">
        <v>5.6564900000000001E-2</v>
      </c>
      <c r="V644">
        <v>1.3919000000000001E-2</v>
      </c>
      <c r="W644">
        <v>2.21738E-2</v>
      </c>
      <c r="X644">
        <v>9.1717999999999994E-2</v>
      </c>
      <c r="Y644">
        <v>3.5940399999999997E-2</v>
      </c>
      <c r="Z644">
        <v>2271.7040000000002</v>
      </c>
      <c r="AA644">
        <v>39370.699999999997</v>
      </c>
      <c r="AB644">
        <v>5.7700399999999999E-2</v>
      </c>
      <c r="AC644">
        <v>3.5844999999999998</v>
      </c>
      <c r="AD644">
        <v>8.1710500000000005E-2</v>
      </c>
      <c r="AE644">
        <v>2.5729800000000001E-2</v>
      </c>
      <c r="AF644">
        <v>6.899</v>
      </c>
      <c r="AG644">
        <v>6.1333330000000004</v>
      </c>
      <c r="AH644" s="7">
        <f t="shared" si="11"/>
        <v>6.941386241625E-2</v>
      </c>
    </row>
    <row r="645" spans="15:34" x14ac:dyDescent="0.25">
      <c r="O645" t="s">
        <v>61</v>
      </c>
      <c r="P645">
        <v>2002</v>
      </c>
      <c r="Q645" t="s">
        <v>23</v>
      </c>
      <c r="R645">
        <v>3.404451E-2</v>
      </c>
      <c r="S645">
        <v>6.5325259999999996E-2</v>
      </c>
      <c r="T645">
        <v>6.9429000000000005E-2</v>
      </c>
      <c r="U645">
        <v>4.9580199999999998E-2</v>
      </c>
      <c r="V645">
        <v>2.77214E-2</v>
      </c>
      <c r="W645">
        <v>5.1799600000000001E-2</v>
      </c>
      <c r="X645">
        <v>0.14844750000000001</v>
      </c>
      <c r="Y645">
        <v>0.10715860000000001</v>
      </c>
      <c r="Z645">
        <v>1442.731</v>
      </c>
      <c r="AA645">
        <v>23880.5</v>
      </c>
      <c r="AB645">
        <v>6.0414599999999999E-2</v>
      </c>
      <c r="AC645">
        <v>2.3567999999999998</v>
      </c>
      <c r="AD645">
        <v>0.1588744</v>
      </c>
      <c r="AE645">
        <v>6.2812800000000002E-2</v>
      </c>
      <c r="AF645">
        <v>5.407</v>
      </c>
      <c r="AG645">
        <v>4.55</v>
      </c>
      <c r="AH645" s="7">
        <f t="shared" si="11"/>
        <v>5.6463179851200002E-2</v>
      </c>
    </row>
    <row r="646" spans="15:34" x14ac:dyDescent="0.25">
      <c r="O646" t="s">
        <v>85</v>
      </c>
      <c r="P646">
        <v>2012</v>
      </c>
      <c r="Q646" t="s">
        <v>23</v>
      </c>
      <c r="R646">
        <v>8.5346199999999997E-3</v>
      </c>
      <c r="S646">
        <v>0.24115508999999999</v>
      </c>
      <c r="T646">
        <v>4.1424099999999998E-2</v>
      </c>
      <c r="U646">
        <v>6.1563800000000002E-2</v>
      </c>
      <c r="V646">
        <v>1.42851E-2</v>
      </c>
      <c r="W646">
        <v>2.5239600000000001E-2</v>
      </c>
      <c r="X646">
        <v>9.9319099999999993E-2</v>
      </c>
      <c r="Y646">
        <v>3.7495100000000003E-2</v>
      </c>
      <c r="Z646">
        <v>2304.6280000000002</v>
      </c>
      <c r="AA646">
        <v>38431.699999999997</v>
      </c>
      <c r="AB646">
        <v>5.9966899999999997E-2</v>
      </c>
      <c r="AC646">
        <v>3.6878000000000002</v>
      </c>
      <c r="AD646">
        <v>8.9873700000000001E-2</v>
      </c>
      <c r="AE646">
        <v>2.7165100000000001E-2</v>
      </c>
      <c r="AF646">
        <v>7.141</v>
      </c>
      <c r="AG646">
        <v>5.5</v>
      </c>
      <c r="AH646" s="7">
        <f t="shared" si="11"/>
        <v>6.786917136470999E-2</v>
      </c>
    </row>
    <row r="647" spans="15:34" x14ac:dyDescent="0.25">
      <c r="O647" t="s">
        <v>79</v>
      </c>
      <c r="P647">
        <v>2000</v>
      </c>
      <c r="Q647" t="s">
        <v>23</v>
      </c>
      <c r="R647">
        <v>7.6538099999999996E-3</v>
      </c>
      <c r="S647">
        <v>3.0472969999999999E-2</v>
      </c>
      <c r="T647">
        <v>0.13220599999999999</v>
      </c>
      <c r="U647">
        <v>4.8640099999999999E-2</v>
      </c>
      <c r="V647">
        <v>4.04599E-2</v>
      </c>
      <c r="W647">
        <v>6.7916900000000002E-2</v>
      </c>
      <c r="X647">
        <v>0.1458776</v>
      </c>
      <c r="Y647">
        <v>6.2895000000000006E-2</v>
      </c>
      <c r="Z647">
        <v>3978.6970000000001</v>
      </c>
      <c r="AA647">
        <v>70291.8</v>
      </c>
      <c r="AB647">
        <v>5.6602600000000003E-2</v>
      </c>
      <c r="AC647">
        <v>2.0026999999999999</v>
      </c>
      <c r="AD647">
        <v>0.14997479999999999</v>
      </c>
      <c r="AE647">
        <v>7.6452699999999998E-2</v>
      </c>
      <c r="AF647">
        <v>7.641</v>
      </c>
      <c r="AG647">
        <v>3.3250000000000002</v>
      </c>
      <c r="AH647" s="7">
        <f t="shared" si="11"/>
        <v>4.2278610047240005E-2</v>
      </c>
    </row>
    <row r="648" spans="15:34" x14ac:dyDescent="0.25">
      <c r="O648" t="s">
        <v>79</v>
      </c>
      <c r="P648">
        <v>2003</v>
      </c>
      <c r="Q648" t="s">
        <v>23</v>
      </c>
      <c r="R648">
        <v>6.0392299999999996E-3</v>
      </c>
      <c r="S648">
        <v>2.5584619999999999E-2</v>
      </c>
      <c r="T648">
        <v>0.121568</v>
      </c>
      <c r="U648">
        <v>4.0051000000000003E-2</v>
      </c>
      <c r="V648">
        <v>4.13776E-2</v>
      </c>
      <c r="W648">
        <v>9.6829899999999997E-2</v>
      </c>
      <c r="X648">
        <v>0.13148599999999999</v>
      </c>
      <c r="Y648">
        <v>6.1226200000000001E-2</v>
      </c>
      <c r="Z648">
        <v>3954.8150000000001</v>
      </c>
      <c r="AA648">
        <v>79149.100000000006</v>
      </c>
      <c r="AB648">
        <v>4.99666E-2</v>
      </c>
      <c r="AC648">
        <v>2.2025000000000001</v>
      </c>
      <c r="AD648">
        <v>0.14755689999999999</v>
      </c>
      <c r="AE648">
        <v>7.2723499999999996E-2</v>
      </c>
      <c r="AF648">
        <v>7.492</v>
      </c>
      <c r="AG648">
        <v>5.5666669999999998</v>
      </c>
      <c r="AH648" s="7">
        <f t="shared" si="11"/>
        <v>4.6151916574959997E-2</v>
      </c>
    </row>
    <row r="649" spans="15:34" x14ac:dyDescent="0.25">
      <c r="O649" t="s">
        <v>61</v>
      </c>
      <c r="P649">
        <v>2007</v>
      </c>
      <c r="Q649" t="s">
        <v>23</v>
      </c>
      <c r="R649">
        <v>2.7027700000000002E-2</v>
      </c>
      <c r="S649">
        <v>5.7659099999999998E-2</v>
      </c>
      <c r="T649">
        <v>7.0105700000000007E-2</v>
      </c>
      <c r="U649">
        <v>4.5628299999999997E-2</v>
      </c>
      <c r="V649">
        <v>2.4283300000000001E-2</v>
      </c>
      <c r="W649">
        <v>4.3438400000000002E-2</v>
      </c>
      <c r="X649">
        <v>0.12657280000000001</v>
      </c>
      <c r="Y649">
        <v>8.1970199999999993E-2</v>
      </c>
      <c r="Z649">
        <v>2319.9920000000002</v>
      </c>
      <c r="AA649">
        <v>36074.1</v>
      </c>
      <c r="AB649">
        <v>6.4311800000000002E-2</v>
      </c>
      <c r="AC649">
        <v>3.1259000000000001</v>
      </c>
      <c r="AD649">
        <v>0.13128529999999999</v>
      </c>
      <c r="AE649">
        <v>4.8178600000000002E-2</v>
      </c>
      <c r="AF649">
        <v>5.9630000000000001</v>
      </c>
      <c r="AG649">
        <v>3.358333</v>
      </c>
      <c r="AH649" s="7">
        <f t="shared" si="11"/>
        <v>6.1160340176079998E-2</v>
      </c>
    </row>
    <row r="650" spans="15:34" x14ac:dyDescent="0.25">
      <c r="O650" t="s">
        <v>61</v>
      </c>
      <c r="P650">
        <v>2010</v>
      </c>
      <c r="Q650" t="s">
        <v>23</v>
      </c>
      <c r="R650">
        <v>3.5816960000000002E-2</v>
      </c>
      <c r="S650">
        <v>5.7890509999999999E-2</v>
      </c>
      <c r="T650">
        <v>4.8088800000000001E-2</v>
      </c>
      <c r="U650">
        <v>4.6223100000000003E-2</v>
      </c>
      <c r="V650">
        <v>2.5936399999999998E-2</v>
      </c>
      <c r="W650">
        <v>4.3201099999999999E-2</v>
      </c>
      <c r="X650">
        <v>0.13351869999999999</v>
      </c>
      <c r="Y650">
        <v>8.7505799999999995E-2</v>
      </c>
      <c r="Z650">
        <v>2142.8090000000002</v>
      </c>
      <c r="AA650">
        <v>38054.6</v>
      </c>
      <c r="AB650">
        <v>5.6308799999999999E-2</v>
      </c>
      <c r="AC650">
        <v>3.3123</v>
      </c>
      <c r="AD650">
        <v>0.1231651</v>
      </c>
      <c r="AE650">
        <v>4.8036200000000001E-2</v>
      </c>
      <c r="AF650">
        <v>5.3869999999999996</v>
      </c>
      <c r="AG650">
        <v>7.1833330000000002</v>
      </c>
      <c r="AH650" s="7">
        <f t="shared" si="11"/>
        <v>6.3294897130790007E-2</v>
      </c>
    </row>
    <row r="651" spans="15:34" x14ac:dyDescent="0.25">
      <c r="O651" t="s">
        <v>46</v>
      </c>
      <c r="P651">
        <v>2007</v>
      </c>
      <c r="Q651" t="s">
        <v>23</v>
      </c>
      <c r="R651">
        <v>4.1205449999999998E-2</v>
      </c>
      <c r="S651">
        <v>1.2905720000000001E-2</v>
      </c>
      <c r="T651">
        <v>0.1172285</v>
      </c>
      <c r="U651">
        <v>2.9116800000000002E-2</v>
      </c>
      <c r="V651">
        <v>2.4938700000000001E-2</v>
      </c>
      <c r="W651">
        <v>4.0964E-2</v>
      </c>
      <c r="X651">
        <v>0.1372091</v>
      </c>
      <c r="Y651">
        <v>6.8428199999999995E-2</v>
      </c>
      <c r="Z651">
        <v>3536.5740000000001</v>
      </c>
      <c r="AA651">
        <v>53852.1</v>
      </c>
      <c r="AB651">
        <v>6.5671999999999994E-2</v>
      </c>
      <c r="AC651">
        <v>2.7269999999999999</v>
      </c>
      <c r="AD651">
        <v>0.1530859</v>
      </c>
      <c r="AE651">
        <v>6.1241799999999999E-2</v>
      </c>
      <c r="AF651">
        <v>6.718</v>
      </c>
      <c r="AG651">
        <v>3.0249999999999999</v>
      </c>
      <c r="AH651" s="7">
        <f t="shared" ref="AH651:AH680" si="12">-0.125827*T651+( -0.2473223)*U651+(  -0.3116889)*V651+(  -0.1867746)*AE651+  0.0978338</f>
        <v>5.6670526917150001E-2</v>
      </c>
    </row>
    <row r="652" spans="15:34" x14ac:dyDescent="0.25">
      <c r="O652" t="s">
        <v>39</v>
      </c>
      <c r="P652">
        <v>2012</v>
      </c>
      <c r="Q652" t="s">
        <v>23</v>
      </c>
      <c r="R652">
        <v>5.88624E-3</v>
      </c>
      <c r="S652">
        <v>4.0381029999999998E-2</v>
      </c>
      <c r="T652">
        <v>7.18559E-2</v>
      </c>
      <c r="U652">
        <v>2.47917E-2</v>
      </c>
      <c r="V652">
        <v>6.3958899999999999E-2</v>
      </c>
      <c r="W652">
        <v>5.3403899999999997E-2</v>
      </c>
      <c r="X652">
        <v>0.13772329999999999</v>
      </c>
      <c r="Y652">
        <v>5.7992200000000001E-2</v>
      </c>
      <c r="Z652">
        <v>10262.977000000001</v>
      </c>
      <c r="AA652">
        <v>273519.5</v>
      </c>
      <c r="AB652">
        <v>3.7521899999999997E-2</v>
      </c>
      <c r="AC652">
        <v>3.6572</v>
      </c>
      <c r="AD652">
        <v>0.1037184</v>
      </c>
      <c r="AE652">
        <v>9.3167E-2</v>
      </c>
      <c r="AF652">
        <v>7.109</v>
      </c>
      <c r="AG652">
        <v>8</v>
      </c>
      <c r="AH652" s="7">
        <f t="shared" si="12"/>
        <v>4.5324339061380003E-2</v>
      </c>
    </row>
    <row r="653" spans="15:34" x14ac:dyDescent="0.25">
      <c r="O653" t="s">
        <v>61</v>
      </c>
      <c r="P653">
        <v>2006</v>
      </c>
      <c r="Q653" t="s">
        <v>23</v>
      </c>
      <c r="R653">
        <v>2.9332009999999999E-2</v>
      </c>
      <c r="S653">
        <v>5.9453499999999999E-2</v>
      </c>
      <c r="T653">
        <v>6.2580999999999998E-2</v>
      </c>
      <c r="U653">
        <v>5.0738900000000003E-2</v>
      </c>
      <c r="V653">
        <v>2.66296E-2</v>
      </c>
      <c r="W653">
        <v>4.3876600000000002E-2</v>
      </c>
      <c r="X653">
        <v>0.13068840000000001</v>
      </c>
      <c r="Y653">
        <v>8.8390800000000005E-2</v>
      </c>
      <c r="Z653">
        <v>2126.3240000000001</v>
      </c>
      <c r="AA653">
        <v>32933.300000000003</v>
      </c>
      <c r="AB653">
        <v>6.45646E-2</v>
      </c>
      <c r="AC653">
        <v>2.9550999999999998</v>
      </c>
      <c r="AD653">
        <v>0.14055680000000001</v>
      </c>
      <c r="AE653">
        <v>5.0344199999999999E-2</v>
      </c>
      <c r="AF653">
        <v>5.758</v>
      </c>
      <c r="AG653">
        <v>3.3416670000000002</v>
      </c>
      <c r="AH653" s="7">
        <f t="shared" si="12"/>
        <v>5.9707390516769994E-2</v>
      </c>
    </row>
    <row r="654" spans="15:34" x14ac:dyDescent="0.25">
      <c r="O654" t="s">
        <v>39</v>
      </c>
      <c r="P654">
        <v>2017</v>
      </c>
      <c r="Q654" t="s">
        <v>23</v>
      </c>
      <c r="R654">
        <v>6.7528199999999997E-3</v>
      </c>
      <c r="S654">
        <v>3.7956749999999997E-2</v>
      </c>
      <c r="T654">
        <v>6.1460399999999998E-2</v>
      </c>
      <c r="U654">
        <v>3.5167799999999999E-2</v>
      </c>
      <c r="V654">
        <v>4.69585E-2</v>
      </c>
      <c r="W654">
        <v>5.8065899999999997E-2</v>
      </c>
      <c r="X654">
        <v>0.14854899999999999</v>
      </c>
      <c r="Y654">
        <v>6.4108600000000002E-2</v>
      </c>
      <c r="Z654">
        <v>13345.839</v>
      </c>
      <c r="AA654">
        <v>350209.1</v>
      </c>
      <c r="AB654">
        <v>3.8108200000000002E-2</v>
      </c>
      <c r="AC654">
        <v>4.4280999999999997</v>
      </c>
      <c r="AD654">
        <v>0.11506810000000001</v>
      </c>
      <c r="AE654">
        <v>0.1031075</v>
      </c>
      <c r="AF654">
        <v>8.8420000000000005</v>
      </c>
      <c r="AG654">
        <v>2.608333</v>
      </c>
      <c r="AH654" s="7">
        <f t="shared" si="12"/>
        <v>4.7508335787110001E-2</v>
      </c>
    </row>
    <row r="655" spans="15:34" x14ac:dyDescent="0.25">
      <c r="O655" t="s">
        <v>39</v>
      </c>
      <c r="P655">
        <v>2019</v>
      </c>
      <c r="Q655" t="s">
        <v>23</v>
      </c>
      <c r="R655">
        <v>6.9429799999999996E-3</v>
      </c>
      <c r="S655">
        <v>4.0691770000000002E-2</v>
      </c>
      <c r="T655">
        <v>6.2122700000000003E-2</v>
      </c>
      <c r="U655">
        <v>3.2422399999999997E-2</v>
      </c>
      <c r="V655">
        <v>6.0957900000000002E-2</v>
      </c>
      <c r="W655">
        <v>5.3644499999999998E-2</v>
      </c>
      <c r="X655">
        <v>0.14590639999999999</v>
      </c>
      <c r="Y655">
        <v>6.2603900000000004E-2</v>
      </c>
      <c r="Z655">
        <v>16132.011</v>
      </c>
      <c r="AA655">
        <v>383596</v>
      </c>
      <c r="AB655">
        <v>4.20547E-2</v>
      </c>
      <c r="AC655">
        <v>4.8067000000000002</v>
      </c>
      <c r="AD655">
        <v>0.1112426</v>
      </c>
      <c r="AE655">
        <v>0.1114344</v>
      </c>
      <c r="AF655">
        <v>8.2579999999999991</v>
      </c>
      <c r="AG655">
        <v>2.6666669999999999</v>
      </c>
      <c r="AH655" s="7">
        <f t="shared" si="12"/>
        <v>4.2185288204030003E-2</v>
      </c>
    </row>
    <row r="656" spans="15:34" x14ac:dyDescent="0.25">
      <c r="O656" t="s">
        <v>85</v>
      </c>
      <c r="P656">
        <v>2008</v>
      </c>
      <c r="Q656" t="s">
        <v>23</v>
      </c>
      <c r="R656">
        <v>7.6162900000000004E-3</v>
      </c>
      <c r="S656">
        <v>0.27686622999999999</v>
      </c>
      <c r="T656">
        <v>6.3022400000000006E-2</v>
      </c>
      <c r="U656">
        <v>5.5476699999999997E-2</v>
      </c>
      <c r="V656">
        <v>1.2317699999999999E-2</v>
      </c>
      <c r="W656">
        <v>1.7935900000000001E-2</v>
      </c>
      <c r="X656">
        <v>7.1579000000000004E-2</v>
      </c>
      <c r="Y656">
        <v>3.25808E-2</v>
      </c>
      <c r="Z656">
        <v>2404.8429999999998</v>
      </c>
      <c r="AA656">
        <v>42540.4</v>
      </c>
      <c r="AB656">
        <v>5.6530799999999999E-2</v>
      </c>
      <c r="AC656">
        <v>3.4161000000000001</v>
      </c>
      <c r="AD656">
        <v>8.3073999999999995E-2</v>
      </c>
      <c r="AE656">
        <v>2.5035000000000002E-2</v>
      </c>
      <c r="AF656">
        <v>7.0270000000000001</v>
      </c>
      <c r="AG656">
        <v>2.9333330000000002</v>
      </c>
      <c r="AH656" s="7">
        <f t="shared" si="12"/>
        <v>6.7668062960259998E-2</v>
      </c>
    </row>
    <row r="657" spans="15:34" x14ac:dyDescent="0.25">
      <c r="O657" t="s">
        <v>46</v>
      </c>
      <c r="P657">
        <v>2017</v>
      </c>
      <c r="Q657" t="s">
        <v>23</v>
      </c>
      <c r="R657">
        <v>4.4314739999999998E-2</v>
      </c>
      <c r="S657">
        <v>6.9129899999999999E-3</v>
      </c>
      <c r="T657">
        <v>0.1088104</v>
      </c>
      <c r="U657">
        <v>3.1308700000000002E-2</v>
      </c>
      <c r="V657">
        <v>2.12847E-2</v>
      </c>
      <c r="W657">
        <v>4.63014E-2</v>
      </c>
      <c r="X657">
        <v>0.13165679999999999</v>
      </c>
      <c r="Y657">
        <v>8.3710000000000007E-2</v>
      </c>
      <c r="Z657">
        <v>4500.7579999999998</v>
      </c>
      <c r="AA657">
        <v>72935.100000000006</v>
      </c>
      <c r="AB657">
        <v>6.1709100000000003E-2</v>
      </c>
      <c r="AC657">
        <v>3.2724000000000002</v>
      </c>
      <c r="AD657">
        <v>0.14968919999999999</v>
      </c>
      <c r="AE657">
        <v>6.1450499999999998E-2</v>
      </c>
      <c r="AF657">
        <v>7.016</v>
      </c>
      <c r="AG657">
        <v>3.2166670000000002</v>
      </c>
      <c r="AH657" s="7">
        <f t="shared" si="12"/>
        <v>5.8287576818059995E-2</v>
      </c>
    </row>
    <row r="658" spans="15:34" x14ac:dyDescent="0.25">
      <c r="O658" t="s">
        <v>39</v>
      </c>
      <c r="P658">
        <v>2001</v>
      </c>
      <c r="Q658" t="s">
        <v>23</v>
      </c>
      <c r="R658">
        <v>9.8522200000000001E-3</v>
      </c>
      <c r="S658">
        <v>2.881562E-2</v>
      </c>
      <c r="T658">
        <v>7.3257199999999995E-2</v>
      </c>
      <c r="U658">
        <v>2.89436E-2</v>
      </c>
      <c r="V658">
        <v>9.0338699999999994E-2</v>
      </c>
      <c r="W658">
        <v>6.8677699999999994E-2</v>
      </c>
      <c r="X658">
        <v>0.18525159999999999</v>
      </c>
      <c r="Y658">
        <v>6.1693699999999997E-2</v>
      </c>
      <c r="Z658">
        <v>7566.9189999999999</v>
      </c>
      <c r="AA658">
        <v>187571.9</v>
      </c>
      <c r="AB658">
        <v>4.0341399999999999E-2</v>
      </c>
      <c r="AC658">
        <v>2.7860999999999998</v>
      </c>
      <c r="AD658">
        <v>0.13875209999999999</v>
      </c>
      <c r="AE658">
        <v>9.8660800000000007E-2</v>
      </c>
      <c r="AF658">
        <v>7.7619999999999996</v>
      </c>
      <c r="AG658">
        <v>3.8166669999999998</v>
      </c>
      <c r="AH658" s="7">
        <f t="shared" si="12"/>
        <v>3.4872767087210002E-2</v>
      </c>
    </row>
    <row r="659" spans="15:34" x14ac:dyDescent="0.25">
      <c r="O659" t="s">
        <v>61</v>
      </c>
      <c r="P659">
        <v>2012</v>
      </c>
      <c r="Q659" t="s">
        <v>23</v>
      </c>
      <c r="R659">
        <v>2.8924579999999998E-2</v>
      </c>
      <c r="S659">
        <v>6.0777320000000003E-2</v>
      </c>
      <c r="T659">
        <v>4.7469600000000001E-2</v>
      </c>
      <c r="U659">
        <v>4.3374999999999997E-2</v>
      </c>
      <c r="V659">
        <v>2.22826E-2</v>
      </c>
      <c r="W659">
        <v>3.9065999999999997E-2</v>
      </c>
      <c r="X659">
        <v>0.1247447</v>
      </c>
      <c r="Y659">
        <v>8.2583799999999999E-2</v>
      </c>
      <c r="Z659">
        <v>2459.3240000000001</v>
      </c>
      <c r="AA659">
        <v>42005.8</v>
      </c>
      <c r="AB659">
        <v>5.8547200000000001E-2</v>
      </c>
      <c r="AC659">
        <v>3.5272000000000001</v>
      </c>
      <c r="AD659">
        <v>0.1133415</v>
      </c>
      <c r="AE659">
        <v>4.85885E-2</v>
      </c>
      <c r="AF659">
        <v>5.5979999999999999</v>
      </c>
      <c r="AG659">
        <v>5.8</v>
      </c>
      <c r="AH659" s="7">
        <f t="shared" si="12"/>
        <v>6.5112901143059995E-2</v>
      </c>
    </row>
    <row r="660" spans="15:34" x14ac:dyDescent="0.25">
      <c r="O660" t="s">
        <v>85</v>
      </c>
      <c r="P660">
        <v>2000</v>
      </c>
      <c r="Q660" t="s">
        <v>23</v>
      </c>
      <c r="R660">
        <v>2.272542E-2</v>
      </c>
      <c r="S660">
        <v>0.38243807000000002</v>
      </c>
      <c r="T660">
        <v>7.7882499999999993E-2</v>
      </c>
      <c r="U660">
        <v>8.3810899999999994E-2</v>
      </c>
      <c r="V660">
        <v>1.49953E-2</v>
      </c>
      <c r="W660">
        <v>3.8592500000000002E-2</v>
      </c>
      <c r="X660">
        <v>0.1142664</v>
      </c>
      <c r="Y660">
        <v>5.4634000000000002E-2</v>
      </c>
      <c r="Z660">
        <v>963.65</v>
      </c>
      <c r="AA660">
        <v>17205.400000000001</v>
      </c>
      <c r="AB660">
        <v>5.6008599999999999E-2</v>
      </c>
      <c r="AC660">
        <v>2.2978999999999998</v>
      </c>
      <c r="AD660">
        <v>0.1380962</v>
      </c>
      <c r="AE660">
        <v>4.4753399999999999E-2</v>
      </c>
      <c r="AF660">
        <v>6.3680000000000003</v>
      </c>
      <c r="AG660">
        <v>3.75</v>
      </c>
      <c r="AH660" s="7">
        <f t="shared" si="12"/>
        <v>5.4273107173619994E-2</v>
      </c>
    </row>
    <row r="661" spans="15:34" x14ac:dyDescent="0.25">
      <c r="O661" t="s">
        <v>85</v>
      </c>
      <c r="P661">
        <v>2007</v>
      </c>
      <c r="Q661" t="s">
        <v>23</v>
      </c>
      <c r="R661">
        <v>7.7317100000000001E-3</v>
      </c>
      <c r="S661">
        <v>0.29834028000000001</v>
      </c>
      <c r="T661">
        <v>5.9968599999999997E-2</v>
      </c>
      <c r="U661">
        <v>5.9230900000000003E-2</v>
      </c>
      <c r="V661">
        <v>1.3551000000000001E-2</v>
      </c>
      <c r="W661">
        <v>2.1064099999999999E-2</v>
      </c>
      <c r="X661">
        <v>7.7153200000000005E-2</v>
      </c>
      <c r="Y661">
        <v>3.4751700000000003E-2</v>
      </c>
      <c r="Z661">
        <v>2025.09</v>
      </c>
      <c r="AA661">
        <v>36602.5</v>
      </c>
      <c r="AB661">
        <v>5.5326500000000001E-2</v>
      </c>
      <c r="AC661">
        <v>3.3548</v>
      </c>
      <c r="AD661">
        <v>9.1769699999999996E-2</v>
      </c>
      <c r="AE661">
        <v>2.6091099999999999E-2</v>
      </c>
      <c r="AF661">
        <v>6.6580000000000004</v>
      </c>
      <c r="AG661">
        <v>2.6916669999999998</v>
      </c>
      <c r="AH661" s="7">
        <f t="shared" si="12"/>
        <v>6.6542157498770002E-2</v>
      </c>
    </row>
    <row r="662" spans="15:34" x14ac:dyDescent="0.25">
      <c r="O662" t="s">
        <v>85</v>
      </c>
      <c r="P662">
        <v>2016</v>
      </c>
      <c r="Q662" t="s">
        <v>23</v>
      </c>
      <c r="R662">
        <v>1.7359510000000002E-2</v>
      </c>
      <c r="S662">
        <v>0.17072361999999999</v>
      </c>
      <c r="T662">
        <v>4.9207099999999997E-2</v>
      </c>
      <c r="U662">
        <v>8.4536E-2</v>
      </c>
      <c r="V662">
        <v>1.7844100000000002E-2</v>
      </c>
      <c r="W662">
        <v>2.8043100000000001E-2</v>
      </c>
      <c r="X662">
        <v>0.11691</v>
      </c>
      <c r="Y662">
        <v>4.5742400000000003E-2</v>
      </c>
      <c r="Z662">
        <v>1913.607</v>
      </c>
      <c r="AA662">
        <v>35905.4</v>
      </c>
      <c r="AB662">
        <v>5.3295799999999997E-2</v>
      </c>
      <c r="AC662">
        <v>4.0452000000000004</v>
      </c>
      <c r="AD662">
        <v>0.1028703</v>
      </c>
      <c r="AE662">
        <v>3.27555E-2</v>
      </c>
      <c r="AF662">
        <v>6.9390000000000001</v>
      </c>
      <c r="AG662">
        <v>5.3333329999999997</v>
      </c>
      <c r="AH662" s="7">
        <f t="shared" si="12"/>
        <v>5.9054876964709999E-2</v>
      </c>
    </row>
    <row r="663" spans="15:34" x14ac:dyDescent="0.25">
      <c r="O663" t="s">
        <v>61</v>
      </c>
      <c r="P663">
        <v>2001</v>
      </c>
      <c r="Q663" t="s">
        <v>23</v>
      </c>
      <c r="R663">
        <v>3.0719819999999998E-2</v>
      </c>
      <c r="S663">
        <v>7.6361929999999995E-2</v>
      </c>
      <c r="T663">
        <v>7.5836799999999996E-2</v>
      </c>
      <c r="U663">
        <v>5.3562800000000001E-2</v>
      </c>
      <c r="V663">
        <v>2.5162199999999999E-2</v>
      </c>
      <c r="W663">
        <v>5.1943599999999999E-2</v>
      </c>
      <c r="X663">
        <v>0.15618090000000001</v>
      </c>
      <c r="Y663">
        <v>0.1059002</v>
      </c>
      <c r="Z663">
        <v>1495.81</v>
      </c>
      <c r="AA663">
        <v>22851.7</v>
      </c>
      <c r="AB663">
        <v>6.5457299999999996E-2</v>
      </c>
      <c r="AC663">
        <v>2.2431999999999999</v>
      </c>
      <c r="AD663">
        <v>0.1571874</v>
      </c>
      <c r="AE663">
        <v>6.0564399999999997E-2</v>
      </c>
      <c r="AF663">
        <v>5.048</v>
      </c>
      <c r="AG663">
        <v>4.608333</v>
      </c>
      <c r="AH663" s="7">
        <f t="shared" si="12"/>
        <v>5.5889538052140003E-2</v>
      </c>
    </row>
    <row r="664" spans="15:34" x14ac:dyDescent="0.25">
      <c r="O664" t="s">
        <v>39</v>
      </c>
      <c r="P664">
        <v>2016</v>
      </c>
      <c r="Q664" t="s">
        <v>23</v>
      </c>
      <c r="R664">
        <v>7.7059299999999997E-3</v>
      </c>
      <c r="S664">
        <v>2.5617649999999999E-2</v>
      </c>
      <c r="T664">
        <v>6.7889000000000005E-2</v>
      </c>
      <c r="U664">
        <v>3.7477099999999999E-2</v>
      </c>
      <c r="V664">
        <v>5.95836E-2</v>
      </c>
      <c r="W664">
        <v>5.7475699999999998E-2</v>
      </c>
      <c r="X664">
        <v>0.1488198</v>
      </c>
      <c r="Y664">
        <v>6.4908800000000003E-2</v>
      </c>
      <c r="Z664">
        <v>12887.859</v>
      </c>
      <c r="AA664">
        <v>329097.3</v>
      </c>
      <c r="AB664">
        <v>3.91612E-2</v>
      </c>
      <c r="AC664">
        <v>4.2285000000000004</v>
      </c>
      <c r="AD664">
        <v>0.112299</v>
      </c>
      <c r="AE664">
        <v>0.1032467</v>
      </c>
      <c r="AF664">
        <v>8.4670000000000005</v>
      </c>
      <c r="AG664">
        <v>3.1333329999999999</v>
      </c>
      <c r="AH664" s="7">
        <f t="shared" si="12"/>
        <v>4.2167200391809996E-2</v>
      </c>
    </row>
    <row r="665" spans="15:34" x14ac:dyDescent="0.25">
      <c r="O665" t="s">
        <v>61</v>
      </c>
      <c r="P665">
        <v>2000</v>
      </c>
      <c r="Q665" t="s">
        <v>23</v>
      </c>
      <c r="R665">
        <v>3.2122169999999999E-2</v>
      </c>
      <c r="S665">
        <v>7.5256340000000005E-2</v>
      </c>
      <c r="T665">
        <v>7.8500500000000001E-2</v>
      </c>
      <c r="U665">
        <v>6.0131999999999998E-2</v>
      </c>
      <c r="V665">
        <v>2.3349100000000001E-2</v>
      </c>
      <c r="W665">
        <v>4.4916200000000003E-2</v>
      </c>
      <c r="X665">
        <v>0.15544749999999999</v>
      </c>
      <c r="Y665">
        <v>0.1090691</v>
      </c>
      <c r="Z665">
        <v>1410.76</v>
      </c>
      <c r="AA665">
        <v>21885.200000000001</v>
      </c>
      <c r="AB665">
        <v>6.44618E-2</v>
      </c>
      <c r="AC665">
        <v>2.1413000000000002</v>
      </c>
      <c r="AD665">
        <v>0.15850890000000001</v>
      </c>
      <c r="AE665">
        <v>5.7893E-2</v>
      </c>
      <c r="AF665">
        <v>5.2670000000000003</v>
      </c>
      <c r="AG665">
        <v>4.8333329999999997</v>
      </c>
      <c r="AH665" s="7">
        <f t="shared" si="12"/>
        <v>5.4993735830109997E-2</v>
      </c>
    </row>
    <row r="666" spans="15:34" x14ac:dyDescent="0.25">
      <c r="O666" t="s">
        <v>79</v>
      </c>
      <c r="P666">
        <v>2006</v>
      </c>
      <c r="Q666" t="s">
        <v>23</v>
      </c>
      <c r="R666">
        <v>4.5983899999999999E-3</v>
      </c>
      <c r="S666">
        <v>2.984239E-2</v>
      </c>
      <c r="T666">
        <v>0.11450730000000001</v>
      </c>
      <c r="U666">
        <v>3.8926099999999998E-2</v>
      </c>
      <c r="V666">
        <v>4.3270099999999999E-2</v>
      </c>
      <c r="W666">
        <v>9.0667399999999995E-2</v>
      </c>
      <c r="X666">
        <v>0.11904919999999999</v>
      </c>
      <c r="Y666">
        <v>5.5274900000000002E-2</v>
      </c>
      <c r="Z666">
        <v>5461.6469999999999</v>
      </c>
      <c r="AA666">
        <v>106124.2</v>
      </c>
      <c r="AB666">
        <v>5.1464700000000002E-2</v>
      </c>
      <c r="AC666">
        <v>2.6128999999999998</v>
      </c>
      <c r="AD666">
        <v>0.1352566</v>
      </c>
      <c r="AE666">
        <v>6.5592999999999999E-2</v>
      </c>
      <c r="AF666">
        <v>7.6529999999999996</v>
      </c>
      <c r="AG666">
        <v>2.8666670000000001</v>
      </c>
      <c r="AH666" s="7">
        <f t="shared" si="12"/>
        <v>4.8060481171179996E-2</v>
      </c>
    </row>
    <row r="667" spans="15:34" x14ac:dyDescent="0.25">
      <c r="O667" t="s">
        <v>46</v>
      </c>
      <c r="P667">
        <v>2009</v>
      </c>
      <c r="Q667" t="s">
        <v>23</v>
      </c>
      <c r="R667">
        <v>4.583914E-2</v>
      </c>
      <c r="S667">
        <v>1.7089730000000001E-2</v>
      </c>
      <c r="T667">
        <v>0.11174340000000001</v>
      </c>
      <c r="U667">
        <v>2.6778199999999999E-2</v>
      </c>
      <c r="V667">
        <v>2.5141799999999999E-2</v>
      </c>
      <c r="W667">
        <v>4.2901000000000002E-2</v>
      </c>
      <c r="X667">
        <v>0.13857739999999999</v>
      </c>
      <c r="Y667">
        <v>7.4662900000000004E-2</v>
      </c>
      <c r="Z667">
        <v>3171.8629999999998</v>
      </c>
      <c r="AA667">
        <v>53775</v>
      </c>
      <c r="AB667">
        <v>5.8984000000000002E-2</v>
      </c>
      <c r="AC667">
        <v>2.6145</v>
      </c>
      <c r="AD667">
        <v>0.13682939999999999</v>
      </c>
      <c r="AE667">
        <v>6.3598299999999997E-2</v>
      </c>
      <c r="AF667">
        <v>6.1879999999999997</v>
      </c>
      <c r="AG667">
        <v>8.7083329999999997</v>
      </c>
      <c r="AH667" s="7">
        <f t="shared" si="12"/>
        <v>5.7435650165140004E-2</v>
      </c>
    </row>
    <row r="668" spans="15:34" x14ac:dyDescent="0.25">
      <c r="O668" t="s">
        <v>39</v>
      </c>
      <c r="P668">
        <v>2007</v>
      </c>
      <c r="Q668" t="s">
        <v>23</v>
      </c>
      <c r="R668">
        <v>7.43365E-3</v>
      </c>
      <c r="S668">
        <v>3.6408200000000002E-2</v>
      </c>
      <c r="T668">
        <v>7.9762299999999994E-2</v>
      </c>
      <c r="U668">
        <v>2.87795E-2</v>
      </c>
      <c r="V668">
        <v>7.7230199999999999E-2</v>
      </c>
      <c r="W668">
        <v>5.2856500000000001E-2</v>
      </c>
      <c r="X668">
        <v>0.1428121</v>
      </c>
      <c r="Y668">
        <v>5.5571500000000003E-2</v>
      </c>
      <c r="Z668">
        <v>9216.9830000000002</v>
      </c>
      <c r="AA668">
        <v>246043.5</v>
      </c>
      <c r="AB668">
        <v>3.7460800000000002E-2</v>
      </c>
      <c r="AC668">
        <v>3.4855999999999998</v>
      </c>
      <c r="AD668">
        <v>0.12116150000000001</v>
      </c>
      <c r="AE668">
        <v>9.3073000000000003E-2</v>
      </c>
      <c r="AF668">
        <v>8.3510000000000009</v>
      </c>
      <c r="AG668">
        <v>3.7</v>
      </c>
      <c r="AH668" s="7">
        <f t="shared" si="12"/>
        <v>3.9224268514470001E-2</v>
      </c>
    </row>
    <row r="669" spans="15:34" x14ac:dyDescent="0.25">
      <c r="O669" t="s">
        <v>39</v>
      </c>
      <c r="P669">
        <v>2014</v>
      </c>
      <c r="Q669" t="s">
        <v>23</v>
      </c>
      <c r="R669">
        <v>6.0418700000000004E-3</v>
      </c>
      <c r="S669">
        <v>4.9480679999999999E-2</v>
      </c>
      <c r="T669">
        <v>6.5589099999999997E-2</v>
      </c>
      <c r="U669">
        <v>2.8378199999999999E-2</v>
      </c>
      <c r="V669">
        <v>5.95766E-2</v>
      </c>
      <c r="W669">
        <v>4.7029300000000003E-2</v>
      </c>
      <c r="X669">
        <v>0.12684989999999999</v>
      </c>
      <c r="Y669">
        <v>5.5107999999999997E-2</v>
      </c>
      <c r="Z669">
        <v>11755.394</v>
      </c>
      <c r="AA669">
        <v>306362</v>
      </c>
      <c r="AB669">
        <v>3.8370899999999999E-2</v>
      </c>
      <c r="AC669">
        <v>3.9447000000000001</v>
      </c>
      <c r="AD669">
        <v>0.1002572</v>
      </c>
      <c r="AE669">
        <v>8.9403999999999997E-2</v>
      </c>
      <c r="AF669">
        <v>7.3710000000000004</v>
      </c>
      <c r="AG669">
        <v>4.983333</v>
      </c>
      <c r="AH669" s="7">
        <f t="shared" si="12"/>
        <v>4.7294597362299996E-2</v>
      </c>
    </row>
    <row r="670" spans="15:34" x14ac:dyDescent="0.25">
      <c r="O670" t="s">
        <v>39</v>
      </c>
      <c r="P670">
        <v>2018</v>
      </c>
      <c r="Q670" t="s">
        <v>23</v>
      </c>
      <c r="R670">
        <v>7.1045099999999996E-3</v>
      </c>
      <c r="S670">
        <v>3.8260479999999999E-2</v>
      </c>
      <c r="T670">
        <v>6.2423399999999997E-2</v>
      </c>
      <c r="U670">
        <v>3.6610400000000001E-2</v>
      </c>
      <c r="V670">
        <v>5.1194099999999999E-2</v>
      </c>
      <c r="W670">
        <v>5.5359899999999997E-2</v>
      </c>
      <c r="X670">
        <v>0.1467704</v>
      </c>
      <c r="Y670">
        <v>6.3547999999999993E-2</v>
      </c>
      <c r="Z670">
        <v>14924.842000000001</v>
      </c>
      <c r="AA670">
        <v>365204.5</v>
      </c>
      <c r="AB670">
        <v>4.0867100000000003E-2</v>
      </c>
      <c r="AC670">
        <v>4.6115000000000004</v>
      </c>
      <c r="AD670">
        <v>0.1136675</v>
      </c>
      <c r="AE670">
        <v>0.10705919999999999</v>
      </c>
      <c r="AF670">
        <v>8.4420000000000002</v>
      </c>
      <c r="AG670">
        <v>3.05</v>
      </c>
      <c r="AH670" s="7">
        <f t="shared" si="12"/>
        <v>4.4972110544470006E-2</v>
      </c>
    </row>
    <row r="671" spans="15:34" x14ac:dyDescent="0.25">
      <c r="O671" t="s">
        <v>79</v>
      </c>
      <c r="P671">
        <v>2009</v>
      </c>
      <c r="Q671" t="s">
        <v>23</v>
      </c>
      <c r="R671">
        <v>3.3000099999999999E-3</v>
      </c>
      <c r="S671">
        <v>3.3529539999999997E-2</v>
      </c>
      <c r="T671">
        <v>0.14096520000000001</v>
      </c>
      <c r="U671">
        <v>3.22589E-2</v>
      </c>
      <c r="V671">
        <v>4.1744299999999998E-2</v>
      </c>
      <c r="W671">
        <v>6.7915000000000003E-2</v>
      </c>
      <c r="X671">
        <v>0.12364459999999999</v>
      </c>
      <c r="Y671">
        <v>5.7256099999999997E-2</v>
      </c>
      <c r="Z671">
        <v>5422.8580000000002</v>
      </c>
      <c r="AA671">
        <v>113332.9</v>
      </c>
      <c r="AB671">
        <v>4.78489E-2</v>
      </c>
      <c r="AC671">
        <v>2.6762999999999999</v>
      </c>
      <c r="AD671">
        <v>0.1199122</v>
      </c>
      <c r="AE671">
        <v>6.8100300000000002E-2</v>
      </c>
      <c r="AF671">
        <v>7.7370000000000001</v>
      </c>
      <c r="AG671">
        <v>7.2583330000000004</v>
      </c>
      <c r="AH671" s="7">
        <f t="shared" si="12"/>
        <v>4.6387585195480002E-2</v>
      </c>
    </row>
    <row r="672" spans="15:34" x14ac:dyDescent="0.25">
      <c r="O672" t="s">
        <v>85</v>
      </c>
      <c r="P672">
        <v>2001</v>
      </c>
      <c r="Q672" t="s">
        <v>23</v>
      </c>
      <c r="R672">
        <v>2.1971310000000001E-2</v>
      </c>
      <c r="S672">
        <v>0.41718692000000002</v>
      </c>
      <c r="T672">
        <v>9.1904399999999997E-2</v>
      </c>
      <c r="U672">
        <v>7.3898599999999995E-2</v>
      </c>
      <c r="V672">
        <v>1.4147399999999999E-2</v>
      </c>
      <c r="W672">
        <v>3.4564600000000001E-2</v>
      </c>
      <c r="X672">
        <v>0.1112498</v>
      </c>
      <c r="Y672">
        <v>5.16058E-2</v>
      </c>
      <c r="Z672">
        <v>1124.2919999999999</v>
      </c>
      <c r="AA672">
        <v>18660.7</v>
      </c>
      <c r="AB672">
        <v>6.0249200000000003E-2</v>
      </c>
      <c r="AC672">
        <v>2.3866999999999998</v>
      </c>
      <c r="AD672">
        <v>0.12888050000000001</v>
      </c>
      <c r="AE672">
        <v>4.5764600000000002E-2</v>
      </c>
      <c r="AF672">
        <v>6.242</v>
      </c>
      <c r="AG672">
        <v>3.8166669999999998</v>
      </c>
      <c r="AH672" s="7">
        <f t="shared" si="12"/>
        <v>5.5035720939399999E-2</v>
      </c>
    </row>
    <row r="673" spans="1:34" x14ac:dyDescent="0.25">
      <c r="O673" t="s">
        <v>39</v>
      </c>
      <c r="P673">
        <v>2011</v>
      </c>
      <c r="Q673" t="s">
        <v>23</v>
      </c>
      <c r="R673">
        <v>7.4574999999999997E-3</v>
      </c>
      <c r="S673">
        <v>4.1330159999999998E-2</v>
      </c>
      <c r="T673">
        <v>7.4662000000000006E-2</v>
      </c>
      <c r="U673">
        <v>2.4437299999999999E-2</v>
      </c>
      <c r="V673">
        <v>6.8085699999999999E-2</v>
      </c>
      <c r="W673">
        <v>5.06331E-2</v>
      </c>
      <c r="X673">
        <v>0.14199129999999999</v>
      </c>
      <c r="Y673">
        <v>5.82646E-2</v>
      </c>
      <c r="Z673">
        <v>9467.6839999999993</v>
      </c>
      <c r="AA673">
        <v>264431.59999999998</v>
      </c>
      <c r="AB673">
        <v>3.58039E-2</v>
      </c>
      <c r="AC673">
        <v>3.6107999999999998</v>
      </c>
      <c r="AD673">
        <v>0.10414030000000001</v>
      </c>
      <c r="AE673">
        <v>9.3487299999999995E-2</v>
      </c>
      <c r="AF673">
        <v>7.42</v>
      </c>
      <c r="AG673">
        <v>8.6916670000000007</v>
      </c>
      <c r="AH673" s="7">
        <f t="shared" si="12"/>
        <v>4.3712805282900002E-2</v>
      </c>
    </row>
    <row r="674" spans="1:34" x14ac:dyDescent="0.25">
      <c r="O674" t="s">
        <v>39</v>
      </c>
      <c r="P674">
        <v>2002</v>
      </c>
      <c r="Q674" t="s">
        <v>23</v>
      </c>
      <c r="R674">
        <v>8.6927900000000006E-3</v>
      </c>
      <c r="S674">
        <v>2.9450759999999999E-2</v>
      </c>
      <c r="T674">
        <v>7.4831300000000003E-2</v>
      </c>
      <c r="U674">
        <v>2.8356300000000001E-2</v>
      </c>
      <c r="V674">
        <v>9.3468499999999996E-2</v>
      </c>
      <c r="W674">
        <v>6.4604200000000001E-2</v>
      </c>
      <c r="X674">
        <v>0.18535019999999999</v>
      </c>
      <c r="Y674">
        <v>6.3520199999999999E-2</v>
      </c>
      <c r="Z674">
        <v>6923.1710000000003</v>
      </c>
      <c r="AA674">
        <v>190962.8</v>
      </c>
      <c r="AB674">
        <v>3.6254000000000002E-2</v>
      </c>
      <c r="AC674">
        <v>2.8235999999999999</v>
      </c>
      <c r="AD674">
        <v>0.13639309999999999</v>
      </c>
      <c r="AE674">
        <v>9.5615500000000006E-2</v>
      </c>
      <c r="AF674">
        <v>7.4960000000000004</v>
      </c>
      <c r="AG674">
        <v>5.6833330000000002</v>
      </c>
      <c r="AH674" s="7">
        <f t="shared" si="12"/>
        <v>3.4413215963460003E-2</v>
      </c>
    </row>
    <row r="675" spans="1:34" x14ac:dyDescent="0.25">
      <c r="O675" t="s">
        <v>79</v>
      </c>
      <c r="P675">
        <v>2005</v>
      </c>
      <c r="Q675" t="s">
        <v>23</v>
      </c>
      <c r="R675">
        <v>6.0194300000000001E-3</v>
      </c>
      <c r="S675">
        <v>2.8876300000000001E-2</v>
      </c>
      <c r="T675">
        <v>0.1153353</v>
      </c>
      <c r="U675">
        <v>4.1679500000000001E-2</v>
      </c>
      <c r="V675">
        <v>4.5055499999999998E-2</v>
      </c>
      <c r="W675">
        <v>9.0471999999999997E-2</v>
      </c>
      <c r="X675">
        <v>0.1219174</v>
      </c>
      <c r="Y675">
        <v>5.6521099999999998E-2</v>
      </c>
      <c r="Z675">
        <v>4703.33</v>
      </c>
      <c r="AA675">
        <v>94194.9</v>
      </c>
      <c r="AB675">
        <v>4.9931900000000001E-2</v>
      </c>
      <c r="AC675">
        <v>2.4733999999999998</v>
      </c>
      <c r="AD675">
        <v>0.1414832</v>
      </c>
      <c r="AE675">
        <v>6.7753099999999997E-2</v>
      </c>
      <c r="AF675">
        <v>7.9009999999999998</v>
      </c>
      <c r="AG675">
        <v>4.0416670000000003</v>
      </c>
      <c r="AH675" s="7">
        <f t="shared" si="12"/>
        <v>4.6315378018839996E-2</v>
      </c>
    </row>
    <row r="676" spans="1:34" x14ac:dyDescent="0.25">
      <c r="O676" t="s">
        <v>79</v>
      </c>
      <c r="P676">
        <v>2001</v>
      </c>
      <c r="Q676" t="s">
        <v>23</v>
      </c>
      <c r="R676">
        <v>7.9616500000000007E-3</v>
      </c>
      <c r="S676">
        <v>3.3430750000000002E-2</v>
      </c>
      <c r="T676">
        <v>0.1143993</v>
      </c>
      <c r="U676">
        <v>4.1610899999999999E-2</v>
      </c>
      <c r="V676">
        <v>3.81149E-2</v>
      </c>
      <c r="W676">
        <v>9.4215199999999999E-2</v>
      </c>
      <c r="X676">
        <v>0.14442959999999999</v>
      </c>
      <c r="Y676">
        <v>6.0579599999999997E-2</v>
      </c>
      <c r="Z676">
        <v>4072.9679999999998</v>
      </c>
      <c r="AA676">
        <v>73226</v>
      </c>
      <c r="AB676">
        <v>5.5621900000000002E-2</v>
      </c>
      <c r="AC676">
        <v>2.0586000000000002</v>
      </c>
      <c r="AD676">
        <v>0.14782999999999999</v>
      </c>
      <c r="AE676">
        <v>7.5697200000000006E-2</v>
      </c>
      <c r="AF676">
        <v>7.44</v>
      </c>
      <c r="AG676">
        <v>4.3666669999999996</v>
      </c>
      <c r="AH676" s="7">
        <f t="shared" si="12"/>
        <v>4.7129670280099997E-2</v>
      </c>
    </row>
    <row r="677" spans="1:34" x14ac:dyDescent="0.25">
      <c r="O677" t="s">
        <v>85</v>
      </c>
      <c r="P677">
        <v>2017</v>
      </c>
      <c r="Q677" t="s">
        <v>23</v>
      </c>
      <c r="R677">
        <v>1.6685140000000001E-2</v>
      </c>
      <c r="S677">
        <v>0.18317504000000001</v>
      </c>
      <c r="T677">
        <v>5.2817200000000002E-2</v>
      </c>
      <c r="U677">
        <v>8.7420899999999996E-2</v>
      </c>
      <c r="V677">
        <v>1.67303E-2</v>
      </c>
      <c r="W677">
        <v>2.81975E-2</v>
      </c>
      <c r="X677">
        <v>0.1148662</v>
      </c>
      <c r="Y677">
        <v>4.4611600000000001E-2</v>
      </c>
      <c r="Z677">
        <v>1649.55</v>
      </c>
      <c r="AA677">
        <v>37620.300000000003</v>
      </c>
      <c r="AB677">
        <v>4.3847299999999999E-2</v>
      </c>
      <c r="AC677">
        <v>4.1471</v>
      </c>
      <c r="AD677">
        <v>9.6328300000000006E-2</v>
      </c>
      <c r="AE677">
        <v>3.3181599999999999E-2</v>
      </c>
      <c r="AF677">
        <v>7.02</v>
      </c>
      <c r="AG677">
        <v>4.3250000000000002</v>
      </c>
      <c r="AH677" s="7">
        <f t="shared" si="12"/>
        <v>5.81547032485E-2</v>
      </c>
    </row>
    <row r="678" spans="1:34" x14ac:dyDescent="0.25">
      <c r="O678" t="s">
        <v>85</v>
      </c>
      <c r="P678">
        <v>2003</v>
      </c>
      <c r="Q678" t="s">
        <v>23</v>
      </c>
      <c r="R678">
        <v>2.0116510000000001E-2</v>
      </c>
      <c r="S678">
        <v>0.37607893999999997</v>
      </c>
      <c r="T678">
        <v>7.1668099999999998E-2</v>
      </c>
      <c r="U678">
        <v>7.1144899999999997E-2</v>
      </c>
      <c r="V678">
        <v>1.5883999999999999E-2</v>
      </c>
      <c r="W678">
        <v>2.9722999999999999E-2</v>
      </c>
      <c r="X678">
        <v>0.1042444</v>
      </c>
      <c r="Y678">
        <v>5.1171099999999997E-2</v>
      </c>
      <c r="Z678">
        <v>1217.154</v>
      </c>
      <c r="AA678">
        <v>21027.5</v>
      </c>
      <c r="AB678">
        <v>5.7883900000000002E-2</v>
      </c>
      <c r="AC678">
        <v>2.6017999999999999</v>
      </c>
      <c r="AD678">
        <v>0.12616810000000001</v>
      </c>
      <c r="AE678">
        <v>4.1374399999999999E-2</v>
      </c>
      <c r="AF678">
        <v>6.47</v>
      </c>
      <c r="AG678">
        <v>4.3250000000000002</v>
      </c>
      <c r="AH678" s="7">
        <f t="shared" si="12"/>
        <v>5.8541744182189999E-2</v>
      </c>
    </row>
    <row r="679" spans="1:34" x14ac:dyDescent="0.25">
      <c r="O679" t="s">
        <v>85</v>
      </c>
      <c r="P679">
        <v>2019</v>
      </c>
      <c r="Q679" t="s">
        <v>23</v>
      </c>
      <c r="R679">
        <v>1.807398E-2</v>
      </c>
      <c r="S679">
        <v>0.17878427999999999</v>
      </c>
      <c r="T679">
        <v>7.1302599999999994E-2</v>
      </c>
      <c r="U679">
        <v>8.0021900000000007E-2</v>
      </c>
      <c r="V679">
        <v>1.8346299999999999E-2</v>
      </c>
      <c r="W679">
        <v>2.7420900000000002E-2</v>
      </c>
      <c r="X679">
        <v>0.109808</v>
      </c>
      <c r="Y679">
        <v>4.4877599999999997E-2</v>
      </c>
      <c r="Z679">
        <v>2110.7040000000002</v>
      </c>
      <c r="AA679">
        <v>38558.199999999997</v>
      </c>
      <c r="AB679">
        <v>5.4740700000000003E-2</v>
      </c>
      <c r="AC679">
        <v>4.3861999999999997</v>
      </c>
      <c r="AD679">
        <v>9.5730599999999999E-2</v>
      </c>
      <c r="AE679">
        <v>3.7475799999999997E-2</v>
      </c>
      <c r="AF679">
        <v>7.4189999999999996</v>
      </c>
      <c r="AG679">
        <v>3.7166670000000002</v>
      </c>
      <c r="AH679" s="7">
        <f t="shared" si="12"/>
        <v>5.6352941770679996E-2</v>
      </c>
    </row>
    <row r="680" spans="1:34" x14ac:dyDescent="0.25">
      <c r="O680" t="s">
        <v>79</v>
      </c>
      <c r="P680">
        <v>2007</v>
      </c>
      <c r="Q680" t="s">
        <v>23</v>
      </c>
      <c r="R680">
        <v>3.6109100000000002E-3</v>
      </c>
      <c r="S680">
        <v>2.933206E-2</v>
      </c>
      <c r="T680">
        <v>0.11694450000000001</v>
      </c>
      <c r="U680">
        <v>3.7556899999999997E-2</v>
      </c>
      <c r="V680">
        <v>4.1516699999999997E-2</v>
      </c>
      <c r="W680">
        <v>9.1685600000000006E-2</v>
      </c>
      <c r="X680">
        <v>0.1237564</v>
      </c>
      <c r="Y680">
        <v>5.1608000000000001E-2</v>
      </c>
      <c r="Z680">
        <v>6075.59</v>
      </c>
      <c r="AA680">
        <v>114652.7</v>
      </c>
      <c r="AB680">
        <v>5.2991299999999998E-2</v>
      </c>
      <c r="AC680">
        <v>2.7456</v>
      </c>
      <c r="AD680">
        <v>0.13089970000000001</v>
      </c>
      <c r="AE680">
        <v>6.4507900000000007E-2</v>
      </c>
      <c r="AF680">
        <v>7.3109999999999999</v>
      </c>
      <c r="AG680">
        <v>2.5583330000000002</v>
      </c>
      <c r="AH680" s="7">
        <f t="shared" si="12"/>
        <v>4.8841633735660001E-2</v>
      </c>
    </row>
    <row r="681" spans="1:34" ht="30" x14ac:dyDescent="0.25">
      <c r="A681" s="2" t="s">
        <v>25</v>
      </c>
      <c r="B681" s="6">
        <v>0.46476849999999997</v>
      </c>
      <c r="C681" s="4">
        <v>2.8177199999999999E-2</v>
      </c>
      <c r="D681" s="6">
        <v>-0.19537409999999999</v>
      </c>
      <c r="E681" s="6">
        <v>0.2304958</v>
      </c>
      <c r="F681" s="4">
        <v>-4.5221499999999998E-2</v>
      </c>
      <c r="G681" s="6">
        <v>-0.66920000000000002</v>
      </c>
      <c r="H681" s="4">
        <v>-1.9946599999999998E-2</v>
      </c>
      <c r="I681" s="4">
        <v>4.0208000000000001E-2</v>
      </c>
      <c r="J681" s="6">
        <v>-2.99612E-2</v>
      </c>
      <c r="K681" s="6">
        <v>8.5649999999999995E-4</v>
      </c>
      <c r="L681" s="4">
        <v>1.407E-4</v>
      </c>
      <c r="M681" s="6">
        <v>0.18049809999999999</v>
      </c>
      <c r="O681" t="s">
        <v>83</v>
      </c>
      <c r="P681">
        <v>2005</v>
      </c>
      <c r="Q681" t="s">
        <v>33</v>
      </c>
      <c r="R681">
        <v>5.5953000000000001E-3</v>
      </c>
      <c r="S681">
        <v>0.13019396</v>
      </c>
      <c r="T681">
        <v>0.13021269999999999</v>
      </c>
      <c r="U681">
        <v>3.6275599999999998E-2</v>
      </c>
      <c r="V681">
        <v>2.7150299999999999E-2</v>
      </c>
      <c r="W681">
        <v>3.5975100000000003E-2</v>
      </c>
      <c r="X681">
        <v>9.5964999999999995E-2</v>
      </c>
      <c r="Y681">
        <v>9.9832900000000002E-2</v>
      </c>
      <c r="Z681">
        <v>4301.1559999999999</v>
      </c>
      <c r="AA681">
        <v>53259</v>
      </c>
      <c r="AB681">
        <v>8.0759200000000003E-2</v>
      </c>
      <c r="AC681">
        <v>2.4258000000000002</v>
      </c>
      <c r="AD681">
        <v>0.1461913</v>
      </c>
      <c r="AE681">
        <v>5.0751999999999999E-2</v>
      </c>
      <c r="AF681">
        <v>5.2539999999999996</v>
      </c>
      <c r="AG681">
        <v>5.4249999999999998</v>
      </c>
      <c r="AH681">
        <f>0.4647685* R681+(-0.1953741)*T681+  0.2304958* U681+(-0.6692)*W681+( -0.0299612)*AC681+  0.0008565*AF681+ 0.1804981</f>
        <v>7.3765438679460005E-2</v>
      </c>
    </row>
    <row r="682" spans="1:34" ht="30" x14ac:dyDescent="0.25">
      <c r="A682" s="2" t="s">
        <v>26</v>
      </c>
      <c r="B682" s="4">
        <v>3.83</v>
      </c>
      <c r="C682" s="4">
        <v>1.64</v>
      </c>
      <c r="D682" s="4">
        <v>-12.9</v>
      </c>
      <c r="E682" s="4">
        <v>3.39</v>
      </c>
      <c r="F682" s="4">
        <v>-1.1299999999999999</v>
      </c>
      <c r="G682" s="4">
        <v>-14.62</v>
      </c>
      <c r="H682" s="4">
        <v>-0.74</v>
      </c>
      <c r="I682" s="4">
        <v>0.83</v>
      </c>
      <c r="J682" s="4">
        <v>-10.29</v>
      </c>
      <c r="K682" s="4">
        <v>2.08</v>
      </c>
      <c r="L682" s="4">
        <v>0.25</v>
      </c>
      <c r="M682" s="4">
        <v>12.85</v>
      </c>
      <c r="O682" t="s">
        <v>68</v>
      </c>
      <c r="P682">
        <v>2009</v>
      </c>
      <c r="Q682" t="s">
        <v>33</v>
      </c>
      <c r="R682">
        <v>1.0273630000000001E-2</v>
      </c>
      <c r="S682">
        <v>1.90171E-3</v>
      </c>
      <c r="T682">
        <v>0.2183639</v>
      </c>
      <c r="U682">
        <v>2.08671E-2</v>
      </c>
      <c r="V682">
        <v>3.1942699999999997E-2</v>
      </c>
      <c r="W682">
        <v>7.3475200000000004E-2</v>
      </c>
      <c r="X682">
        <v>0.1077132</v>
      </c>
      <c r="Y682">
        <v>6.9745600000000005E-2</v>
      </c>
      <c r="Z682">
        <v>5211</v>
      </c>
      <c r="AA682">
        <v>406477.4</v>
      </c>
      <c r="AB682">
        <v>1.28199E-2</v>
      </c>
      <c r="AC682">
        <v>2.8469000000000002</v>
      </c>
      <c r="AD682">
        <v>0.1042985</v>
      </c>
      <c r="AE682">
        <v>6.0379700000000001E-2</v>
      </c>
      <c r="AF682">
        <v>5.5439999999999996</v>
      </c>
      <c r="AG682">
        <v>11.033329999999999</v>
      </c>
      <c r="AH682">
        <f t="shared" ref="AH682:AH745" si="13">0.4647685* R682+(-0.1953741)*T682+  0.2304958* U682+(-0.6692)*W682+( -0.0299612)*AC682+  0.0008565*AF682+ 0.1804981</f>
        <v>1.7702379957844988E-2</v>
      </c>
    </row>
    <row r="683" spans="1:34" ht="30" x14ac:dyDescent="0.25">
      <c r="A683" s="2" t="s">
        <v>27</v>
      </c>
      <c r="B683" s="6">
        <v>1.3671469999999999</v>
      </c>
      <c r="C683" s="4">
        <v>-2.2646860000000001E-2</v>
      </c>
      <c r="D683" s="6">
        <v>-0.11760860000000001</v>
      </c>
      <c r="E683" s="4">
        <v>-0.110668</v>
      </c>
      <c r="F683" s="4">
        <v>-0.16500379999999998</v>
      </c>
      <c r="G683" s="4">
        <v>-9.5650169999999993E-2</v>
      </c>
      <c r="H683" s="4">
        <v>7.186845E-2</v>
      </c>
      <c r="I683" s="6">
        <v>0.25791609999999998</v>
      </c>
      <c r="J683" s="4">
        <v>-5.4117990000000004E-7</v>
      </c>
      <c r="K683" s="4">
        <v>-6.8453499999999998E-8</v>
      </c>
      <c r="L683" s="4">
        <v>-4.3144760000000005E-4</v>
      </c>
      <c r="M683" s="6">
        <v>6.1423100000000001E-2</v>
      </c>
      <c r="O683" t="s">
        <v>37</v>
      </c>
      <c r="P683">
        <v>2011</v>
      </c>
      <c r="Q683" t="s">
        <v>33</v>
      </c>
      <c r="R683">
        <v>1.690148E-2</v>
      </c>
      <c r="S683">
        <v>2.758155E-2</v>
      </c>
      <c r="T683">
        <v>0.14577879999999999</v>
      </c>
      <c r="U683">
        <v>4.2946499999999999E-2</v>
      </c>
      <c r="V683">
        <v>3.7780899999999999E-2</v>
      </c>
      <c r="W683">
        <v>5.2165499999999997E-2</v>
      </c>
      <c r="X683">
        <v>0.1017576</v>
      </c>
      <c r="Y683">
        <v>7.4854799999999999E-2</v>
      </c>
      <c r="Z683">
        <v>7952.8239999999996</v>
      </c>
      <c r="AA683">
        <v>106085.4</v>
      </c>
      <c r="AB683">
        <v>7.4966199999999997E-2</v>
      </c>
      <c r="AC683">
        <v>2.7559</v>
      </c>
      <c r="AD683">
        <v>0.13296839999999999</v>
      </c>
      <c r="AE683">
        <v>3.8591500000000001E-2</v>
      </c>
      <c r="AF683">
        <v>6.1539999999999999</v>
      </c>
      <c r="AG683">
        <v>7.9083329999999998</v>
      </c>
      <c r="AH683">
        <f t="shared" si="13"/>
        <v>5.7562638853000003E-2</v>
      </c>
    </row>
    <row r="684" spans="1:34" ht="30" x14ac:dyDescent="0.25">
      <c r="A684" s="3" t="s">
        <v>28</v>
      </c>
      <c r="B684" s="5">
        <v>2.93</v>
      </c>
      <c r="C684" s="5">
        <v>-0.73</v>
      </c>
      <c r="D684" s="5">
        <v>-3.44</v>
      </c>
      <c r="E684" s="5">
        <v>-0.8</v>
      </c>
      <c r="F684" s="5">
        <v>-1.48</v>
      </c>
      <c r="G684" s="5">
        <v>-0.73</v>
      </c>
      <c r="H684" s="5">
        <v>0.86</v>
      </c>
      <c r="I684" s="5">
        <v>2.34</v>
      </c>
      <c r="J684" s="5">
        <v>-0.6</v>
      </c>
      <c r="K684" s="5">
        <v>-0.36</v>
      </c>
      <c r="L684" s="5">
        <v>-0.41</v>
      </c>
      <c r="M684" s="5">
        <v>1.98</v>
      </c>
      <c r="O684" t="s">
        <v>32</v>
      </c>
      <c r="P684">
        <v>2004</v>
      </c>
      <c r="Q684" t="s">
        <v>33</v>
      </c>
      <c r="R684">
        <v>1.6891349999999999E-2</v>
      </c>
      <c r="S684">
        <v>2.0508490000000001E-2</v>
      </c>
      <c r="T684">
        <v>0.1911214</v>
      </c>
      <c r="U684">
        <v>2.9039499999999999E-2</v>
      </c>
      <c r="V684">
        <v>3.0199699999999999E-2</v>
      </c>
      <c r="W684">
        <v>5.9334699999999997E-2</v>
      </c>
      <c r="X684">
        <v>0.10596170000000001</v>
      </c>
      <c r="Y684">
        <v>7.3796399999999998E-2</v>
      </c>
      <c r="Z684">
        <v>7018.2420000000002</v>
      </c>
      <c r="AA684">
        <v>146524.70000000001</v>
      </c>
      <c r="AB684">
        <v>4.7898000000000003E-2</v>
      </c>
      <c r="AC684">
        <v>2.3932000000000002</v>
      </c>
      <c r="AD684">
        <v>0.1508824</v>
      </c>
      <c r="AE684">
        <v>6.7039899999999999E-2</v>
      </c>
      <c r="AF684">
        <v>8.1669999999999998</v>
      </c>
      <c r="AG684">
        <v>5.5750000000000002</v>
      </c>
      <c r="AH684">
        <f t="shared" si="13"/>
        <v>5.3287089090834988E-2</v>
      </c>
    </row>
    <row r="685" spans="1:34" x14ac:dyDescent="0.25">
      <c r="A685" s="10" t="s">
        <v>29</v>
      </c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O685" t="s">
        <v>59</v>
      </c>
      <c r="P685">
        <v>2012</v>
      </c>
      <c r="Q685" t="s">
        <v>33</v>
      </c>
      <c r="R685">
        <v>1.6423299999999998E-2</v>
      </c>
      <c r="S685">
        <v>1.5660360000000002E-2</v>
      </c>
      <c r="T685">
        <v>0.15429470000000001</v>
      </c>
      <c r="U685">
        <v>3.23045E-2</v>
      </c>
      <c r="V685">
        <v>2.0358500000000002E-2</v>
      </c>
      <c r="W685">
        <v>4.1249000000000001E-2</v>
      </c>
      <c r="X685">
        <v>9.6762899999999999E-2</v>
      </c>
      <c r="Y685">
        <v>7.1676199999999995E-2</v>
      </c>
      <c r="Z685">
        <v>6953.3649999999998</v>
      </c>
      <c r="AA685">
        <v>99614.6</v>
      </c>
      <c r="AB685">
        <v>6.9802699999999995E-2</v>
      </c>
      <c r="AC685">
        <v>2.7446000000000002</v>
      </c>
      <c r="AD685">
        <v>0.12152839999999999</v>
      </c>
      <c r="AE685">
        <v>3.7193299999999999E-2</v>
      </c>
      <c r="AF685">
        <v>4.55</v>
      </c>
      <c r="AG685">
        <v>8.8249999999999993</v>
      </c>
      <c r="AH685">
        <f t="shared" si="13"/>
        <v>5.9493730609879975E-2</v>
      </c>
    </row>
    <row r="686" spans="1:34" x14ac:dyDescent="0.25">
      <c r="O686" t="s">
        <v>43</v>
      </c>
      <c r="P686">
        <v>2002</v>
      </c>
      <c r="Q686" t="s">
        <v>33</v>
      </c>
      <c r="R686">
        <v>1.0599040000000001E-2</v>
      </c>
      <c r="S686">
        <v>3.0973099999999998E-3</v>
      </c>
      <c r="T686">
        <v>5.7179000000000001E-2</v>
      </c>
      <c r="U686">
        <v>2.91866E-2</v>
      </c>
      <c r="V686">
        <v>6.02508E-2</v>
      </c>
      <c r="W686">
        <v>6.1904300000000002E-2</v>
      </c>
      <c r="X686">
        <v>0.1892586</v>
      </c>
      <c r="Y686">
        <v>8.7379200000000004E-2</v>
      </c>
      <c r="Z686">
        <v>25352.237000000001</v>
      </c>
      <c r="AA686">
        <v>548540.30000000005</v>
      </c>
      <c r="AB686">
        <v>4.6217599999999998E-2</v>
      </c>
      <c r="AC686">
        <v>2.6836000000000002</v>
      </c>
      <c r="AD686">
        <v>0.17102120000000001</v>
      </c>
      <c r="AE686">
        <v>9.04692E-2</v>
      </c>
      <c r="AF686">
        <v>5.9020000000000001</v>
      </c>
      <c r="AG686">
        <v>4.9583329999999997</v>
      </c>
      <c r="AH686">
        <f t="shared" si="13"/>
        <v>6.4205122094619982E-2</v>
      </c>
    </row>
    <row r="687" spans="1:34" x14ac:dyDescent="0.25">
      <c r="O687" t="s">
        <v>44</v>
      </c>
      <c r="P687">
        <v>2015</v>
      </c>
      <c r="Q687" t="s">
        <v>33</v>
      </c>
      <c r="R687">
        <v>6.3683200000000002E-3</v>
      </c>
      <c r="S687">
        <v>1.8354000000000001E-3</v>
      </c>
      <c r="T687">
        <v>9.3223299999999995E-2</v>
      </c>
      <c r="U687">
        <v>3.1527600000000003E-2</v>
      </c>
      <c r="V687">
        <v>6.8225900000000006E-2</v>
      </c>
      <c r="W687">
        <v>5.9269299999999997E-2</v>
      </c>
      <c r="X687">
        <v>0.1068123</v>
      </c>
      <c r="Y687">
        <v>5.6723900000000001E-2</v>
      </c>
      <c r="Z687">
        <v>19732.308000000001</v>
      </c>
      <c r="AA687">
        <v>512693.8</v>
      </c>
      <c r="AB687">
        <v>3.8487500000000001E-2</v>
      </c>
      <c r="AC687">
        <v>3.4034</v>
      </c>
      <c r="AD687">
        <v>0.1242125</v>
      </c>
      <c r="AE687">
        <v>6.9698499999999997E-2</v>
      </c>
      <c r="AF687">
        <v>6.1449999999999996</v>
      </c>
      <c r="AG687">
        <v>6.0750000000000002</v>
      </c>
      <c r="AH687">
        <f t="shared" si="13"/>
        <v>3.6141684441469979E-2</v>
      </c>
    </row>
    <row r="688" spans="1:34" x14ac:dyDescent="0.25">
      <c r="O688" t="s">
        <v>59</v>
      </c>
      <c r="P688">
        <v>2018</v>
      </c>
      <c r="Q688" t="s">
        <v>33</v>
      </c>
      <c r="R688">
        <v>2.3258500000000001E-2</v>
      </c>
      <c r="S688">
        <v>8.5618499999999993E-3</v>
      </c>
      <c r="T688">
        <v>0.1451684</v>
      </c>
      <c r="U688">
        <v>4.0726199999999997E-2</v>
      </c>
      <c r="V688">
        <v>2.2081300000000002E-2</v>
      </c>
      <c r="W688">
        <v>4.5377000000000001E-2</v>
      </c>
      <c r="X688">
        <v>0.1091284</v>
      </c>
      <c r="Y688">
        <v>8.04594E-2</v>
      </c>
      <c r="Z688">
        <v>7890.5709999999999</v>
      </c>
      <c r="AA688">
        <v>110174.8</v>
      </c>
      <c r="AB688">
        <v>7.1618699999999993E-2</v>
      </c>
      <c r="AC688">
        <v>3.1766999999999999</v>
      </c>
      <c r="AD688">
        <v>0.1380034</v>
      </c>
      <c r="AE688">
        <v>4.0171600000000002E-2</v>
      </c>
      <c r="AF688">
        <v>4.9450000000000003</v>
      </c>
      <c r="AG688">
        <v>4.9583329999999997</v>
      </c>
      <c r="AH688">
        <f t="shared" si="13"/>
        <v>5.1024350768769988E-2</v>
      </c>
    </row>
    <row r="689" spans="15:34" x14ac:dyDescent="0.25">
      <c r="O689" t="s">
        <v>53</v>
      </c>
      <c r="P689">
        <v>2010</v>
      </c>
      <c r="Q689" t="s">
        <v>33</v>
      </c>
      <c r="R689">
        <v>7.1916899999999997E-3</v>
      </c>
      <c r="S689">
        <v>7.8723130000000002E-2</v>
      </c>
      <c r="T689">
        <v>0.20805399999999999</v>
      </c>
      <c r="U689">
        <v>3.7225800000000003E-2</v>
      </c>
      <c r="V689">
        <v>2.6174599999999999E-2</v>
      </c>
      <c r="W689">
        <v>2.9019400000000001E-2</v>
      </c>
      <c r="X689">
        <v>0.1001165</v>
      </c>
      <c r="Y689">
        <v>6.0378300000000003E-2</v>
      </c>
      <c r="Z689">
        <v>8758.6329999999998</v>
      </c>
      <c r="AA689">
        <v>225677</v>
      </c>
      <c r="AB689">
        <v>3.8810499999999998E-2</v>
      </c>
      <c r="AC689">
        <v>2.9578000000000002</v>
      </c>
      <c r="AD689">
        <v>0.1038032</v>
      </c>
      <c r="AE689">
        <v>4.8334599999999998E-2</v>
      </c>
      <c r="AF689">
        <v>5.1280000000000001</v>
      </c>
      <c r="AG689">
        <v>7.516667</v>
      </c>
      <c r="AH689">
        <f t="shared" si="13"/>
        <v>4.812571068400498E-2</v>
      </c>
    </row>
    <row r="690" spans="15:34" x14ac:dyDescent="0.25">
      <c r="O690" t="s">
        <v>52</v>
      </c>
      <c r="P690">
        <v>2009</v>
      </c>
      <c r="Q690" t="s">
        <v>33</v>
      </c>
      <c r="R690">
        <v>1.39877E-2</v>
      </c>
      <c r="S690">
        <v>3.6314100000000002E-2</v>
      </c>
      <c r="T690">
        <v>0.1586535</v>
      </c>
      <c r="U690">
        <v>4.5108599999999999E-2</v>
      </c>
      <c r="V690">
        <v>3.5441100000000003E-2</v>
      </c>
      <c r="W690">
        <v>4.3914599999999998E-2</v>
      </c>
      <c r="X690">
        <v>9.9621500000000002E-2</v>
      </c>
      <c r="Y690">
        <v>8.2899100000000003E-2</v>
      </c>
      <c r="Z690">
        <v>9740.8860000000004</v>
      </c>
      <c r="AA690">
        <v>155779.70000000001</v>
      </c>
      <c r="AB690">
        <v>6.2529899999999999E-2</v>
      </c>
      <c r="AC690">
        <v>2.7576000000000001</v>
      </c>
      <c r="AD690">
        <v>0.12583800000000001</v>
      </c>
      <c r="AE690">
        <v>4.6501599999999997E-2</v>
      </c>
      <c r="AF690">
        <v>5.6440000000000001</v>
      </c>
      <c r="AG690">
        <v>10.76667</v>
      </c>
      <c r="AH690">
        <f t="shared" si="13"/>
        <v>5.9225130976979998E-2</v>
      </c>
    </row>
    <row r="691" spans="15:34" x14ac:dyDescent="0.25">
      <c r="O691" t="s">
        <v>52</v>
      </c>
      <c r="P691">
        <v>2006</v>
      </c>
      <c r="Q691" t="s">
        <v>33</v>
      </c>
      <c r="R691">
        <v>1.6813809999999998E-2</v>
      </c>
      <c r="S691">
        <v>3.762745E-2</v>
      </c>
      <c r="T691">
        <v>0.21316260000000001</v>
      </c>
      <c r="U691">
        <v>5.1222900000000002E-2</v>
      </c>
      <c r="V691">
        <v>2.6773600000000002E-2</v>
      </c>
      <c r="W691">
        <v>4.6739599999999999E-2</v>
      </c>
      <c r="X691">
        <v>9.0267500000000001E-2</v>
      </c>
      <c r="Y691">
        <v>8.1943299999999997E-2</v>
      </c>
      <c r="Z691">
        <v>9713.8080000000009</v>
      </c>
      <c r="AA691">
        <v>151006.79999999999</v>
      </c>
      <c r="AB691">
        <v>6.4326999999999995E-2</v>
      </c>
      <c r="AC691">
        <v>2.6381999999999999</v>
      </c>
      <c r="AD691">
        <v>0.14225189999999999</v>
      </c>
      <c r="AE691">
        <v>4.35742E-2</v>
      </c>
      <c r="AF691">
        <v>5.5309999999999997</v>
      </c>
      <c r="AG691">
        <v>5.7249999999999996</v>
      </c>
      <c r="AH691">
        <f t="shared" si="13"/>
        <v>5.2888364778145014E-2</v>
      </c>
    </row>
    <row r="692" spans="15:34" x14ac:dyDescent="0.25">
      <c r="O692" t="s">
        <v>81</v>
      </c>
      <c r="P692">
        <v>2010</v>
      </c>
      <c r="Q692" t="s">
        <v>33</v>
      </c>
      <c r="R692">
        <v>2.86828E-3</v>
      </c>
      <c r="S692">
        <v>6.3087899999999999E-3</v>
      </c>
      <c r="T692">
        <v>9.7788600000000003E-2</v>
      </c>
      <c r="U692">
        <v>2.3433300000000001E-2</v>
      </c>
      <c r="V692">
        <v>4.3390699999999997E-2</v>
      </c>
      <c r="W692">
        <v>4.0449100000000002E-2</v>
      </c>
      <c r="X692">
        <v>0.1379658</v>
      </c>
      <c r="Y692">
        <v>5.6668000000000003E-2</v>
      </c>
      <c r="Z692">
        <v>16411.055</v>
      </c>
      <c r="AA692">
        <v>422902</v>
      </c>
      <c r="AB692">
        <v>3.8805800000000001E-2</v>
      </c>
      <c r="AC692">
        <v>3.5834000000000001</v>
      </c>
      <c r="AD692">
        <v>9.0032699999999993E-2</v>
      </c>
      <c r="AE692">
        <v>0.13827790000000001</v>
      </c>
      <c r="AF692">
        <v>7.8780000000000001</v>
      </c>
      <c r="AG692">
        <v>7.2916670000000003</v>
      </c>
      <c r="AH692">
        <f t="shared" si="13"/>
        <v>4.0443108908059966E-2</v>
      </c>
    </row>
    <row r="693" spans="15:34" x14ac:dyDescent="0.25">
      <c r="O693" t="s">
        <v>37</v>
      </c>
      <c r="P693">
        <v>2014</v>
      </c>
      <c r="Q693" t="s">
        <v>33</v>
      </c>
      <c r="R693">
        <v>2.5149330000000001E-2</v>
      </c>
      <c r="S693">
        <v>2.7373660000000001E-2</v>
      </c>
      <c r="T693">
        <v>0.1378143</v>
      </c>
      <c r="U693">
        <v>3.8895800000000001E-2</v>
      </c>
      <c r="V693">
        <v>3.5716999999999999E-2</v>
      </c>
      <c r="W693">
        <v>3.4532399999999998E-2</v>
      </c>
      <c r="X693">
        <v>9.4563499999999995E-2</v>
      </c>
      <c r="Y693">
        <v>7.2482199999999997E-2</v>
      </c>
      <c r="Z693">
        <v>8917.3220000000001</v>
      </c>
      <c r="AA693">
        <v>117339.1</v>
      </c>
      <c r="AB693">
        <v>7.59962E-2</v>
      </c>
      <c r="AC693">
        <v>2.9914999999999998</v>
      </c>
      <c r="AD693">
        <v>0.12973509999999999</v>
      </c>
      <c r="AE693">
        <v>3.5512500000000002E-2</v>
      </c>
      <c r="AF693">
        <v>5.9580000000000002</v>
      </c>
      <c r="AG693">
        <v>5.9</v>
      </c>
      <c r="AH693">
        <f t="shared" si="13"/>
        <v>6.6591705208114998E-2</v>
      </c>
    </row>
    <row r="694" spans="15:34" x14ac:dyDescent="0.25">
      <c r="O694" t="s">
        <v>68</v>
      </c>
      <c r="P694">
        <v>2004</v>
      </c>
      <c r="Q694" t="s">
        <v>33</v>
      </c>
      <c r="R694">
        <v>1.069999E-2</v>
      </c>
      <c r="S694">
        <v>4.0391699999999999E-3</v>
      </c>
      <c r="T694">
        <v>0.23344880000000001</v>
      </c>
      <c r="U694">
        <v>2.7185899999999999E-2</v>
      </c>
      <c r="V694">
        <v>3.7386000000000003E-2</v>
      </c>
      <c r="W694">
        <v>8.6877200000000002E-2</v>
      </c>
      <c r="X694">
        <v>0.1094661</v>
      </c>
      <c r="Y694">
        <v>7.1778400000000006E-2</v>
      </c>
      <c r="Z694">
        <v>4335.75</v>
      </c>
      <c r="AA694">
        <v>328037.59999999998</v>
      </c>
      <c r="AB694">
        <v>1.32172E-2</v>
      </c>
      <c r="AC694">
        <v>2.5398999999999998</v>
      </c>
      <c r="AD694">
        <v>0.13325000000000001</v>
      </c>
      <c r="AE694">
        <v>6.2819E-2</v>
      </c>
      <c r="AF694">
        <v>5.968</v>
      </c>
      <c r="AG694">
        <v>5.858333</v>
      </c>
      <c r="AH694">
        <f t="shared" si="13"/>
        <v>1.7002422755454993E-2</v>
      </c>
    </row>
    <row r="695" spans="15:34" x14ac:dyDescent="0.25">
      <c r="O695" t="s">
        <v>44</v>
      </c>
      <c r="P695">
        <v>2006</v>
      </c>
      <c r="Q695" t="s">
        <v>33</v>
      </c>
      <c r="R695">
        <v>8.0866400000000008E-3</v>
      </c>
      <c r="S695">
        <v>4.75699E-3</v>
      </c>
      <c r="T695">
        <v>0.12640480000000001</v>
      </c>
      <c r="U695">
        <v>3.8324499999999997E-2</v>
      </c>
      <c r="V695">
        <v>8.9251499999999998E-2</v>
      </c>
      <c r="W695">
        <v>6.3832799999999995E-2</v>
      </c>
      <c r="X695">
        <v>0.1191089</v>
      </c>
      <c r="Y695">
        <v>5.7822499999999999E-2</v>
      </c>
      <c r="Z695">
        <v>17023.263999999999</v>
      </c>
      <c r="AA695">
        <v>402144.6</v>
      </c>
      <c r="AB695">
        <v>4.2331199999999999E-2</v>
      </c>
      <c r="AC695">
        <v>2.8614999999999999</v>
      </c>
      <c r="AD695">
        <v>0.15824160000000001</v>
      </c>
      <c r="AE695">
        <v>7.2767399999999996E-2</v>
      </c>
      <c r="AF695">
        <v>6.9119999999999999</v>
      </c>
      <c r="AG695">
        <v>5.0750000000000002</v>
      </c>
      <c r="AH695">
        <f t="shared" si="13"/>
        <v>4.586317223425998E-2</v>
      </c>
    </row>
    <row r="696" spans="15:34" x14ac:dyDescent="0.25">
      <c r="O696" t="s">
        <v>83</v>
      </c>
      <c r="P696">
        <v>2006</v>
      </c>
      <c r="Q696" t="s">
        <v>33</v>
      </c>
      <c r="R696">
        <v>5.0946400000000001E-3</v>
      </c>
      <c r="S696">
        <v>0.12381037</v>
      </c>
      <c r="T696">
        <v>0.1227844</v>
      </c>
      <c r="U696">
        <v>3.5467899999999997E-2</v>
      </c>
      <c r="V696">
        <v>2.59508E-2</v>
      </c>
      <c r="W696">
        <v>3.6051699999999999E-2</v>
      </c>
      <c r="X696">
        <v>9.2004199999999994E-2</v>
      </c>
      <c r="Y696">
        <v>9.8089499999999996E-2</v>
      </c>
      <c r="Z696">
        <v>4547.9290000000001</v>
      </c>
      <c r="AA696">
        <v>56530</v>
      </c>
      <c r="AB696">
        <v>8.0451599999999998E-2</v>
      </c>
      <c r="AC696">
        <v>2.5238</v>
      </c>
      <c r="AD696">
        <v>0.14029720000000001</v>
      </c>
      <c r="AE696">
        <v>4.9265900000000001E-2</v>
      </c>
      <c r="AF696">
        <v>5.3819999999999997</v>
      </c>
      <c r="AG696">
        <v>5.2</v>
      </c>
      <c r="AH696">
        <f t="shared" si="13"/>
        <v>7.1920047331619996E-2</v>
      </c>
    </row>
    <row r="697" spans="15:34" x14ac:dyDescent="0.25">
      <c r="O697" t="s">
        <v>83</v>
      </c>
      <c r="P697">
        <v>2010</v>
      </c>
      <c r="Q697" t="s">
        <v>33</v>
      </c>
      <c r="R697">
        <v>3.3244400000000001E-3</v>
      </c>
      <c r="S697">
        <v>0.13431055</v>
      </c>
      <c r="T697">
        <v>9.9089800000000006E-2</v>
      </c>
      <c r="U697">
        <v>3.0486800000000001E-2</v>
      </c>
      <c r="V697">
        <v>2.38073E-2</v>
      </c>
      <c r="W697">
        <v>3.06553E-2</v>
      </c>
      <c r="X697">
        <v>0.1008363</v>
      </c>
      <c r="Y697">
        <v>8.9514800000000005E-2</v>
      </c>
      <c r="Z697">
        <v>4803.7039999999997</v>
      </c>
      <c r="AA697">
        <v>65274.1</v>
      </c>
      <c r="AB697">
        <v>7.35928E-2</v>
      </c>
      <c r="AC697">
        <v>2.8719999999999999</v>
      </c>
      <c r="AD697">
        <v>0.1166466</v>
      </c>
      <c r="AE697">
        <v>4.18083E-2</v>
      </c>
      <c r="AF697">
        <v>5.5819999999999999</v>
      </c>
      <c r="AG697">
        <v>8.6333330000000004</v>
      </c>
      <c r="AH697">
        <f t="shared" si="13"/>
        <v>6.7928583693400005E-2</v>
      </c>
    </row>
    <row r="698" spans="15:34" x14ac:dyDescent="0.25">
      <c r="O698" t="s">
        <v>59</v>
      </c>
      <c r="P698">
        <v>2000</v>
      </c>
      <c r="Q698" t="s">
        <v>33</v>
      </c>
      <c r="R698">
        <v>2.2758469999999999E-2</v>
      </c>
      <c r="S698">
        <v>1.393842E-2</v>
      </c>
      <c r="T698">
        <v>0.1954882</v>
      </c>
      <c r="U698">
        <v>4.2013300000000003E-2</v>
      </c>
      <c r="V698">
        <v>2.33983E-2</v>
      </c>
      <c r="W698">
        <v>5.1016100000000002E-2</v>
      </c>
      <c r="X698">
        <v>0.11750919999999999</v>
      </c>
      <c r="Y698">
        <v>8.1284599999999999E-2</v>
      </c>
      <c r="Z698">
        <v>4711.5940000000001</v>
      </c>
      <c r="AA698">
        <v>65645.899999999994</v>
      </c>
      <c r="AB698">
        <v>7.1772900000000001E-2</v>
      </c>
      <c r="AC698">
        <v>1.7648999999999999</v>
      </c>
      <c r="AD698">
        <v>0.1638792</v>
      </c>
      <c r="AE698">
        <v>4.6750800000000002E-2</v>
      </c>
      <c r="AF698">
        <v>5.5110000000000001</v>
      </c>
      <c r="AG698">
        <v>5.3250000000000002</v>
      </c>
      <c r="AH698">
        <f t="shared" si="13"/>
        <v>8.0267753522714994E-2</v>
      </c>
    </row>
    <row r="699" spans="15:34" x14ac:dyDescent="0.25">
      <c r="O699" t="s">
        <v>81</v>
      </c>
      <c r="P699">
        <v>2010</v>
      </c>
      <c r="Q699" t="s">
        <v>33</v>
      </c>
      <c r="R699">
        <v>2.86828E-3</v>
      </c>
      <c r="S699">
        <v>6.3087899999999999E-3</v>
      </c>
      <c r="T699">
        <v>9.7788600000000003E-2</v>
      </c>
      <c r="U699">
        <v>2.3433300000000001E-2</v>
      </c>
      <c r="V699">
        <v>4.3390699999999997E-2</v>
      </c>
      <c r="W699">
        <v>4.0449100000000002E-2</v>
      </c>
      <c r="X699">
        <v>0.1379658</v>
      </c>
      <c r="Y699">
        <v>5.6668000000000003E-2</v>
      </c>
      <c r="Z699">
        <v>16411.055</v>
      </c>
      <c r="AA699">
        <v>422902</v>
      </c>
      <c r="AB699">
        <v>3.8805800000000001E-2</v>
      </c>
      <c r="AC699">
        <v>3.5834000000000001</v>
      </c>
      <c r="AD699">
        <v>9.0032699999999993E-2</v>
      </c>
      <c r="AE699">
        <v>0.13827790000000001</v>
      </c>
      <c r="AF699">
        <v>7.8780000000000001</v>
      </c>
      <c r="AG699">
        <v>7.2916670000000003</v>
      </c>
      <c r="AH699">
        <f t="shared" si="13"/>
        <v>4.0443108908059966E-2</v>
      </c>
    </row>
    <row r="700" spans="15:34" x14ac:dyDescent="0.25">
      <c r="O700" t="s">
        <v>83</v>
      </c>
      <c r="P700">
        <v>2001</v>
      </c>
      <c r="Q700" t="s">
        <v>33</v>
      </c>
      <c r="R700">
        <v>5.7756700000000001E-3</v>
      </c>
      <c r="S700">
        <v>0.1786364</v>
      </c>
      <c r="T700">
        <v>0.14814359999999999</v>
      </c>
      <c r="U700">
        <v>3.7905700000000001E-2</v>
      </c>
      <c r="V700">
        <v>2.3853099999999999E-2</v>
      </c>
      <c r="W700">
        <v>4.3522199999999997E-2</v>
      </c>
      <c r="X700">
        <v>0.1174462</v>
      </c>
      <c r="Y700">
        <v>0.11067</v>
      </c>
      <c r="Z700">
        <v>3422.875</v>
      </c>
      <c r="AA700">
        <v>43977.599999999999</v>
      </c>
      <c r="AB700">
        <v>7.7832200000000004E-2</v>
      </c>
      <c r="AC700">
        <v>2.0209999999999999</v>
      </c>
      <c r="AD700">
        <v>0.15801229999999999</v>
      </c>
      <c r="AE700">
        <v>5.6051299999999998E-2</v>
      </c>
      <c r="AF700">
        <v>4.6630000000000003</v>
      </c>
      <c r="AG700">
        <v>5.391667</v>
      </c>
      <c r="AH700">
        <f t="shared" si="13"/>
        <v>7.7293349667694994E-2</v>
      </c>
    </row>
    <row r="701" spans="15:34" x14ac:dyDescent="0.25">
      <c r="O701" t="s">
        <v>59</v>
      </c>
      <c r="P701">
        <v>2005</v>
      </c>
      <c r="Q701" t="s">
        <v>33</v>
      </c>
      <c r="R701">
        <v>2.713724E-2</v>
      </c>
      <c r="S701">
        <v>1.1383320000000001E-2</v>
      </c>
      <c r="T701">
        <v>0.17387340000000001</v>
      </c>
      <c r="U701">
        <v>3.7853900000000003E-2</v>
      </c>
      <c r="V701">
        <v>2.3655599999999999E-2</v>
      </c>
      <c r="W701">
        <v>4.2520799999999997E-2</v>
      </c>
      <c r="X701">
        <v>9.5313700000000001E-2</v>
      </c>
      <c r="Y701">
        <v>7.6201599999999994E-2</v>
      </c>
      <c r="Z701">
        <v>5432.152</v>
      </c>
      <c r="AA701">
        <v>80995.7</v>
      </c>
      <c r="AB701">
        <v>6.7067199999999993E-2</v>
      </c>
      <c r="AC701">
        <v>2.2374000000000001</v>
      </c>
      <c r="AD701">
        <v>0.15524279999999999</v>
      </c>
      <c r="AE701">
        <v>4.26319E-2</v>
      </c>
      <c r="AF701">
        <v>4.7389999999999999</v>
      </c>
      <c r="AG701">
        <v>7.6</v>
      </c>
      <c r="AH701">
        <f t="shared" si="13"/>
        <v>7.6434285513619998E-2</v>
      </c>
    </row>
    <row r="702" spans="15:34" x14ac:dyDescent="0.25">
      <c r="O702" t="s">
        <v>37</v>
      </c>
      <c r="P702">
        <v>2000</v>
      </c>
      <c r="Q702" t="s">
        <v>33</v>
      </c>
      <c r="R702">
        <v>3.3241239999999998E-2</v>
      </c>
      <c r="S702">
        <v>8.9283100000000001E-3</v>
      </c>
      <c r="T702">
        <v>0.2421114</v>
      </c>
      <c r="U702">
        <v>6.0854999999999999E-2</v>
      </c>
      <c r="V702">
        <v>3.2339699999999999E-2</v>
      </c>
      <c r="W702">
        <v>4.7927900000000002E-2</v>
      </c>
      <c r="X702">
        <v>0.1117348</v>
      </c>
      <c r="Y702">
        <v>8.9006799999999997E-2</v>
      </c>
      <c r="Z702">
        <v>4870.5609999999997</v>
      </c>
      <c r="AA702">
        <v>68770</v>
      </c>
      <c r="AB702">
        <v>7.0823899999999995E-2</v>
      </c>
      <c r="AC702">
        <v>1.8877999999999999</v>
      </c>
      <c r="AD702">
        <v>0.15743779999999999</v>
      </c>
      <c r="AE702">
        <v>4.1137100000000003E-2</v>
      </c>
      <c r="AF702">
        <v>6.3929999999999998</v>
      </c>
      <c r="AG702">
        <v>4.1749999999999998</v>
      </c>
      <c r="AH702">
        <f t="shared" si="13"/>
        <v>7.9513606747199997E-2</v>
      </c>
    </row>
    <row r="703" spans="15:34" x14ac:dyDescent="0.25">
      <c r="O703" t="s">
        <v>37</v>
      </c>
      <c r="P703">
        <v>2015</v>
      </c>
      <c r="Q703" t="s">
        <v>33</v>
      </c>
      <c r="R703">
        <v>2.5015630000000001E-2</v>
      </c>
      <c r="S703">
        <v>2.6188369999999999E-2</v>
      </c>
      <c r="T703">
        <v>0.13597870000000001</v>
      </c>
      <c r="U703">
        <v>3.6472999999999998E-2</v>
      </c>
      <c r="V703">
        <v>3.6802099999999997E-2</v>
      </c>
      <c r="W703">
        <v>3.3722599999999998E-2</v>
      </c>
      <c r="X703">
        <v>9.2916399999999996E-2</v>
      </c>
      <c r="Y703">
        <v>7.4068200000000001E-2</v>
      </c>
      <c r="Z703">
        <v>9168.57</v>
      </c>
      <c r="AA703">
        <v>118525.9</v>
      </c>
      <c r="AB703">
        <v>7.7354999999999993E-2</v>
      </c>
      <c r="AC703">
        <v>3.0758999999999999</v>
      </c>
      <c r="AD703">
        <v>0.13304260000000001</v>
      </c>
      <c r="AE703">
        <v>3.6203100000000002E-2</v>
      </c>
      <c r="AF703">
        <v>6.3250000000000002</v>
      </c>
      <c r="AG703">
        <v>4.95</v>
      </c>
      <c r="AH703">
        <f t="shared" si="13"/>
        <v>6.4657277513384986E-2</v>
      </c>
    </row>
    <row r="704" spans="15:34" x14ac:dyDescent="0.25">
      <c r="O704" t="s">
        <v>52</v>
      </c>
      <c r="P704">
        <v>2017</v>
      </c>
      <c r="Q704" t="s">
        <v>33</v>
      </c>
      <c r="R704">
        <v>1.4610150000000001E-2</v>
      </c>
      <c r="S704">
        <v>9.7527099999999995E-3</v>
      </c>
      <c r="T704">
        <v>0.17626349999999999</v>
      </c>
      <c r="U704">
        <v>4.8492399999999998E-2</v>
      </c>
      <c r="V704">
        <v>2.3673099999999999E-2</v>
      </c>
      <c r="W704">
        <v>5.7401099999999997E-2</v>
      </c>
      <c r="X704">
        <v>0.1059023</v>
      </c>
      <c r="Y704">
        <v>8.7536600000000006E-2</v>
      </c>
      <c r="Z704">
        <v>11907.759</v>
      </c>
      <c r="AA704">
        <v>203564</v>
      </c>
      <c r="AB704">
        <v>5.8496399999999997E-2</v>
      </c>
      <c r="AC704">
        <v>3.4456000000000002</v>
      </c>
      <c r="AD704">
        <v>0.13422510000000001</v>
      </c>
      <c r="AE704">
        <v>4.7377700000000002E-2</v>
      </c>
      <c r="AF704">
        <v>5.8570000000000002</v>
      </c>
      <c r="AG704">
        <v>4.7750000000000004</v>
      </c>
      <c r="AH704">
        <f t="shared" si="13"/>
        <v>2.7397803016844996E-2</v>
      </c>
    </row>
    <row r="705" spans="15:34" x14ac:dyDescent="0.25">
      <c r="O705" t="s">
        <v>43</v>
      </c>
      <c r="P705">
        <v>2016</v>
      </c>
      <c r="Q705" t="s">
        <v>33</v>
      </c>
      <c r="R705">
        <v>6.5166199999999999E-3</v>
      </c>
      <c r="S705">
        <v>1.39167E-3</v>
      </c>
      <c r="T705">
        <v>5.2559399999999999E-2</v>
      </c>
      <c r="U705">
        <v>3.3338199999999998E-2</v>
      </c>
      <c r="V705">
        <v>4.4233099999999997E-2</v>
      </c>
      <c r="W705">
        <v>5.9526799999999998E-2</v>
      </c>
      <c r="X705">
        <v>0.16724430000000001</v>
      </c>
      <c r="Y705">
        <v>8.5906200000000002E-2</v>
      </c>
      <c r="Z705">
        <v>38507.523999999998</v>
      </c>
      <c r="AA705">
        <v>938370.3</v>
      </c>
      <c r="AB705">
        <v>4.1036599999999999E-2</v>
      </c>
      <c r="AC705">
        <v>4.0682</v>
      </c>
      <c r="AD705">
        <v>0.14217959999999999</v>
      </c>
      <c r="AE705">
        <v>8.2901100000000005E-2</v>
      </c>
      <c r="AF705">
        <v>6.14</v>
      </c>
      <c r="AG705">
        <v>4.9166670000000003</v>
      </c>
      <c r="AH705">
        <f t="shared" si="13"/>
        <v>2.4477810910490005E-2</v>
      </c>
    </row>
    <row r="706" spans="15:34" x14ac:dyDescent="0.25">
      <c r="O706" t="s">
        <v>81</v>
      </c>
      <c r="P706">
        <v>2004</v>
      </c>
      <c r="Q706" t="s">
        <v>33</v>
      </c>
      <c r="R706">
        <v>4.1324200000000004E-3</v>
      </c>
      <c r="S706">
        <v>8.4665000000000001E-3</v>
      </c>
      <c r="T706">
        <v>0.11246929999999999</v>
      </c>
      <c r="U706">
        <v>2.6979599999999999E-2</v>
      </c>
      <c r="V706">
        <v>5.70955E-2</v>
      </c>
      <c r="W706">
        <v>3.9780200000000002E-2</v>
      </c>
      <c r="X706">
        <v>0.1444723</v>
      </c>
      <c r="Y706">
        <v>5.8227099999999997E-2</v>
      </c>
      <c r="Z706">
        <v>14233.065000000001</v>
      </c>
      <c r="AA706">
        <v>332250.59999999998</v>
      </c>
      <c r="AB706">
        <v>4.2838300000000003E-2</v>
      </c>
      <c r="AC706">
        <v>2.9887999999999999</v>
      </c>
      <c r="AD706">
        <v>0.1190668</v>
      </c>
      <c r="AE706">
        <v>0.12547759999999999</v>
      </c>
      <c r="AF706">
        <v>7.5860000000000003</v>
      </c>
      <c r="AG706">
        <v>4.0833329999999997</v>
      </c>
      <c r="AH706">
        <f t="shared" si="13"/>
        <v>5.699227946531997E-2</v>
      </c>
    </row>
    <row r="707" spans="15:34" x14ac:dyDescent="0.25">
      <c r="O707" t="s">
        <v>32</v>
      </c>
      <c r="P707">
        <v>2003</v>
      </c>
      <c r="Q707" t="s">
        <v>33</v>
      </c>
      <c r="R707">
        <v>1.6218130000000001E-2</v>
      </c>
      <c r="S707">
        <v>2.1766239999999999E-2</v>
      </c>
      <c r="T707">
        <v>0.17439170000000001</v>
      </c>
      <c r="U707">
        <v>2.8817300000000001E-2</v>
      </c>
      <c r="V707">
        <v>3.0051000000000001E-2</v>
      </c>
      <c r="W707">
        <v>6.4506099999999997E-2</v>
      </c>
      <c r="X707">
        <v>0.11425970000000001</v>
      </c>
      <c r="Y707">
        <v>7.7150200000000002E-2</v>
      </c>
      <c r="Z707">
        <v>6416.3509999999997</v>
      </c>
      <c r="AA707">
        <v>133739.20000000001</v>
      </c>
      <c r="AB707">
        <v>4.7976600000000001E-2</v>
      </c>
      <c r="AC707">
        <v>2.2673000000000001</v>
      </c>
      <c r="AD707">
        <v>0.15932499999999999</v>
      </c>
      <c r="AE707">
        <v>7.0188799999999996E-2</v>
      </c>
      <c r="AF707">
        <v>7.8810000000000002</v>
      </c>
      <c r="AG707">
        <v>5.983333</v>
      </c>
      <c r="AH707">
        <f t="shared" si="13"/>
        <v>5.6257986755275005E-2</v>
      </c>
    </row>
    <row r="708" spans="15:34" x14ac:dyDescent="0.25">
      <c r="O708" t="s">
        <v>43</v>
      </c>
      <c r="P708">
        <v>2007</v>
      </c>
      <c r="Q708" t="s">
        <v>33</v>
      </c>
      <c r="R708">
        <v>6.63621E-3</v>
      </c>
      <c r="S708">
        <v>2.3859699999999998E-3</v>
      </c>
      <c r="T708">
        <v>5.7620999999999999E-2</v>
      </c>
      <c r="U708">
        <v>2.9184499999999999E-2</v>
      </c>
      <c r="V708">
        <v>4.2410099999999999E-2</v>
      </c>
      <c r="W708">
        <v>5.16678E-2</v>
      </c>
      <c r="X708">
        <v>0.17515</v>
      </c>
      <c r="Y708">
        <v>7.4657100000000004E-2</v>
      </c>
      <c r="Z708">
        <v>38818.707000000002</v>
      </c>
      <c r="AA708">
        <v>768661</v>
      </c>
      <c r="AB708">
        <v>5.0501699999999997E-2</v>
      </c>
      <c r="AC708">
        <v>3.4302000000000001</v>
      </c>
      <c r="AD708">
        <v>0.15184329999999999</v>
      </c>
      <c r="AE708">
        <v>7.5946399999999997E-2</v>
      </c>
      <c r="AF708">
        <v>6.2549999999999999</v>
      </c>
      <c r="AG708">
        <v>3.3</v>
      </c>
      <c r="AH708">
        <f t="shared" si="13"/>
        <v>4.7060062526384977E-2</v>
      </c>
    </row>
    <row r="709" spans="15:34" x14ac:dyDescent="0.25">
      <c r="O709" t="s">
        <v>81</v>
      </c>
      <c r="P709">
        <v>2016</v>
      </c>
      <c r="Q709" t="s">
        <v>33</v>
      </c>
      <c r="R709">
        <v>3.04536E-3</v>
      </c>
      <c r="S709">
        <v>2.1876399999999998E-3</v>
      </c>
      <c r="T709">
        <v>8.5248900000000002E-2</v>
      </c>
      <c r="U709">
        <v>2.6438E-2</v>
      </c>
      <c r="V709">
        <v>3.9002299999999997E-2</v>
      </c>
      <c r="W709">
        <v>5.0636100000000003E-2</v>
      </c>
      <c r="X709">
        <v>0.141319</v>
      </c>
      <c r="Y709">
        <v>6.3645499999999994E-2</v>
      </c>
      <c r="Z709">
        <v>21213.279999999999</v>
      </c>
      <c r="AA709">
        <v>493865.5</v>
      </c>
      <c r="AB709">
        <v>4.2953600000000002E-2</v>
      </c>
      <c r="AC709">
        <v>4.0164</v>
      </c>
      <c r="AD709">
        <v>9.4032099999999993E-2</v>
      </c>
      <c r="AE709">
        <v>0.13858490000000001</v>
      </c>
      <c r="AF709">
        <v>7.9729999999999999</v>
      </c>
      <c r="AG709">
        <v>4</v>
      </c>
      <c r="AH709">
        <f t="shared" si="13"/>
        <v>2.3958940946069984E-2</v>
      </c>
    </row>
    <row r="710" spans="15:34" x14ac:dyDescent="0.25">
      <c r="O710" t="s">
        <v>43</v>
      </c>
      <c r="P710">
        <v>2014</v>
      </c>
      <c r="Q710" t="s">
        <v>33</v>
      </c>
      <c r="R710">
        <v>5.4542899999999997E-3</v>
      </c>
      <c r="S710">
        <v>1.7041700000000001E-3</v>
      </c>
      <c r="T710">
        <v>4.6719900000000002E-2</v>
      </c>
      <c r="U710">
        <v>2.8648099999999999E-2</v>
      </c>
      <c r="V710">
        <v>4.06059E-2</v>
      </c>
      <c r="W710">
        <v>5.2867299999999999E-2</v>
      </c>
      <c r="X710">
        <v>0.15185670000000001</v>
      </c>
      <c r="Y710">
        <v>7.7777200000000005E-2</v>
      </c>
      <c r="Z710">
        <v>36335.597999999998</v>
      </c>
      <c r="AA710">
        <v>839706</v>
      </c>
      <c r="AB710">
        <v>4.3271799999999999E-2</v>
      </c>
      <c r="AC710">
        <v>3.8593000000000002</v>
      </c>
      <c r="AD710">
        <v>0.13408619999999999</v>
      </c>
      <c r="AE710">
        <v>7.1744199999999994E-2</v>
      </c>
      <c r="AF710">
        <v>5.5810000000000004</v>
      </c>
      <c r="AG710">
        <v>6.4333330000000002</v>
      </c>
      <c r="AH710">
        <f t="shared" si="13"/>
        <v>3.4280560675255006E-2</v>
      </c>
    </row>
    <row r="711" spans="15:34" x14ac:dyDescent="0.25">
      <c r="O711" t="s">
        <v>81</v>
      </c>
      <c r="P711">
        <v>2014</v>
      </c>
      <c r="Q711" t="s">
        <v>33</v>
      </c>
      <c r="R711">
        <v>2.9259500000000001E-3</v>
      </c>
      <c r="S711">
        <v>4.1226300000000004E-3</v>
      </c>
      <c r="T711">
        <v>8.2892400000000005E-2</v>
      </c>
      <c r="U711">
        <v>2.1887500000000001E-2</v>
      </c>
      <c r="V711">
        <v>3.5128600000000003E-2</v>
      </c>
      <c r="W711">
        <v>4.1176699999999997E-2</v>
      </c>
      <c r="X711">
        <v>0.13268740000000001</v>
      </c>
      <c r="Y711">
        <v>5.6127700000000003E-2</v>
      </c>
      <c r="Z711">
        <v>18930.418000000001</v>
      </c>
      <c r="AA711">
        <v>463781.7</v>
      </c>
      <c r="AB711">
        <v>4.08175E-2</v>
      </c>
      <c r="AC711">
        <v>3.8807</v>
      </c>
      <c r="AD711">
        <v>8.6825299999999994E-2</v>
      </c>
      <c r="AE711">
        <v>0.1245715</v>
      </c>
      <c r="AF711">
        <v>8.0020000000000007</v>
      </c>
      <c r="AG711">
        <v>5.1166669999999996</v>
      </c>
      <c r="AH711">
        <f t="shared" si="13"/>
        <v>3.3735774688234993E-2</v>
      </c>
    </row>
    <row r="712" spans="15:34" x14ac:dyDescent="0.25">
      <c r="O712" t="s">
        <v>32</v>
      </c>
      <c r="P712">
        <v>2017</v>
      </c>
      <c r="Q712" t="s">
        <v>33</v>
      </c>
      <c r="R712">
        <v>1.121988E-2</v>
      </c>
      <c r="S712">
        <v>9.0021300000000005E-3</v>
      </c>
      <c r="T712">
        <v>0.16389129999999999</v>
      </c>
      <c r="U712">
        <v>2.79324E-2</v>
      </c>
      <c r="V712">
        <v>2.02262E-2</v>
      </c>
      <c r="W712">
        <v>5.6353800000000003E-2</v>
      </c>
      <c r="X712">
        <v>0.1132837</v>
      </c>
      <c r="Y712">
        <v>7.4482699999999999E-2</v>
      </c>
      <c r="Z712">
        <v>10417.084000000001</v>
      </c>
      <c r="AA712">
        <v>216615.5</v>
      </c>
      <c r="AB712">
        <v>4.80902E-2</v>
      </c>
      <c r="AC712">
        <v>3.302</v>
      </c>
      <c r="AD712">
        <v>0.12865650000000001</v>
      </c>
      <c r="AE712">
        <v>6.66688E-2</v>
      </c>
      <c r="AF712">
        <v>9.1959999999999997</v>
      </c>
      <c r="AG712">
        <v>4.5083330000000004</v>
      </c>
      <c r="AH712">
        <f t="shared" si="13"/>
        <v>3.1363461086369976E-2</v>
      </c>
    </row>
    <row r="713" spans="15:34" x14ac:dyDescent="0.25">
      <c r="O713" t="s">
        <v>52</v>
      </c>
      <c r="P713">
        <v>2011</v>
      </c>
      <c r="Q713" t="s">
        <v>33</v>
      </c>
      <c r="R713">
        <v>9.7975300000000005E-3</v>
      </c>
      <c r="S713">
        <v>3.6906990000000001E-2</v>
      </c>
      <c r="T713">
        <v>0.16876479999999999</v>
      </c>
      <c r="U713">
        <v>4.40271E-2</v>
      </c>
      <c r="V713">
        <v>2.9904500000000001E-2</v>
      </c>
      <c r="W713">
        <v>4.2932600000000001E-2</v>
      </c>
      <c r="X713">
        <v>0.10274759999999999</v>
      </c>
      <c r="Y713">
        <v>7.8974600000000006E-2</v>
      </c>
      <c r="Z713">
        <v>10198.799999999999</v>
      </c>
      <c r="AA713">
        <v>169940.7</v>
      </c>
      <c r="AB713">
        <v>6.0013900000000002E-2</v>
      </c>
      <c r="AC713">
        <v>2.9278</v>
      </c>
      <c r="AD713">
        <v>0.1185002</v>
      </c>
      <c r="AE713">
        <v>4.3262200000000001E-2</v>
      </c>
      <c r="AF713">
        <v>5.0439999999999996</v>
      </c>
      <c r="AG713">
        <v>9.375</v>
      </c>
      <c r="AH713">
        <f t="shared" si="13"/>
        <v>5.0096762766304981E-2</v>
      </c>
    </row>
    <row r="714" spans="15:34" x14ac:dyDescent="0.25">
      <c r="O714" t="s">
        <v>75</v>
      </c>
      <c r="P714">
        <v>2012</v>
      </c>
      <c r="Q714" t="s">
        <v>33</v>
      </c>
      <c r="R714">
        <v>5.0577399999999998E-3</v>
      </c>
      <c r="S714">
        <v>1.1347099999999999E-3</v>
      </c>
      <c r="T714">
        <v>0.16294249999999999</v>
      </c>
      <c r="U714">
        <v>2.1913100000000001E-2</v>
      </c>
      <c r="V714">
        <v>2.4148300000000001E-2</v>
      </c>
      <c r="W714">
        <v>4.0838199999999998E-2</v>
      </c>
      <c r="X714">
        <v>0.120673</v>
      </c>
      <c r="Y714">
        <v>6.2386400000000002E-2</v>
      </c>
      <c r="Z714">
        <v>8062.6390000000001</v>
      </c>
      <c r="AA714">
        <v>175374.8</v>
      </c>
      <c r="AB714">
        <v>4.5973800000000002E-2</v>
      </c>
      <c r="AC714">
        <v>3.1114000000000002</v>
      </c>
      <c r="AD714">
        <v>0.1203423</v>
      </c>
      <c r="AE714">
        <v>5.41412E-2</v>
      </c>
      <c r="AF714">
        <v>5.5129999999999999</v>
      </c>
      <c r="AG714">
        <v>9.033334</v>
      </c>
      <c r="AH714">
        <f t="shared" si="13"/>
        <v>4.0236594838920003E-2</v>
      </c>
    </row>
    <row r="715" spans="15:34" x14ac:dyDescent="0.25">
      <c r="O715" t="s">
        <v>52</v>
      </c>
      <c r="P715">
        <v>2010</v>
      </c>
      <c r="Q715" t="s">
        <v>33</v>
      </c>
      <c r="R715">
        <v>9.8599399999999993E-3</v>
      </c>
      <c r="S715">
        <v>3.6195629999999999E-2</v>
      </c>
      <c r="T715">
        <v>0.172959</v>
      </c>
      <c r="U715">
        <v>4.4621800000000003E-2</v>
      </c>
      <c r="V715">
        <v>3.2909000000000001E-2</v>
      </c>
      <c r="W715">
        <v>4.1462800000000001E-2</v>
      </c>
      <c r="X715">
        <v>0.1006831</v>
      </c>
      <c r="Y715">
        <v>7.8928100000000001E-2</v>
      </c>
      <c r="Z715">
        <v>9531.4040000000005</v>
      </c>
      <c r="AA715">
        <v>164605.5</v>
      </c>
      <c r="AB715">
        <v>5.7904499999999998E-2</v>
      </c>
      <c r="AC715">
        <v>2.8391999999999999</v>
      </c>
      <c r="AD715">
        <v>0.12257179999999999</v>
      </c>
      <c r="AE715">
        <v>4.3953600000000002E-2</v>
      </c>
      <c r="AF715">
        <v>5.3639999999999999</v>
      </c>
      <c r="AG715">
        <v>10.26667</v>
      </c>
      <c r="AH715">
        <f t="shared" si="13"/>
        <v>5.335563925043002E-2</v>
      </c>
    </row>
    <row r="716" spans="15:34" x14ac:dyDescent="0.25">
      <c r="O716" t="s">
        <v>75</v>
      </c>
      <c r="P716">
        <v>2017</v>
      </c>
      <c r="Q716" t="s">
        <v>33</v>
      </c>
      <c r="R716">
        <v>5.3845999999999998E-3</v>
      </c>
      <c r="S716">
        <v>1.99344E-3</v>
      </c>
      <c r="T716">
        <v>0.14738979999999999</v>
      </c>
      <c r="U716">
        <v>2.4947799999999999E-2</v>
      </c>
      <c r="V716">
        <v>2.92521E-2</v>
      </c>
      <c r="W716">
        <v>4.6512900000000003E-2</v>
      </c>
      <c r="X716">
        <v>0.13313249999999999</v>
      </c>
      <c r="Y716">
        <v>6.5525299999999995E-2</v>
      </c>
      <c r="Z716">
        <v>9793.4969999999994</v>
      </c>
      <c r="AA716">
        <v>224937.60000000001</v>
      </c>
      <c r="AB716">
        <v>4.35387E-2</v>
      </c>
      <c r="AC716">
        <v>3.5994999999999999</v>
      </c>
      <c r="AD716">
        <v>0.12747049999999999</v>
      </c>
      <c r="AE716">
        <v>6.2690300000000004E-2</v>
      </c>
      <c r="AF716">
        <v>6.431</v>
      </c>
      <c r="AG716">
        <v>4.2</v>
      </c>
      <c r="AH716">
        <f t="shared" si="13"/>
        <v>2.6491285480159998E-2</v>
      </c>
    </row>
    <row r="717" spans="15:34" x14ac:dyDescent="0.25">
      <c r="O717" t="s">
        <v>81</v>
      </c>
      <c r="P717">
        <v>2011</v>
      </c>
      <c r="Q717" t="s">
        <v>33</v>
      </c>
      <c r="R717">
        <v>2.90245E-3</v>
      </c>
      <c r="S717">
        <v>5.8766000000000001E-3</v>
      </c>
      <c r="T717">
        <v>9.3977099999999994E-2</v>
      </c>
      <c r="U717">
        <v>2.3400000000000001E-2</v>
      </c>
      <c r="V717">
        <v>3.84812E-2</v>
      </c>
      <c r="W717">
        <v>4.1325899999999999E-2</v>
      </c>
      <c r="X717">
        <v>0.13807130000000001</v>
      </c>
      <c r="Y717">
        <v>5.6302999999999999E-2</v>
      </c>
      <c r="Z717">
        <v>17416.204000000002</v>
      </c>
      <c r="AA717">
        <v>432392.7</v>
      </c>
      <c r="AB717">
        <v>4.0278700000000001E-2</v>
      </c>
      <c r="AC717">
        <v>3.6760999999999999</v>
      </c>
      <c r="AD717">
        <v>8.8789699999999999E-2</v>
      </c>
      <c r="AE717">
        <v>0.13812440000000001</v>
      </c>
      <c r="AF717">
        <v>7.9249999999999998</v>
      </c>
      <c r="AG717">
        <v>6.5416670000000003</v>
      </c>
      <c r="AH717">
        <f t="shared" si="13"/>
        <v>3.7872080619714976E-2</v>
      </c>
    </row>
    <row r="718" spans="15:34" x14ac:dyDescent="0.25">
      <c r="O718" t="s">
        <v>81</v>
      </c>
      <c r="P718">
        <v>2014</v>
      </c>
      <c r="Q718" t="s">
        <v>33</v>
      </c>
      <c r="R718">
        <v>2.9259500000000001E-3</v>
      </c>
      <c r="S718">
        <v>4.1226300000000004E-3</v>
      </c>
      <c r="T718">
        <v>8.2892400000000005E-2</v>
      </c>
      <c r="U718">
        <v>2.1887500000000001E-2</v>
      </c>
      <c r="V718">
        <v>3.5128600000000003E-2</v>
      </c>
      <c r="W718">
        <v>4.1176699999999997E-2</v>
      </c>
      <c r="X718">
        <v>0.13268740000000001</v>
      </c>
      <c r="Y718">
        <v>5.6127700000000003E-2</v>
      </c>
      <c r="Z718">
        <v>18930.418000000001</v>
      </c>
      <c r="AA718">
        <v>463781.7</v>
      </c>
      <c r="AB718">
        <v>4.08175E-2</v>
      </c>
      <c r="AC718">
        <v>3.8807</v>
      </c>
      <c r="AD718">
        <v>8.6825299999999994E-2</v>
      </c>
      <c r="AE718">
        <v>0.1245715</v>
      </c>
      <c r="AF718">
        <v>8.0020000000000007</v>
      </c>
      <c r="AG718">
        <v>5.1166669999999996</v>
      </c>
      <c r="AH718">
        <f t="shared" si="13"/>
        <v>3.3735774688234993E-2</v>
      </c>
    </row>
    <row r="719" spans="15:34" x14ac:dyDescent="0.25">
      <c r="O719" t="s">
        <v>43</v>
      </c>
      <c r="P719">
        <v>2017</v>
      </c>
      <c r="Q719" t="s">
        <v>33</v>
      </c>
      <c r="R719">
        <v>6.4729699999999998E-3</v>
      </c>
      <c r="S719">
        <v>1.17454E-3</v>
      </c>
      <c r="T719">
        <v>4.9194500000000002E-2</v>
      </c>
      <c r="U719">
        <v>3.3045199999999997E-2</v>
      </c>
      <c r="V719">
        <v>3.9650199999999997E-2</v>
      </c>
      <c r="W719">
        <v>5.7587800000000001E-2</v>
      </c>
      <c r="X719">
        <v>0.1780207</v>
      </c>
      <c r="Y719">
        <v>8.3877599999999997E-2</v>
      </c>
      <c r="Z719">
        <v>41333.978000000003</v>
      </c>
      <c r="AA719">
        <v>1014867</v>
      </c>
      <c r="AB719">
        <v>4.0728500000000001E-2</v>
      </c>
      <c r="AC719">
        <v>4.2102000000000004</v>
      </c>
      <c r="AD719">
        <v>0.14530219999999999</v>
      </c>
      <c r="AE719">
        <v>8.0422499999999994E-2</v>
      </c>
      <c r="AF719">
        <v>6.26</v>
      </c>
      <c r="AG719">
        <v>4.3</v>
      </c>
      <c r="AH719">
        <f t="shared" si="13"/>
        <v>2.2193271205154991E-2</v>
      </c>
    </row>
    <row r="720" spans="15:34" x14ac:dyDescent="0.25">
      <c r="O720" t="s">
        <v>53</v>
      </c>
      <c r="P720">
        <v>2007</v>
      </c>
      <c r="Q720" t="s">
        <v>33</v>
      </c>
      <c r="R720">
        <v>6.3782099999999996E-3</v>
      </c>
      <c r="S720">
        <v>7.6751429999999995E-2</v>
      </c>
      <c r="T720">
        <v>0.21105679999999999</v>
      </c>
      <c r="U720">
        <v>3.8099899999999999E-2</v>
      </c>
      <c r="V720">
        <v>2.2405999999999999E-2</v>
      </c>
      <c r="W720">
        <v>3.1005399999999999E-2</v>
      </c>
      <c r="X720">
        <v>8.6754300000000006E-2</v>
      </c>
      <c r="Y720">
        <v>5.8018500000000001E-2</v>
      </c>
      <c r="Z720">
        <v>10973.115</v>
      </c>
      <c r="AA720">
        <v>206641.1</v>
      </c>
      <c r="AB720">
        <v>5.3102299999999998E-2</v>
      </c>
      <c r="AC720">
        <v>2.8207</v>
      </c>
      <c r="AD720">
        <v>0.1245928</v>
      </c>
      <c r="AE720">
        <v>4.8146300000000003E-2</v>
      </c>
      <c r="AF720">
        <v>5.6429999999999998</v>
      </c>
      <c r="AG720">
        <v>4.0916670000000002</v>
      </c>
      <c r="AH720">
        <f t="shared" si="13"/>
        <v>5.0582184655924983E-2</v>
      </c>
    </row>
    <row r="721" spans="15:34" x14ac:dyDescent="0.25">
      <c r="O721" t="s">
        <v>77</v>
      </c>
      <c r="P721">
        <v>2011</v>
      </c>
      <c r="Q721" t="s">
        <v>33</v>
      </c>
      <c r="R721">
        <v>4.6551800000000001E-3</v>
      </c>
      <c r="S721">
        <v>2.95525E-3</v>
      </c>
      <c r="T721">
        <v>0.1550629</v>
      </c>
      <c r="U721">
        <v>4.5311400000000002E-2</v>
      </c>
      <c r="V721">
        <v>3.11291E-2</v>
      </c>
      <c r="W721">
        <v>4.7627700000000002E-2</v>
      </c>
      <c r="X721">
        <v>0.10892209999999999</v>
      </c>
      <c r="Y721">
        <v>9.3125899999999998E-2</v>
      </c>
      <c r="Z721">
        <v>11397.01</v>
      </c>
      <c r="AA721">
        <v>267659.09999999998</v>
      </c>
      <c r="AB721">
        <v>4.2580300000000001E-2</v>
      </c>
      <c r="AC721">
        <v>3.0434000000000001</v>
      </c>
      <c r="AD721">
        <v>0.13580329999999999</v>
      </c>
      <c r="AE721">
        <v>5.8469899999999998E-2</v>
      </c>
      <c r="AF721">
        <v>5.351</v>
      </c>
      <c r="AG721">
        <v>9.1083339999999993</v>
      </c>
      <c r="AH721">
        <f t="shared" si="13"/>
        <v>4.4337252467059995E-2</v>
      </c>
    </row>
    <row r="722" spans="15:34" x14ac:dyDescent="0.25">
      <c r="O722" t="s">
        <v>75</v>
      </c>
      <c r="P722">
        <v>2001</v>
      </c>
      <c r="Q722" t="s">
        <v>33</v>
      </c>
      <c r="R722">
        <v>9.3963699999999994E-3</v>
      </c>
      <c r="S722">
        <v>3.7635799999999999E-3</v>
      </c>
      <c r="T722">
        <v>0.22825380000000001</v>
      </c>
      <c r="U722">
        <v>2.82226E-2</v>
      </c>
      <c r="V722">
        <v>2.1349300000000002E-2</v>
      </c>
      <c r="W722">
        <v>4.2296199999999999E-2</v>
      </c>
      <c r="X722">
        <v>0.14566470000000001</v>
      </c>
      <c r="Y722">
        <v>6.7266599999999996E-2</v>
      </c>
      <c r="Z722">
        <v>6415.08</v>
      </c>
      <c r="AA722">
        <v>119301.4</v>
      </c>
      <c r="AB722">
        <v>5.3772E-2</v>
      </c>
      <c r="AC722">
        <v>2.1945000000000001</v>
      </c>
      <c r="AD722">
        <v>0.1563184</v>
      </c>
      <c r="AE722">
        <v>5.7275100000000002E-2</v>
      </c>
      <c r="AF722">
        <v>5.93</v>
      </c>
      <c r="AG722">
        <v>5.2833329999999998</v>
      </c>
      <c r="AH722">
        <f t="shared" si="13"/>
        <v>5.7800121368844992E-2</v>
      </c>
    </row>
    <row r="723" spans="15:34" x14ac:dyDescent="0.25">
      <c r="O723" t="s">
        <v>68</v>
      </c>
      <c r="P723">
        <v>2006</v>
      </c>
      <c r="Q723" t="s">
        <v>33</v>
      </c>
      <c r="R723">
        <v>1.0898969999999999E-2</v>
      </c>
      <c r="S723">
        <v>3.1341099999999998E-3</v>
      </c>
      <c r="T723">
        <v>0.2408778</v>
      </c>
      <c r="U723">
        <v>2.5046800000000001E-2</v>
      </c>
      <c r="V723">
        <v>3.4503899999999997E-2</v>
      </c>
      <c r="W723">
        <v>8.5150199999999995E-2</v>
      </c>
      <c r="X723">
        <v>0.10154820000000001</v>
      </c>
      <c r="Y723">
        <v>6.7633600000000002E-2</v>
      </c>
      <c r="Z723">
        <v>5371.5</v>
      </c>
      <c r="AA723">
        <v>383522.3</v>
      </c>
      <c r="AB723">
        <v>1.4005699999999999E-2</v>
      </c>
      <c r="AC723">
        <v>2.7850999999999999</v>
      </c>
      <c r="AD723">
        <v>0.12151049999999999</v>
      </c>
      <c r="AE723">
        <v>5.9003100000000003E-2</v>
      </c>
      <c r="AF723">
        <v>5.5750000000000002</v>
      </c>
      <c r="AG723">
        <v>5.1333330000000004</v>
      </c>
      <c r="AH723">
        <f t="shared" si="13"/>
        <v>8.6230322969049755E-3</v>
      </c>
    </row>
    <row r="724" spans="15:34" x14ac:dyDescent="0.25">
      <c r="O724" t="s">
        <v>53</v>
      </c>
      <c r="P724">
        <v>2013</v>
      </c>
      <c r="Q724" t="s">
        <v>33</v>
      </c>
      <c r="R724">
        <v>7.3372899999999998E-3</v>
      </c>
      <c r="S724">
        <v>6.5306240000000002E-2</v>
      </c>
      <c r="T724">
        <v>0.15448490000000001</v>
      </c>
      <c r="U724">
        <v>4.2687299999999997E-2</v>
      </c>
      <c r="V724">
        <v>2.4081999999999999E-2</v>
      </c>
      <c r="W724">
        <v>2.7899199999999999E-2</v>
      </c>
      <c r="X724">
        <v>9.7795599999999996E-2</v>
      </c>
      <c r="Y724">
        <v>6.0432199999999998E-2</v>
      </c>
      <c r="Z724">
        <v>9223.8289999999997</v>
      </c>
      <c r="AA724">
        <v>228967.4</v>
      </c>
      <c r="AB724">
        <v>4.0284500000000001E-2</v>
      </c>
      <c r="AC724">
        <v>3.2050000000000001</v>
      </c>
      <c r="AD724">
        <v>0.1075306</v>
      </c>
      <c r="AE724">
        <v>4.9797500000000001E-2</v>
      </c>
      <c r="AF724">
        <v>5.6950000000000003</v>
      </c>
      <c r="AG724">
        <v>6.4166670000000003</v>
      </c>
      <c r="AH724">
        <f t="shared" si="13"/>
        <v>5.3747113189614976E-2</v>
      </c>
    </row>
    <row r="725" spans="15:34" x14ac:dyDescent="0.25">
      <c r="O725" t="s">
        <v>68</v>
      </c>
      <c r="P725">
        <v>2013</v>
      </c>
      <c r="Q725" t="s">
        <v>33</v>
      </c>
      <c r="R725">
        <v>8.1796300000000002E-3</v>
      </c>
      <c r="S725">
        <v>8.9347999999999999E-4</v>
      </c>
      <c r="T725">
        <v>0.19293270000000001</v>
      </c>
      <c r="U725">
        <v>2.02998E-2</v>
      </c>
      <c r="V725">
        <v>2.9739499999999999E-2</v>
      </c>
      <c r="W725">
        <v>6.3055200000000006E-2</v>
      </c>
      <c r="X725">
        <v>0.1067348</v>
      </c>
      <c r="Y725">
        <v>6.3294500000000004E-2</v>
      </c>
      <c r="Z725">
        <v>6007</v>
      </c>
      <c r="AA725">
        <v>455521.6</v>
      </c>
      <c r="AB725">
        <v>1.31871E-2</v>
      </c>
      <c r="AC725">
        <v>3.1996000000000002</v>
      </c>
      <c r="AD725">
        <v>0.102342</v>
      </c>
      <c r="AE725">
        <v>5.9571300000000001E-2</v>
      </c>
      <c r="AF725">
        <v>5.6849999999999996</v>
      </c>
      <c r="AG725">
        <v>7.733333</v>
      </c>
      <c r="AH725">
        <f t="shared" si="13"/>
        <v>1.8093507523424979E-2</v>
      </c>
    </row>
    <row r="726" spans="15:34" x14ac:dyDescent="0.25">
      <c r="O726" t="s">
        <v>59</v>
      </c>
      <c r="P726">
        <v>2006</v>
      </c>
      <c r="Q726" t="s">
        <v>33</v>
      </c>
      <c r="R726">
        <v>1.8854300000000001E-2</v>
      </c>
      <c r="S726">
        <v>1.294996E-2</v>
      </c>
      <c r="T726">
        <v>0.18104319999999999</v>
      </c>
      <c r="U726">
        <v>3.6986600000000001E-2</v>
      </c>
      <c r="V726">
        <v>2.2278099999999999E-2</v>
      </c>
      <c r="W726">
        <v>4.0177499999999998E-2</v>
      </c>
      <c r="X726">
        <v>8.8879600000000003E-2</v>
      </c>
      <c r="Y726">
        <v>7.5009599999999996E-2</v>
      </c>
      <c r="Z726">
        <v>5989.6030000000001</v>
      </c>
      <c r="AA726">
        <v>85869</v>
      </c>
      <c r="AB726">
        <v>6.9752800000000004E-2</v>
      </c>
      <c r="AC726">
        <v>2.3803999999999998</v>
      </c>
      <c r="AD726">
        <v>0.1531053</v>
      </c>
      <c r="AE726">
        <v>4.1737999999999997E-2</v>
      </c>
      <c r="AF726">
        <v>4.8659999999999997</v>
      </c>
      <c r="AG726">
        <v>6.375</v>
      </c>
      <c r="AH726">
        <f t="shared" si="13"/>
        <v>6.8376393944709998E-2</v>
      </c>
    </row>
    <row r="727" spans="15:34" x14ac:dyDescent="0.25">
      <c r="O727" t="s">
        <v>75</v>
      </c>
      <c r="P727">
        <v>2005</v>
      </c>
      <c r="Q727" t="s">
        <v>33</v>
      </c>
      <c r="R727">
        <v>8.0215100000000008E-3</v>
      </c>
      <c r="S727">
        <v>3.0641599999999998E-3</v>
      </c>
      <c r="T727">
        <v>0.1911909</v>
      </c>
      <c r="U727">
        <v>2.7416200000000002E-2</v>
      </c>
      <c r="V727">
        <v>2.62943E-2</v>
      </c>
      <c r="W727">
        <v>4.6474300000000003E-2</v>
      </c>
      <c r="X727">
        <v>0.1179877</v>
      </c>
      <c r="Y727">
        <v>6.4494599999999999E-2</v>
      </c>
      <c r="Z727">
        <v>7318.3879999999999</v>
      </c>
      <c r="AA727">
        <v>142616.6</v>
      </c>
      <c r="AB727">
        <v>5.1315100000000002E-2</v>
      </c>
      <c r="AC727">
        <v>2.6362000000000001</v>
      </c>
      <c r="AD727">
        <v>0.15934329999999999</v>
      </c>
      <c r="AE727">
        <v>5.4208300000000001E-2</v>
      </c>
      <c r="AF727">
        <v>5.7990000000000004</v>
      </c>
      <c r="AG727">
        <v>7.2916670000000003</v>
      </c>
      <c r="AH727">
        <f t="shared" si="13"/>
        <v>4.8074340606705013E-2</v>
      </c>
    </row>
    <row r="728" spans="15:34" x14ac:dyDescent="0.25">
      <c r="O728" t="s">
        <v>75</v>
      </c>
      <c r="P728">
        <v>2013</v>
      </c>
      <c r="Q728" t="s">
        <v>33</v>
      </c>
      <c r="R728">
        <v>5.5787800000000002E-3</v>
      </c>
      <c r="S728">
        <v>1.1911599999999999E-3</v>
      </c>
      <c r="T728">
        <v>0.1552114</v>
      </c>
      <c r="U728">
        <v>2.1331599999999999E-2</v>
      </c>
      <c r="V728">
        <v>2.49652E-2</v>
      </c>
      <c r="W728">
        <v>3.8559700000000002E-2</v>
      </c>
      <c r="X728">
        <v>0.1200339</v>
      </c>
      <c r="Y728">
        <v>6.1410300000000001E-2</v>
      </c>
      <c r="Z728">
        <v>8843.1080000000002</v>
      </c>
      <c r="AA728">
        <v>183014.9</v>
      </c>
      <c r="AB728">
        <v>4.8319099999999997E-2</v>
      </c>
      <c r="AC728">
        <v>3.1960000000000002</v>
      </c>
      <c r="AD728">
        <v>0.11949849999999999</v>
      </c>
      <c r="AE728">
        <v>5.2307199999999998E-2</v>
      </c>
      <c r="AF728">
        <v>5.3440000000000003</v>
      </c>
      <c r="AG728">
        <v>7.4249999999999998</v>
      </c>
      <c r="AH728">
        <f t="shared" si="13"/>
        <v>4.0700487394969981E-2</v>
      </c>
    </row>
    <row r="729" spans="15:34" x14ac:dyDescent="0.25">
      <c r="O729" t="s">
        <v>75</v>
      </c>
      <c r="P729">
        <v>2011</v>
      </c>
      <c r="Q729" t="s">
        <v>33</v>
      </c>
      <c r="R729">
        <v>4.7505000000000004E-3</v>
      </c>
      <c r="S729">
        <v>1.2287800000000001E-3</v>
      </c>
      <c r="T729">
        <v>0.1680432</v>
      </c>
      <c r="U729">
        <v>2.23474E-2</v>
      </c>
      <c r="V729">
        <v>2.5539800000000001E-2</v>
      </c>
      <c r="W729">
        <v>4.4776999999999997E-2</v>
      </c>
      <c r="X729">
        <v>0.1254004</v>
      </c>
      <c r="Y729">
        <v>6.3937800000000003E-2</v>
      </c>
      <c r="Z729">
        <v>7705.7719999999999</v>
      </c>
      <c r="AA729">
        <v>170087.2</v>
      </c>
      <c r="AB729">
        <v>4.5304799999999999E-2</v>
      </c>
      <c r="AC729">
        <v>3.0726</v>
      </c>
      <c r="AD729">
        <v>0.1222902</v>
      </c>
      <c r="AE729">
        <v>5.5071799999999997E-2</v>
      </c>
      <c r="AF729">
        <v>5.0730000000000004</v>
      </c>
      <c r="AG729">
        <v>10.45</v>
      </c>
      <c r="AH729">
        <f t="shared" si="13"/>
        <v>3.7347148619049975E-2</v>
      </c>
    </row>
    <row r="730" spans="15:34" x14ac:dyDescent="0.25">
      <c r="O730" t="s">
        <v>68</v>
      </c>
      <c r="P730">
        <v>2010</v>
      </c>
      <c r="Q730" t="s">
        <v>33</v>
      </c>
      <c r="R730">
        <v>9.8384800000000001E-3</v>
      </c>
      <c r="S730">
        <v>1.4402499999999999E-3</v>
      </c>
      <c r="T730">
        <v>0.2144741</v>
      </c>
      <c r="U730">
        <v>2.1627799999999999E-2</v>
      </c>
      <c r="V730">
        <v>3.0594400000000001E-2</v>
      </c>
      <c r="W730">
        <v>6.90548E-2</v>
      </c>
      <c r="X730">
        <v>0.10973339999999999</v>
      </c>
      <c r="Y730">
        <v>6.7253300000000002E-2</v>
      </c>
      <c r="Z730">
        <v>5414.5</v>
      </c>
      <c r="AA730">
        <v>415206.40000000002</v>
      </c>
      <c r="AB730">
        <v>1.30405E-2</v>
      </c>
      <c r="AC730">
        <v>2.9344999999999999</v>
      </c>
      <c r="AD730">
        <v>0.1056294</v>
      </c>
      <c r="AE730">
        <v>6.1123799999999999E-2</v>
      </c>
      <c r="AF730">
        <v>5.72</v>
      </c>
      <c r="AG730">
        <v>10.716670000000001</v>
      </c>
      <c r="AH730">
        <f t="shared" si="13"/>
        <v>1.8919714834309986E-2</v>
      </c>
    </row>
    <row r="731" spans="15:34" x14ac:dyDescent="0.25">
      <c r="O731" t="s">
        <v>68</v>
      </c>
      <c r="P731">
        <v>2002</v>
      </c>
      <c r="Q731" t="s">
        <v>33</v>
      </c>
      <c r="R731">
        <v>9.2918700000000007E-3</v>
      </c>
      <c r="S731">
        <v>3.7938999999999998E-3</v>
      </c>
      <c r="T731">
        <v>0.25246380000000002</v>
      </c>
      <c r="U731">
        <v>2.6134600000000001E-2</v>
      </c>
      <c r="V731">
        <v>3.11764E-2</v>
      </c>
      <c r="W731">
        <v>8.38449E-2</v>
      </c>
      <c r="X731">
        <v>0.12113649999999999</v>
      </c>
      <c r="Y731">
        <v>7.2114300000000006E-2</v>
      </c>
      <c r="Z731">
        <v>3979.75</v>
      </c>
      <c r="AA731">
        <v>298110</v>
      </c>
      <c r="AB731">
        <v>1.33499E-2</v>
      </c>
      <c r="AC731">
        <v>2.3298999999999999</v>
      </c>
      <c r="AD731">
        <v>0.13201499999999999</v>
      </c>
      <c r="AE731">
        <v>6.3973000000000002E-2</v>
      </c>
      <c r="AF731">
        <v>5.6669999999999998</v>
      </c>
      <c r="AG731">
        <v>6.9249999999999998</v>
      </c>
      <c r="AH731">
        <f t="shared" si="13"/>
        <v>2.0453874849195003E-2</v>
      </c>
    </row>
    <row r="732" spans="15:34" x14ac:dyDescent="0.25">
      <c r="O732" t="s">
        <v>43</v>
      </c>
      <c r="P732">
        <v>2011</v>
      </c>
      <c r="Q732" t="s">
        <v>33</v>
      </c>
      <c r="R732">
        <v>6.2641700000000003E-3</v>
      </c>
      <c r="S732">
        <v>2.0541299999999999E-3</v>
      </c>
      <c r="T732">
        <v>4.8964399999999998E-2</v>
      </c>
      <c r="U732">
        <v>3.0117000000000001E-2</v>
      </c>
      <c r="V732">
        <v>4.2082899999999999E-2</v>
      </c>
      <c r="W732">
        <v>4.95161E-2</v>
      </c>
      <c r="X732">
        <v>0.16077130000000001</v>
      </c>
      <c r="Y732">
        <v>8.2177299999999995E-2</v>
      </c>
      <c r="Z732">
        <v>31635.26</v>
      </c>
      <c r="AA732">
        <v>746787.5</v>
      </c>
      <c r="AB732">
        <v>4.2361799999999998E-2</v>
      </c>
      <c r="AC732">
        <v>3.5383</v>
      </c>
      <c r="AD732">
        <v>0.1347719</v>
      </c>
      <c r="AE732">
        <v>7.5886400000000007E-2</v>
      </c>
      <c r="AF732">
        <v>5.7089999999999996</v>
      </c>
      <c r="AG732">
        <v>10</v>
      </c>
      <c r="AH732">
        <f t="shared" si="13"/>
        <v>4.6526825741205008E-2</v>
      </c>
    </row>
    <row r="733" spans="15:34" x14ac:dyDescent="0.25">
      <c r="O733" t="s">
        <v>75</v>
      </c>
      <c r="P733">
        <v>2000</v>
      </c>
      <c r="Q733" t="s">
        <v>33</v>
      </c>
      <c r="R733">
        <v>9.2323600000000002E-3</v>
      </c>
      <c r="S733">
        <v>4.4686700000000001E-3</v>
      </c>
      <c r="T733">
        <v>0.2320412</v>
      </c>
      <c r="U733">
        <v>3.1402199999999998E-2</v>
      </c>
      <c r="V733">
        <v>2.06947E-2</v>
      </c>
      <c r="W733">
        <v>4.2092299999999999E-2</v>
      </c>
      <c r="X733">
        <v>0.1422339</v>
      </c>
      <c r="Y733">
        <v>6.5737199999999996E-2</v>
      </c>
      <c r="Z733">
        <v>6381.3909999999996</v>
      </c>
      <c r="AA733">
        <v>115246.8</v>
      </c>
      <c r="AB733">
        <v>5.5371499999999997E-2</v>
      </c>
      <c r="AC733">
        <v>2.1305000000000001</v>
      </c>
      <c r="AD733">
        <v>0.1590413</v>
      </c>
      <c r="AE733">
        <v>5.5914800000000001E-2</v>
      </c>
      <c r="AF733">
        <v>6.0369999999999999</v>
      </c>
      <c r="AG733">
        <v>3.733333</v>
      </c>
      <c r="AH733">
        <f t="shared" si="13"/>
        <v>5.9862431446500011E-2</v>
      </c>
    </row>
    <row r="734" spans="15:34" x14ac:dyDescent="0.25">
      <c r="O734" t="s">
        <v>44</v>
      </c>
      <c r="P734">
        <v>2001</v>
      </c>
      <c r="Q734" t="s">
        <v>33</v>
      </c>
      <c r="R734">
        <v>1.004853E-2</v>
      </c>
      <c r="S734">
        <v>8.5457999999999992E-3</v>
      </c>
      <c r="T734">
        <v>0.15748239999999999</v>
      </c>
      <c r="U734">
        <v>3.9933700000000003E-2</v>
      </c>
      <c r="V734">
        <v>6.8711499999999995E-2</v>
      </c>
      <c r="W734">
        <v>7.2099700000000003E-2</v>
      </c>
      <c r="X734">
        <v>0.14046929999999999</v>
      </c>
      <c r="Y734">
        <v>5.91712E-2</v>
      </c>
      <c r="Z734">
        <v>14368.504999999999</v>
      </c>
      <c r="AA734">
        <v>318753</v>
      </c>
      <c r="AB734">
        <v>4.5077199999999998E-2</v>
      </c>
      <c r="AC734">
        <v>2.36</v>
      </c>
      <c r="AD734">
        <v>0.1698337</v>
      </c>
      <c r="AE734">
        <v>7.8631400000000004E-2</v>
      </c>
      <c r="AF734">
        <v>6.6909999999999998</v>
      </c>
      <c r="AG734">
        <v>4.0916670000000002</v>
      </c>
      <c r="AH734">
        <f t="shared" si="13"/>
        <v>5.0378198437924987E-2</v>
      </c>
    </row>
    <row r="735" spans="15:34" x14ac:dyDescent="0.25">
      <c r="O735" t="s">
        <v>77</v>
      </c>
      <c r="P735">
        <v>2000</v>
      </c>
      <c r="Q735" t="s">
        <v>33</v>
      </c>
      <c r="R735">
        <v>1.32027E-2</v>
      </c>
      <c r="S735">
        <v>6.9592200000000003E-3</v>
      </c>
      <c r="T735">
        <v>0.19681270000000001</v>
      </c>
      <c r="U735">
        <v>6.05739E-2</v>
      </c>
      <c r="V735">
        <v>2.5381299999999999E-2</v>
      </c>
      <c r="W735">
        <v>5.8663399999999997E-2</v>
      </c>
      <c r="X735">
        <v>0.12634509999999999</v>
      </c>
      <c r="Y735">
        <v>9.1339799999999999E-2</v>
      </c>
      <c r="Z735">
        <v>7739.59</v>
      </c>
      <c r="AA735">
        <v>181629.5</v>
      </c>
      <c r="AB735">
        <v>4.2611999999999997E-2</v>
      </c>
      <c r="AC735">
        <v>2.2101999999999999</v>
      </c>
      <c r="AD735">
        <v>0.1722187</v>
      </c>
      <c r="AE735">
        <v>6.7378900000000005E-2</v>
      </c>
      <c r="AF735">
        <v>5.4790000000000001</v>
      </c>
      <c r="AG735">
        <v>3.8666670000000001</v>
      </c>
      <c r="AH735">
        <f t="shared" si="13"/>
        <v>6.1359196463499993E-2</v>
      </c>
    </row>
    <row r="736" spans="15:34" x14ac:dyDescent="0.25">
      <c r="O736" t="s">
        <v>32</v>
      </c>
      <c r="P736">
        <v>2015</v>
      </c>
      <c r="Q736" t="s">
        <v>33</v>
      </c>
      <c r="R736">
        <v>1.085998E-2</v>
      </c>
      <c r="S736">
        <v>1.3883009999999999E-2</v>
      </c>
      <c r="T736">
        <v>0.15594569999999999</v>
      </c>
      <c r="U736">
        <v>2.2328600000000001E-2</v>
      </c>
      <c r="V736">
        <v>2.2418299999999999E-2</v>
      </c>
      <c r="W736">
        <v>4.2192800000000003E-2</v>
      </c>
      <c r="X736">
        <v>9.8283599999999999E-2</v>
      </c>
      <c r="Y736">
        <v>6.7130300000000004E-2</v>
      </c>
      <c r="Z736">
        <v>9755.4390000000003</v>
      </c>
      <c r="AA736">
        <v>200460.79999999999</v>
      </c>
      <c r="AB736">
        <v>4.8665100000000003E-2</v>
      </c>
      <c r="AC736">
        <v>3.113</v>
      </c>
      <c r="AD736">
        <v>0.11747929999999999</v>
      </c>
      <c r="AE736">
        <v>5.6325199999999999E-2</v>
      </c>
      <c r="AF736">
        <v>9.0920000000000005</v>
      </c>
      <c r="AG736">
        <v>6.125</v>
      </c>
      <c r="AH736">
        <f t="shared" si="13"/>
        <v>4.6507034988139989E-2</v>
      </c>
    </row>
    <row r="737" spans="15:34" x14ac:dyDescent="0.25">
      <c r="O737" t="s">
        <v>77</v>
      </c>
      <c r="P737">
        <v>2017</v>
      </c>
      <c r="Q737" t="s">
        <v>33</v>
      </c>
      <c r="R737">
        <v>4.1300699999999996E-3</v>
      </c>
      <c r="S737">
        <v>2.14649E-3</v>
      </c>
      <c r="T737">
        <v>0.1553978</v>
      </c>
      <c r="U737">
        <v>4.6715800000000002E-2</v>
      </c>
      <c r="V737">
        <v>3.02084E-2</v>
      </c>
      <c r="W737">
        <v>5.8975699999999999E-2</v>
      </c>
      <c r="X737">
        <v>0.1154403</v>
      </c>
      <c r="Y737">
        <v>0.1002947</v>
      </c>
      <c r="Z737">
        <v>13893.727999999999</v>
      </c>
      <c r="AA737">
        <v>355417.5</v>
      </c>
      <c r="AB737">
        <v>3.9091300000000002E-2</v>
      </c>
      <c r="AC737">
        <v>3.5609999999999999</v>
      </c>
      <c r="AD737">
        <v>0.13802020000000001</v>
      </c>
      <c r="AE737">
        <v>6.3878400000000002E-2</v>
      </c>
      <c r="AF737">
        <v>6.5209999999999999</v>
      </c>
      <c r="AG737">
        <v>3.75</v>
      </c>
      <c r="AH737">
        <f t="shared" si="13"/>
        <v>2.2251581675455018E-2</v>
      </c>
    </row>
    <row r="738" spans="15:34" x14ac:dyDescent="0.25">
      <c r="O738" t="s">
        <v>43</v>
      </c>
      <c r="P738">
        <v>2015</v>
      </c>
      <c r="Q738" t="s">
        <v>33</v>
      </c>
      <c r="R738">
        <v>5.4952600000000001E-3</v>
      </c>
      <c r="S738">
        <v>1.23708E-3</v>
      </c>
      <c r="T738">
        <v>4.5191299999999997E-2</v>
      </c>
      <c r="U738">
        <v>2.6757099999999999E-2</v>
      </c>
      <c r="V738">
        <v>4.1448699999999998E-2</v>
      </c>
      <c r="W738">
        <v>5.0684300000000002E-2</v>
      </c>
      <c r="X738">
        <v>0.14689099999999999</v>
      </c>
      <c r="Y738">
        <v>7.7799300000000002E-2</v>
      </c>
      <c r="Z738">
        <v>37217.688999999998</v>
      </c>
      <c r="AA738">
        <v>894044</v>
      </c>
      <c r="AB738">
        <v>4.1628499999999999E-2</v>
      </c>
      <c r="AC738">
        <v>3.9912999999999998</v>
      </c>
      <c r="AD738">
        <v>0.13216800000000001</v>
      </c>
      <c r="AE738">
        <v>7.0799600000000004E-2</v>
      </c>
      <c r="AF738">
        <v>5.91</v>
      </c>
      <c r="AG738">
        <v>5.5250000000000004</v>
      </c>
      <c r="AH738">
        <f t="shared" si="13"/>
        <v>3.1950157232159992E-2</v>
      </c>
    </row>
    <row r="739" spans="15:34" x14ac:dyDescent="0.25">
      <c r="O739" t="s">
        <v>75</v>
      </c>
      <c r="P739">
        <v>2003</v>
      </c>
      <c r="Q739" t="s">
        <v>33</v>
      </c>
      <c r="R739">
        <v>8.5086899999999993E-3</v>
      </c>
      <c r="S739">
        <v>3.86689E-3</v>
      </c>
      <c r="T739">
        <v>0.23179069999999999</v>
      </c>
      <c r="U739">
        <v>2.6937800000000001E-2</v>
      </c>
      <c r="V739">
        <v>2.3301100000000002E-2</v>
      </c>
      <c r="W739">
        <v>4.4806800000000001E-2</v>
      </c>
      <c r="X739">
        <v>0.12774540000000001</v>
      </c>
      <c r="Y739">
        <v>6.5859799999999996E-2</v>
      </c>
      <c r="Z739">
        <v>6353.1149999999998</v>
      </c>
      <c r="AA739">
        <v>130337.4</v>
      </c>
      <c r="AB739">
        <v>4.8743599999999998E-2</v>
      </c>
      <c r="AC739">
        <v>2.3525999999999998</v>
      </c>
      <c r="AD739">
        <v>0.15620999999999999</v>
      </c>
      <c r="AE739">
        <v>5.5049399999999998E-2</v>
      </c>
      <c r="AF739">
        <v>5.85</v>
      </c>
      <c r="AG739">
        <v>7.1916669999999998</v>
      </c>
      <c r="AH739">
        <f t="shared" si="13"/>
        <v>4.9914916768634965E-2</v>
      </c>
    </row>
    <row r="740" spans="15:34" x14ac:dyDescent="0.25">
      <c r="O740" t="s">
        <v>75</v>
      </c>
      <c r="P740">
        <v>2014</v>
      </c>
      <c r="Q740" t="s">
        <v>33</v>
      </c>
      <c r="R740">
        <v>4.3965799999999998E-3</v>
      </c>
      <c r="S740">
        <v>1.2241699999999999E-3</v>
      </c>
      <c r="T740">
        <v>0.15416679999999999</v>
      </c>
      <c r="U740">
        <v>2.0951500000000001E-2</v>
      </c>
      <c r="V740">
        <v>2.4353099999999999E-2</v>
      </c>
      <c r="W740">
        <v>3.80898E-2</v>
      </c>
      <c r="X740">
        <v>0.1161239</v>
      </c>
      <c r="Y740">
        <v>6.0661300000000001E-2</v>
      </c>
      <c r="Z740">
        <v>9004.1919999999991</v>
      </c>
      <c r="AA740">
        <v>191967.4</v>
      </c>
      <c r="AB740">
        <v>4.6904800000000003E-2</v>
      </c>
      <c r="AC740">
        <v>3.3050000000000002</v>
      </c>
      <c r="AD740">
        <v>0.1194838</v>
      </c>
      <c r="AE740">
        <v>5.1930700000000003E-2</v>
      </c>
      <c r="AF740">
        <v>5.4349999999999996</v>
      </c>
      <c r="AG740">
        <v>6.2750000000000004</v>
      </c>
      <c r="AH740">
        <f t="shared" si="13"/>
        <v>3.7394142185549983E-2</v>
      </c>
    </row>
    <row r="741" spans="15:34" x14ac:dyDescent="0.25">
      <c r="O741" t="s">
        <v>44</v>
      </c>
      <c r="P741">
        <v>2015</v>
      </c>
      <c r="Q741" t="s">
        <v>33</v>
      </c>
      <c r="R741">
        <v>6.3683200000000002E-3</v>
      </c>
      <c r="S741">
        <v>1.8354000000000001E-3</v>
      </c>
      <c r="T741">
        <v>9.3223299999999995E-2</v>
      </c>
      <c r="U741">
        <v>3.1527600000000003E-2</v>
      </c>
      <c r="V741">
        <v>6.8225900000000006E-2</v>
      </c>
      <c r="W741">
        <v>5.9269299999999997E-2</v>
      </c>
      <c r="X741">
        <v>0.1068123</v>
      </c>
      <c r="Y741">
        <v>5.6723900000000001E-2</v>
      </c>
      <c r="Z741">
        <v>19732.308000000001</v>
      </c>
      <c r="AA741">
        <v>512693.8</v>
      </c>
      <c r="AB741">
        <v>3.8487500000000001E-2</v>
      </c>
      <c r="AC741">
        <v>3.4034</v>
      </c>
      <c r="AD741">
        <v>0.1242125</v>
      </c>
      <c r="AE741">
        <v>6.9698499999999997E-2</v>
      </c>
      <c r="AF741">
        <v>6.1449999999999996</v>
      </c>
      <c r="AG741">
        <v>6.0750000000000002</v>
      </c>
      <c r="AH741">
        <f t="shared" si="13"/>
        <v>3.6141684441469979E-2</v>
      </c>
    </row>
    <row r="742" spans="15:34" x14ac:dyDescent="0.25">
      <c r="O742" t="s">
        <v>77</v>
      </c>
      <c r="P742">
        <v>2010</v>
      </c>
      <c r="Q742" t="s">
        <v>33</v>
      </c>
      <c r="R742">
        <v>4.8527800000000001E-3</v>
      </c>
      <c r="S742">
        <v>3.7392200000000001E-3</v>
      </c>
      <c r="T742">
        <v>0.1559883</v>
      </c>
      <c r="U742">
        <v>4.5261299999999997E-2</v>
      </c>
      <c r="V742">
        <v>3.28793E-2</v>
      </c>
      <c r="W742">
        <v>4.8758299999999997E-2</v>
      </c>
      <c r="X742">
        <v>0.1097697</v>
      </c>
      <c r="Y742">
        <v>9.4347899999999998E-2</v>
      </c>
      <c r="Z742">
        <v>10513.788</v>
      </c>
      <c r="AA742">
        <v>255935.8</v>
      </c>
      <c r="AB742">
        <v>4.10798E-2</v>
      </c>
      <c r="AC742">
        <v>2.9336000000000002</v>
      </c>
      <c r="AD742">
        <v>0.1395506</v>
      </c>
      <c r="AE742">
        <v>6.0304200000000002E-2</v>
      </c>
      <c r="AF742">
        <v>5.0359999999999996</v>
      </c>
      <c r="AG742">
        <v>9.8249999999999993</v>
      </c>
      <c r="AH742">
        <f t="shared" si="13"/>
        <v>4.6500088430940001E-2</v>
      </c>
    </row>
    <row r="743" spans="15:34" x14ac:dyDescent="0.25">
      <c r="O743" t="s">
        <v>43</v>
      </c>
      <c r="P743">
        <v>2018</v>
      </c>
      <c r="Q743" t="s">
        <v>33</v>
      </c>
      <c r="R743">
        <v>6.2754999999999998E-3</v>
      </c>
      <c r="S743">
        <v>1.13277E-3</v>
      </c>
      <c r="T743">
        <v>4.95945E-2</v>
      </c>
      <c r="U743">
        <v>3.4049200000000002E-2</v>
      </c>
      <c r="V743">
        <v>3.9428900000000003E-2</v>
      </c>
      <c r="W743">
        <v>5.6195500000000002E-2</v>
      </c>
      <c r="X743">
        <v>0.18315970000000001</v>
      </c>
      <c r="Y743">
        <v>8.3618300000000007E-2</v>
      </c>
      <c r="Z743">
        <v>45961.203999999998</v>
      </c>
      <c r="AA743">
        <v>1050434</v>
      </c>
      <c r="AB743">
        <v>4.3754500000000002E-2</v>
      </c>
      <c r="AC743">
        <v>4.4005000000000001</v>
      </c>
      <c r="AD743">
        <v>0.14546919999999999</v>
      </c>
      <c r="AE743">
        <v>8.3026500000000003E-2</v>
      </c>
      <c r="AF743">
        <v>6.3159999999999998</v>
      </c>
      <c r="AG743">
        <v>3.65</v>
      </c>
      <c r="AH743">
        <f t="shared" si="13"/>
        <v>1.7532836312660005E-2</v>
      </c>
    </row>
    <row r="744" spans="15:34" x14ac:dyDescent="0.25">
      <c r="O744" t="s">
        <v>68</v>
      </c>
      <c r="P744">
        <v>2016</v>
      </c>
      <c r="Q744" t="s">
        <v>33</v>
      </c>
      <c r="R744">
        <v>8.4301399999999992E-3</v>
      </c>
      <c r="S744">
        <v>9.1615999999999996E-4</v>
      </c>
      <c r="T744">
        <v>0.1845068</v>
      </c>
      <c r="U744">
        <v>2.24134E-2</v>
      </c>
      <c r="V744">
        <v>3.79344E-2</v>
      </c>
      <c r="W744">
        <v>8.53656E-2</v>
      </c>
      <c r="X744">
        <v>0.1113881</v>
      </c>
      <c r="Y744">
        <v>6.5650899999999998E-2</v>
      </c>
      <c r="Z744">
        <v>6661.75</v>
      </c>
      <c r="AA744">
        <v>518247.6</v>
      </c>
      <c r="AB744">
        <v>1.28544E-2</v>
      </c>
      <c r="AC744">
        <v>3.5028000000000001</v>
      </c>
      <c r="AD744">
        <v>0.1113537</v>
      </c>
      <c r="AE744">
        <v>7.4019799999999997E-2</v>
      </c>
      <c r="AF744">
        <v>6.4509999999999996</v>
      </c>
      <c r="AG744">
        <v>5.0999999999999996</v>
      </c>
      <c r="AH744">
        <f t="shared" si="13"/>
        <v>-3.0149612875700338E-3</v>
      </c>
    </row>
    <row r="745" spans="15:34" x14ac:dyDescent="0.25">
      <c r="O745" t="s">
        <v>81</v>
      </c>
      <c r="P745">
        <v>2013</v>
      </c>
      <c r="Q745" t="s">
        <v>33</v>
      </c>
      <c r="R745">
        <v>2.7138700000000002E-3</v>
      </c>
      <c r="S745">
        <v>3.8103999999999998E-3</v>
      </c>
      <c r="T745">
        <v>8.7314000000000003E-2</v>
      </c>
      <c r="U745">
        <v>2.2229499999999999E-2</v>
      </c>
      <c r="V745">
        <v>3.45793E-2</v>
      </c>
      <c r="W745">
        <v>4.0859600000000003E-2</v>
      </c>
      <c r="X745">
        <v>0.1331531</v>
      </c>
      <c r="Y745">
        <v>5.6182599999999999E-2</v>
      </c>
      <c r="Z745">
        <v>19186.852999999999</v>
      </c>
      <c r="AA745">
        <v>455070</v>
      </c>
      <c r="AB745">
        <v>4.2162400000000003E-2</v>
      </c>
      <c r="AC745">
        <v>3.7934999999999999</v>
      </c>
      <c r="AD745">
        <v>8.7369000000000002E-2</v>
      </c>
      <c r="AE745">
        <v>0.1295471</v>
      </c>
      <c r="AF745">
        <v>8.0850000000000009</v>
      </c>
      <c r="AG745">
        <v>5.55</v>
      </c>
      <c r="AH745">
        <f t="shared" si="13"/>
        <v>3.5748079487794987E-2</v>
      </c>
    </row>
    <row r="746" spans="15:34" x14ac:dyDescent="0.25">
      <c r="O746" t="s">
        <v>44</v>
      </c>
      <c r="P746">
        <v>2003</v>
      </c>
      <c r="Q746" t="s">
        <v>33</v>
      </c>
      <c r="R746">
        <v>9.0244000000000001E-3</v>
      </c>
      <c r="S746">
        <v>8.1313600000000007E-3</v>
      </c>
      <c r="T746">
        <v>0.1420197</v>
      </c>
      <c r="U746">
        <v>3.9252599999999999E-2</v>
      </c>
      <c r="V746">
        <v>7.1507799999999996E-2</v>
      </c>
      <c r="W746">
        <v>6.7970900000000001E-2</v>
      </c>
      <c r="X746">
        <v>0.13943749999999999</v>
      </c>
      <c r="Y746">
        <v>6.0585699999999999E-2</v>
      </c>
      <c r="Z746">
        <v>13411.632</v>
      </c>
      <c r="AA746">
        <v>340410.6</v>
      </c>
      <c r="AB746">
        <v>3.93984E-2</v>
      </c>
      <c r="AC746">
        <v>2.5125999999999999</v>
      </c>
      <c r="AD746">
        <v>0.165885</v>
      </c>
      <c r="AE746">
        <v>7.7168600000000004E-2</v>
      </c>
      <c r="AF746">
        <v>6.452</v>
      </c>
      <c r="AG746">
        <v>5.141667</v>
      </c>
      <c r="AH746">
        <f t="shared" ref="AH746:AH809" si="14">0.4647685* R746+(-0.1953741)*T746+  0.2304958* U746+(-0.6692)*W746+( -0.0299612)*AC746+  0.0008565*AF746+ 0.1804981</f>
        <v>5.0752445820709979E-2</v>
      </c>
    </row>
    <row r="747" spans="15:34" x14ac:dyDescent="0.25">
      <c r="O747" t="s">
        <v>43</v>
      </c>
      <c r="P747">
        <v>2001</v>
      </c>
      <c r="Q747" t="s">
        <v>33</v>
      </c>
      <c r="R747">
        <v>1.073372E-2</v>
      </c>
      <c r="S747">
        <v>3.0908300000000001E-3</v>
      </c>
      <c r="T747">
        <v>5.9198000000000001E-2</v>
      </c>
      <c r="U747">
        <v>3.1337999999999998E-2</v>
      </c>
      <c r="V747">
        <v>5.6173000000000001E-2</v>
      </c>
      <c r="W747">
        <v>6.1861100000000002E-2</v>
      </c>
      <c r="X747">
        <v>0.18914449999999999</v>
      </c>
      <c r="Y747">
        <v>8.9032200000000006E-2</v>
      </c>
      <c r="Z747">
        <v>24938.748</v>
      </c>
      <c r="AA747">
        <v>516689.6</v>
      </c>
      <c r="AB747">
        <v>4.8266400000000001E-2</v>
      </c>
      <c r="AC747">
        <v>2.6452</v>
      </c>
      <c r="AD747">
        <v>0.17670759999999999</v>
      </c>
      <c r="AE747">
        <v>9.0746900000000005E-2</v>
      </c>
      <c r="AF747">
        <v>5.7229999999999999</v>
      </c>
      <c r="AG747">
        <v>4.4249999999999998</v>
      </c>
      <c r="AH747">
        <f t="shared" si="14"/>
        <v>6.5395251492419995E-2</v>
      </c>
    </row>
    <row r="748" spans="15:34" x14ac:dyDescent="0.25">
      <c r="O748" t="s">
        <v>37</v>
      </c>
      <c r="P748">
        <v>2007</v>
      </c>
      <c r="Q748" t="s">
        <v>33</v>
      </c>
      <c r="R748">
        <v>2.4662650000000001E-2</v>
      </c>
      <c r="S748">
        <v>1.498739E-2</v>
      </c>
      <c r="T748">
        <v>0.18016840000000001</v>
      </c>
      <c r="U748">
        <v>4.7778099999999997E-2</v>
      </c>
      <c r="V748">
        <v>4.9490300000000001E-2</v>
      </c>
      <c r="W748">
        <v>4.1042500000000003E-2</v>
      </c>
      <c r="X748">
        <v>9.54015E-2</v>
      </c>
      <c r="Y748">
        <v>7.6061199999999995E-2</v>
      </c>
      <c r="Z748">
        <v>7391.7780000000002</v>
      </c>
      <c r="AA748">
        <v>96948.2</v>
      </c>
      <c r="AB748">
        <v>7.6244599999999996E-2</v>
      </c>
      <c r="AC748">
        <v>2.5472000000000001</v>
      </c>
      <c r="AD748">
        <v>0.15104970000000001</v>
      </c>
      <c r="AE748">
        <v>4.0433999999999998E-2</v>
      </c>
      <c r="AF748">
        <v>6.4489999999999998</v>
      </c>
      <c r="AG748">
        <v>5.391667</v>
      </c>
      <c r="AH748">
        <f t="shared" si="14"/>
        <v>6.9513694090064998E-2</v>
      </c>
    </row>
    <row r="749" spans="15:34" x14ac:dyDescent="0.25">
      <c r="O749" t="s">
        <v>32</v>
      </c>
      <c r="P749">
        <v>2005</v>
      </c>
      <c r="Q749" t="s">
        <v>33</v>
      </c>
      <c r="R749">
        <v>1.678524E-2</v>
      </c>
      <c r="S749">
        <v>2.0112789999999998E-2</v>
      </c>
      <c r="T749">
        <v>0.18578520000000001</v>
      </c>
      <c r="U749">
        <v>2.9069600000000001E-2</v>
      </c>
      <c r="V749">
        <v>3.15637E-2</v>
      </c>
      <c r="W749">
        <v>5.7555799999999997E-2</v>
      </c>
      <c r="X749">
        <v>9.9576600000000001E-2</v>
      </c>
      <c r="Y749">
        <v>7.1609699999999998E-2</v>
      </c>
      <c r="Z749">
        <v>7774.1469999999999</v>
      </c>
      <c r="AA749">
        <v>155970.4</v>
      </c>
      <c r="AB749">
        <v>4.9843699999999998E-2</v>
      </c>
      <c r="AC749">
        <v>2.5303</v>
      </c>
      <c r="AD749">
        <v>0.15197759999999999</v>
      </c>
      <c r="AE749">
        <v>6.2672099999999994E-2</v>
      </c>
      <c r="AF749">
        <v>8.0570000000000004</v>
      </c>
      <c r="AG749">
        <v>4.4583329999999997</v>
      </c>
      <c r="AH749">
        <f t="shared" si="14"/>
        <v>5.127581006129997E-2</v>
      </c>
    </row>
    <row r="750" spans="15:34" x14ac:dyDescent="0.25">
      <c r="O750" t="s">
        <v>59</v>
      </c>
      <c r="P750">
        <v>2008</v>
      </c>
      <c r="Q750" t="s">
        <v>33</v>
      </c>
      <c r="R750">
        <v>1.6253009999999998E-2</v>
      </c>
      <c r="S750">
        <v>1.4476950000000001E-2</v>
      </c>
      <c r="T750">
        <v>0.16101219999999999</v>
      </c>
      <c r="U750">
        <v>3.2568E-2</v>
      </c>
      <c r="V750">
        <v>2.2025200000000002E-2</v>
      </c>
      <c r="W750">
        <v>3.5954899999999998E-2</v>
      </c>
      <c r="X750">
        <v>0.1200389</v>
      </c>
      <c r="Y750">
        <v>7.1021699999999993E-2</v>
      </c>
      <c r="Z750">
        <v>6745.7430000000004</v>
      </c>
      <c r="AA750">
        <v>96843.6</v>
      </c>
      <c r="AB750">
        <v>6.9656099999999999E-2</v>
      </c>
      <c r="AC750">
        <v>2.5510000000000002</v>
      </c>
      <c r="AD750">
        <v>0.12748390000000001</v>
      </c>
      <c r="AE750">
        <v>4.1386300000000001E-2</v>
      </c>
      <c r="AF750">
        <v>4.8019999999999996</v>
      </c>
      <c r="AG750">
        <v>6.7083329999999997</v>
      </c>
      <c r="AH750">
        <f t="shared" si="14"/>
        <v>6.7722033348564983E-2</v>
      </c>
    </row>
    <row r="751" spans="15:34" x14ac:dyDescent="0.25">
      <c r="O751" t="s">
        <v>59</v>
      </c>
      <c r="P751">
        <v>2003</v>
      </c>
      <c r="Q751" t="s">
        <v>33</v>
      </c>
      <c r="R751">
        <v>2.4845840000000001E-2</v>
      </c>
      <c r="S751">
        <v>1.482296E-2</v>
      </c>
      <c r="T751">
        <v>0.18575739999999999</v>
      </c>
      <c r="U751">
        <v>3.7418800000000002E-2</v>
      </c>
      <c r="V751">
        <v>2.1804899999999999E-2</v>
      </c>
      <c r="W751">
        <v>4.63644E-2</v>
      </c>
      <c r="X751">
        <v>0.10620159999999999</v>
      </c>
      <c r="Y751">
        <v>8.0005800000000002E-2</v>
      </c>
      <c r="Z751">
        <v>4999.1440000000002</v>
      </c>
      <c r="AA751">
        <v>73332.2</v>
      </c>
      <c r="AB751">
        <v>6.8171200000000001E-2</v>
      </c>
      <c r="AC751">
        <v>2.0163000000000002</v>
      </c>
      <c r="AD751">
        <v>0.1633116</v>
      </c>
      <c r="AE751">
        <v>4.6828000000000002E-2</v>
      </c>
      <c r="AF751">
        <v>4.976</v>
      </c>
      <c r="AG751">
        <v>6.141667</v>
      </c>
      <c r="AH751">
        <f t="shared" si="14"/>
        <v>7.7202475145739982E-2</v>
      </c>
    </row>
    <row r="752" spans="15:34" x14ac:dyDescent="0.25">
      <c r="O752" t="s">
        <v>68</v>
      </c>
      <c r="P752">
        <v>2014</v>
      </c>
      <c r="Q752" t="s">
        <v>33</v>
      </c>
      <c r="R752">
        <v>9.1072199999999992E-3</v>
      </c>
      <c r="S752">
        <v>1.04371E-3</v>
      </c>
      <c r="T752">
        <v>0.1803622</v>
      </c>
      <c r="U752">
        <v>2.01462E-2</v>
      </c>
      <c r="V752">
        <v>3.0947300000000001E-2</v>
      </c>
      <c r="W752">
        <v>6.3742099999999996E-2</v>
      </c>
      <c r="X752">
        <v>0.1025615</v>
      </c>
      <c r="Y752">
        <v>6.2704700000000002E-2</v>
      </c>
      <c r="Z752">
        <v>5733.25</v>
      </c>
      <c r="AA752">
        <v>475227.2</v>
      </c>
      <c r="AB752">
        <v>1.2064200000000001E-2</v>
      </c>
      <c r="AC752">
        <v>3.3144</v>
      </c>
      <c r="AD752">
        <v>0.1023384</v>
      </c>
      <c r="AE752">
        <v>5.9912399999999998E-2</v>
      </c>
      <c r="AF752">
        <v>5.6589999999999998</v>
      </c>
      <c r="AG752">
        <v>6.108333</v>
      </c>
      <c r="AH752">
        <f t="shared" si="14"/>
        <v>1.7023679865510011E-2</v>
      </c>
    </row>
    <row r="753" spans="15:34" x14ac:dyDescent="0.25">
      <c r="O753" t="s">
        <v>77</v>
      </c>
      <c r="P753">
        <v>2012</v>
      </c>
      <c r="Q753" t="s">
        <v>33</v>
      </c>
      <c r="R753">
        <v>3.62327E-3</v>
      </c>
      <c r="S753">
        <v>2.6716299999999999E-3</v>
      </c>
      <c r="T753">
        <v>0.1547607</v>
      </c>
      <c r="U753">
        <v>4.3310000000000001E-2</v>
      </c>
      <c r="V753">
        <v>2.6624700000000001E-2</v>
      </c>
      <c r="W753">
        <v>4.4519000000000003E-2</v>
      </c>
      <c r="X753">
        <v>0.104243</v>
      </c>
      <c r="Y753">
        <v>8.9961399999999997E-2</v>
      </c>
      <c r="Z753">
        <v>11380.078</v>
      </c>
      <c r="AA753">
        <v>283721.8</v>
      </c>
      <c r="AB753">
        <v>4.011E-2</v>
      </c>
      <c r="AC753">
        <v>3.1036999999999999</v>
      </c>
      <c r="AD753">
        <v>0.1328696</v>
      </c>
      <c r="AE753">
        <v>5.7320200000000002E-2</v>
      </c>
      <c r="AF753">
        <v>5.3390000000000004</v>
      </c>
      <c r="AG753">
        <v>7.9583329999999997</v>
      </c>
      <c r="AH753">
        <f t="shared" si="14"/>
        <v>4.371878464312498E-2</v>
      </c>
    </row>
    <row r="754" spans="15:34" x14ac:dyDescent="0.25">
      <c r="O754" t="s">
        <v>52</v>
      </c>
      <c r="P754">
        <v>2013</v>
      </c>
      <c r="Q754" t="s">
        <v>33</v>
      </c>
      <c r="R754">
        <v>1.2256029999999999E-2</v>
      </c>
      <c r="S754">
        <v>2.22802E-2</v>
      </c>
      <c r="T754">
        <v>0.18029249999999999</v>
      </c>
      <c r="U754">
        <v>4.04751E-2</v>
      </c>
      <c r="V754">
        <v>2.35853E-2</v>
      </c>
      <c r="W754">
        <v>3.9954099999999999E-2</v>
      </c>
      <c r="X754">
        <v>9.8212800000000003E-2</v>
      </c>
      <c r="Y754">
        <v>7.4643899999999999E-2</v>
      </c>
      <c r="Z754">
        <v>10875.039000000001</v>
      </c>
      <c r="AA754">
        <v>182359.2</v>
      </c>
      <c r="AB754">
        <v>5.9635300000000002E-2</v>
      </c>
      <c r="AC754">
        <v>3.0453000000000001</v>
      </c>
      <c r="AD754">
        <v>0.1134848</v>
      </c>
      <c r="AE754">
        <v>3.9740200000000003E-2</v>
      </c>
      <c r="AF754">
        <v>5.5060000000000002</v>
      </c>
      <c r="AG754">
        <v>7.9166670000000003</v>
      </c>
      <c r="AH754">
        <f t="shared" si="14"/>
        <v>4.7036935229384985E-2</v>
      </c>
    </row>
    <row r="755" spans="15:34" x14ac:dyDescent="0.25">
      <c r="O755" t="s">
        <v>44</v>
      </c>
      <c r="P755">
        <v>2008</v>
      </c>
      <c r="Q755" t="s">
        <v>33</v>
      </c>
      <c r="R755">
        <v>7.6287500000000001E-3</v>
      </c>
      <c r="S755">
        <v>3.3542300000000001E-3</v>
      </c>
      <c r="T755">
        <v>0.1169087</v>
      </c>
      <c r="U755">
        <v>3.9071300000000003E-2</v>
      </c>
      <c r="V755">
        <v>7.8421099999999994E-2</v>
      </c>
      <c r="W755">
        <v>6.3618900000000006E-2</v>
      </c>
      <c r="X755">
        <v>0.11933050000000001</v>
      </c>
      <c r="Y755">
        <v>5.9395200000000002E-2</v>
      </c>
      <c r="Z755">
        <v>18070.031999999999</v>
      </c>
      <c r="AA755">
        <v>412911.9</v>
      </c>
      <c r="AB755">
        <v>4.37624E-2</v>
      </c>
      <c r="AC755">
        <v>2.9683000000000002</v>
      </c>
      <c r="AD755">
        <v>0.14818419999999999</v>
      </c>
      <c r="AE755">
        <v>7.7713900000000002E-2</v>
      </c>
      <c r="AF755">
        <v>6.0910000000000002</v>
      </c>
      <c r="AG755">
        <v>6.7833329999999998</v>
      </c>
      <c r="AH755">
        <f t="shared" si="14"/>
        <v>4.3917884860244977E-2</v>
      </c>
    </row>
    <row r="756" spans="15:34" x14ac:dyDescent="0.25">
      <c r="O756" t="s">
        <v>75</v>
      </c>
      <c r="P756">
        <v>2010</v>
      </c>
      <c r="Q756" t="s">
        <v>33</v>
      </c>
      <c r="R756">
        <v>6.8169299999999997E-3</v>
      </c>
      <c r="S756">
        <v>1.30602E-3</v>
      </c>
      <c r="T756">
        <v>0.16510759999999999</v>
      </c>
      <c r="U756">
        <v>2.2183999999999999E-2</v>
      </c>
      <c r="V756">
        <v>2.8061099999999999E-2</v>
      </c>
      <c r="W756">
        <v>4.7230300000000003E-2</v>
      </c>
      <c r="X756">
        <v>0.12424259999999999</v>
      </c>
      <c r="Y756">
        <v>6.47456E-2</v>
      </c>
      <c r="Z756">
        <v>7242.7240000000002</v>
      </c>
      <c r="AA756">
        <v>163856.79999999999</v>
      </c>
      <c r="AB756">
        <v>4.4201499999999998E-2</v>
      </c>
      <c r="AC756">
        <v>2.9678</v>
      </c>
      <c r="AD756">
        <v>0.12574389999999999</v>
      </c>
      <c r="AE756">
        <v>5.3717599999999997E-2</v>
      </c>
      <c r="AF756">
        <v>5.4409999999999998</v>
      </c>
      <c r="AG756">
        <v>11.3</v>
      </c>
      <c r="AH756">
        <f t="shared" si="14"/>
        <v>4.0656814784745005E-2</v>
      </c>
    </row>
    <row r="757" spans="15:34" x14ac:dyDescent="0.25">
      <c r="O757" t="s">
        <v>77</v>
      </c>
      <c r="P757">
        <v>2002</v>
      </c>
      <c r="Q757" t="s">
        <v>33</v>
      </c>
      <c r="R757">
        <v>1.1495770000000001E-2</v>
      </c>
      <c r="S757">
        <v>5.7606899999999997E-3</v>
      </c>
      <c r="T757">
        <v>0.18783420000000001</v>
      </c>
      <c r="U757">
        <v>5.4135099999999998E-2</v>
      </c>
      <c r="V757">
        <v>2.9950500000000001E-2</v>
      </c>
      <c r="W757">
        <v>6.0484700000000002E-2</v>
      </c>
      <c r="X757">
        <v>0.1246254</v>
      </c>
      <c r="Y757">
        <v>8.9370000000000005E-2</v>
      </c>
      <c r="Z757">
        <v>7797.6809999999996</v>
      </c>
      <c r="AA757">
        <v>195289.2</v>
      </c>
      <c r="AB757">
        <v>3.9928900000000003E-2</v>
      </c>
      <c r="AC757">
        <v>2.3201000000000001</v>
      </c>
      <c r="AD757">
        <v>0.16568250000000001</v>
      </c>
      <c r="AE757">
        <v>6.8293599999999996E-2</v>
      </c>
      <c r="AF757">
        <v>5.7469999999999999</v>
      </c>
      <c r="AG757">
        <v>5.125</v>
      </c>
      <c r="AH757">
        <f t="shared" si="14"/>
        <v>5.6553911327605011E-2</v>
      </c>
    </row>
    <row r="758" spans="15:34" x14ac:dyDescent="0.25">
      <c r="O758" t="s">
        <v>44</v>
      </c>
      <c r="P758">
        <v>2007</v>
      </c>
      <c r="Q758" t="s">
        <v>33</v>
      </c>
      <c r="R758">
        <v>6.7593000000000002E-3</v>
      </c>
      <c r="S758">
        <v>4.44678E-3</v>
      </c>
      <c r="T758">
        <v>0.1255143</v>
      </c>
      <c r="U758">
        <v>4.0570200000000001E-2</v>
      </c>
      <c r="V758">
        <v>8.6574899999999996E-2</v>
      </c>
      <c r="W758">
        <v>6.5759799999999993E-2</v>
      </c>
      <c r="X758">
        <v>0.11696280000000001</v>
      </c>
      <c r="Y758">
        <v>5.6550700000000002E-2</v>
      </c>
      <c r="Z758">
        <v>18253.216</v>
      </c>
      <c r="AA758">
        <v>415131.9</v>
      </c>
      <c r="AB758">
        <v>4.39697E-2</v>
      </c>
      <c r="AC758">
        <v>2.9634999999999998</v>
      </c>
      <c r="AD758">
        <v>0.1529201</v>
      </c>
      <c r="AE758">
        <v>7.2239700000000004E-2</v>
      </c>
      <c r="AF758">
        <v>6.6440000000000001</v>
      </c>
      <c r="AG758">
        <v>4.9083329999999998</v>
      </c>
      <c r="AH758">
        <f t="shared" si="14"/>
        <v>4.1362738667580001E-2</v>
      </c>
    </row>
    <row r="759" spans="15:34" x14ac:dyDescent="0.25">
      <c r="O759" t="s">
        <v>44</v>
      </c>
      <c r="P759">
        <v>2000</v>
      </c>
      <c r="Q759" t="s">
        <v>33</v>
      </c>
      <c r="R759">
        <v>1.028895E-2</v>
      </c>
      <c r="S759">
        <v>9.1153899999999993E-3</v>
      </c>
      <c r="T759">
        <v>0.1668598</v>
      </c>
      <c r="U759">
        <v>4.7156900000000002E-2</v>
      </c>
      <c r="V759">
        <v>6.4841499999999996E-2</v>
      </c>
      <c r="W759">
        <v>6.9412199999999993E-2</v>
      </c>
      <c r="X759">
        <v>0.14039779999999999</v>
      </c>
      <c r="Y759">
        <v>6.0413799999999997E-2</v>
      </c>
      <c r="Z759">
        <v>13511.275</v>
      </c>
      <c r="AA759">
        <v>307611.59999999998</v>
      </c>
      <c r="AB759">
        <v>4.3923200000000003E-2</v>
      </c>
      <c r="AC759">
        <v>2.2936999999999999</v>
      </c>
      <c r="AD759">
        <v>0.17148250000000001</v>
      </c>
      <c r="AE759">
        <v>7.9223299999999997E-2</v>
      </c>
      <c r="AF759">
        <v>6.7329999999999997</v>
      </c>
      <c r="AG759">
        <v>3.5333329999999998</v>
      </c>
      <c r="AH759">
        <f t="shared" si="14"/>
        <v>5.4143629817914984E-2</v>
      </c>
    </row>
    <row r="760" spans="15:34" x14ac:dyDescent="0.25">
      <c r="O760" t="s">
        <v>59</v>
      </c>
      <c r="P760">
        <v>2004</v>
      </c>
      <c r="Q760" t="s">
        <v>33</v>
      </c>
      <c r="R760">
        <v>2.904899E-2</v>
      </c>
      <c r="S760">
        <v>1.5605900000000001E-2</v>
      </c>
      <c r="T760">
        <v>0.175589</v>
      </c>
      <c r="U760">
        <v>3.84643E-2</v>
      </c>
      <c r="V760">
        <v>2.1757599999999998E-2</v>
      </c>
      <c r="W760">
        <v>4.2699300000000003E-2</v>
      </c>
      <c r="X760">
        <v>9.7753800000000002E-2</v>
      </c>
      <c r="Y760">
        <v>7.9881499999999994E-2</v>
      </c>
      <c r="Z760">
        <v>5124.7299999999996</v>
      </c>
      <c r="AA760">
        <v>77214.399999999994</v>
      </c>
      <c r="AB760">
        <v>6.6370100000000001E-2</v>
      </c>
      <c r="AC760">
        <v>2.1252</v>
      </c>
      <c r="AD760">
        <v>0.1584419</v>
      </c>
      <c r="AE760">
        <v>4.5159999999999999E-2</v>
      </c>
      <c r="AF760">
        <v>5.1550000000000002</v>
      </c>
      <c r="AG760">
        <v>6.1583329999999998</v>
      </c>
      <c r="AH760">
        <f t="shared" si="14"/>
        <v>8.0726815963854989E-2</v>
      </c>
    </row>
    <row r="761" spans="15:34" x14ac:dyDescent="0.25">
      <c r="O761" t="s">
        <v>53</v>
      </c>
      <c r="P761">
        <v>2008</v>
      </c>
      <c r="Q761" t="s">
        <v>33</v>
      </c>
      <c r="R761">
        <v>5.2401799999999997E-3</v>
      </c>
      <c r="S761">
        <v>6.902904E-2</v>
      </c>
      <c r="T761">
        <v>0.19033900000000001</v>
      </c>
      <c r="U761">
        <v>4.0666000000000001E-2</v>
      </c>
      <c r="V761">
        <v>2.3652900000000001E-2</v>
      </c>
      <c r="W761">
        <v>2.80515E-2</v>
      </c>
      <c r="X761">
        <v>9.6127299999999999E-2</v>
      </c>
      <c r="Y761">
        <v>5.9920300000000003E-2</v>
      </c>
      <c r="Z761">
        <v>11003.87</v>
      </c>
      <c r="AA761">
        <v>215068.9</v>
      </c>
      <c r="AB761">
        <v>5.1164399999999999E-2</v>
      </c>
      <c r="AC761">
        <v>2.9037000000000002</v>
      </c>
      <c r="AD761">
        <v>0.1154514</v>
      </c>
      <c r="AE761">
        <v>5.2043800000000001E-2</v>
      </c>
      <c r="AF761">
        <v>5.2130000000000001</v>
      </c>
      <c r="AG761">
        <v>4.6666670000000003</v>
      </c>
      <c r="AH761">
        <f t="shared" si="14"/>
        <v>5.3814136241229965E-2</v>
      </c>
    </row>
    <row r="762" spans="15:34" x14ac:dyDescent="0.25">
      <c r="O762" t="s">
        <v>81</v>
      </c>
      <c r="P762">
        <v>2006</v>
      </c>
      <c r="Q762" t="s">
        <v>33</v>
      </c>
      <c r="R762">
        <v>3.81928E-3</v>
      </c>
      <c r="S762">
        <v>7.59108E-3</v>
      </c>
      <c r="T762">
        <v>0.1018544</v>
      </c>
      <c r="U762">
        <v>2.8206700000000001E-2</v>
      </c>
      <c r="V762">
        <v>5.1702699999999997E-2</v>
      </c>
      <c r="W762">
        <v>4.8247400000000003E-2</v>
      </c>
      <c r="X762">
        <v>0.1423604</v>
      </c>
      <c r="Y762">
        <v>5.6099599999999999E-2</v>
      </c>
      <c r="Z762">
        <v>17288.324000000001</v>
      </c>
      <c r="AA762">
        <v>379129.4</v>
      </c>
      <c r="AB762">
        <v>4.5600099999999998E-2</v>
      </c>
      <c r="AC762">
        <v>3.3267000000000002</v>
      </c>
      <c r="AD762">
        <v>0.1102315</v>
      </c>
      <c r="AE762">
        <v>0.12664010000000001</v>
      </c>
      <c r="AF762">
        <v>8.0020000000000007</v>
      </c>
      <c r="AG762">
        <v>3.3416670000000002</v>
      </c>
      <c r="AH762">
        <f t="shared" si="14"/>
        <v>4.3769624067499985E-2</v>
      </c>
    </row>
    <row r="763" spans="15:34" x14ac:dyDescent="0.25">
      <c r="O763" t="s">
        <v>43</v>
      </c>
      <c r="P763">
        <v>2003</v>
      </c>
      <c r="Q763" t="s">
        <v>33</v>
      </c>
      <c r="R763">
        <v>9.5215999999999999E-3</v>
      </c>
      <c r="S763">
        <v>2.8609299999999998E-3</v>
      </c>
      <c r="T763">
        <v>5.5524400000000002E-2</v>
      </c>
      <c r="U763">
        <v>2.8054300000000001E-2</v>
      </c>
      <c r="V763">
        <v>5.79485E-2</v>
      </c>
      <c r="W763">
        <v>5.9536499999999999E-2</v>
      </c>
      <c r="X763">
        <v>0.18130089999999999</v>
      </c>
      <c r="Y763">
        <v>8.5953000000000002E-2</v>
      </c>
      <c r="Z763">
        <v>26993.487000000001</v>
      </c>
      <c r="AA763">
        <v>583725.69999999995</v>
      </c>
      <c r="AB763">
        <v>4.6243399999999997E-2</v>
      </c>
      <c r="AC763">
        <v>2.7873999999999999</v>
      </c>
      <c r="AD763">
        <v>0.17295279999999999</v>
      </c>
      <c r="AE763">
        <v>8.8903099999999999E-2</v>
      </c>
      <c r="AF763">
        <v>5.9249999999999998</v>
      </c>
      <c r="AG763">
        <v>4.4666670000000002</v>
      </c>
      <c r="AH763">
        <f t="shared" si="14"/>
        <v>6.2260896213500005E-2</v>
      </c>
    </row>
    <row r="764" spans="15:34" x14ac:dyDescent="0.25">
      <c r="O764" t="s">
        <v>68</v>
      </c>
      <c r="P764">
        <v>2000</v>
      </c>
      <c r="Q764" t="s">
        <v>33</v>
      </c>
      <c r="R764">
        <v>1.5444650000000001E-2</v>
      </c>
      <c r="S764">
        <v>4.5775399999999997E-3</v>
      </c>
      <c r="T764">
        <v>0.28564980000000001</v>
      </c>
      <c r="U764">
        <v>3.4676100000000001E-2</v>
      </c>
      <c r="V764">
        <v>2.7766300000000001E-2</v>
      </c>
      <c r="W764">
        <v>5.0878800000000002E-2</v>
      </c>
      <c r="X764">
        <v>0.1245692</v>
      </c>
      <c r="Y764">
        <v>7.1027999999999994E-2</v>
      </c>
      <c r="Z764">
        <v>3867.5</v>
      </c>
      <c r="AA764">
        <v>275694.2</v>
      </c>
      <c r="AB764">
        <v>1.4028199999999999E-2</v>
      </c>
      <c r="AC764">
        <v>2.2462</v>
      </c>
      <c r="AD764">
        <v>0.14120360000000001</v>
      </c>
      <c r="AE764">
        <v>6.3951300000000003E-2</v>
      </c>
      <c r="AF764">
        <v>6.157</v>
      </c>
      <c r="AG764">
        <v>3.7583329999999999</v>
      </c>
      <c r="AH764">
        <f t="shared" si="14"/>
        <v>4.3786939733724967E-2</v>
      </c>
    </row>
    <row r="765" spans="15:34" x14ac:dyDescent="0.25">
      <c r="O765" t="s">
        <v>77</v>
      </c>
      <c r="P765">
        <v>2019</v>
      </c>
      <c r="Q765" t="s">
        <v>33</v>
      </c>
      <c r="R765">
        <v>3.9279800000000002E-3</v>
      </c>
      <c r="S765">
        <v>2.3670000000000002E-3</v>
      </c>
      <c r="T765">
        <v>0.1459414</v>
      </c>
      <c r="U765">
        <v>4.4945199999999998E-2</v>
      </c>
      <c r="V765">
        <v>3.3515000000000003E-2</v>
      </c>
      <c r="W765">
        <v>5.6385999999999999E-2</v>
      </c>
      <c r="X765">
        <v>0.1165727</v>
      </c>
      <c r="Y765">
        <v>9.5528600000000005E-2</v>
      </c>
      <c r="Z765">
        <v>16450.937999999998</v>
      </c>
      <c r="AA765">
        <v>370088.3</v>
      </c>
      <c r="AB765">
        <v>4.4451400000000002E-2</v>
      </c>
      <c r="AC765">
        <v>3.8003999999999998</v>
      </c>
      <c r="AD765">
        <v>0.14021330000000001</v>
      </c>
      <c r="AE765">
        <v>7.2167400000000007E-2</v>
      </c>
      <c r="AF765">
        <v>6.45</v>
      </c>
      <c r="AG765">
        <v>3.3416670000000002</v>
      </c>
      <c r="AH765">
        <f t="shared" si="14"/>
        <v>1.8096580845050003E-2</v>
      </c>
    </row>
    <row r="766" spans="15:34" x14ac:dyDescent="0.25">
      <c r="O766" t="s">
        <v>68</v>
      </c>
      <c r="P766">
        <v>2011</v>
      </c>
      <c r="Q766" t="s">
        <v>33</v>
      </c>
      <c r="R766">
        <v>6.8538399999999999E-3</v>
      </c>
      <c r="S766">
        <v>9.8079000000000005E-4</v>
      </c>
      <c r="T766">
        <v>0.21036009999999999</v>
      </c>
      <c r="U766">
        <v>2.14932E-2</v>
      </c>
      <c r="V766">
        <v>2.9704700000000001E-2</v>
      </c>
      <c r="W766">
        <v>7.2290699999999999E-2</v>
      </c>
      <c r="X766">
        <v>0.1112228</v>
      </c>
      <c r="Y766">
        <v>6.4811900000000006E-2</v>
      </c>
      <c r="Z766">
        <v>5625.25</v>
      </c>
      <c r="AA766">
        <v>427205.6</v>
      </c>
      <c r="AB766">
        <v>1.31675E-2</v>
      </c>
      <c r="AC766">
        <v>3.0356000000000001</v>
      </c>
      <c r="AD766">
        <v>0.1016794</v>
      </c>
      <c r="AE766">
        <v>6.1619E-2</v>
      </c>
      <c r="AF766">
        <v>5.7210000000000001</v>
      </c>
      <c r="AG766">
        <v>10.23333</v>
      </c>
      <c r="AH766">
        <f t="shared" si="14"/>
        <v>1.3111607391189994E-2</v>
      </c>
    </row>
    <row r="767" spans="15:34" x14ac:dyDescent="0.25">
      <c r="O767" t="s">
        <v>32</v>
      </c>
      <c r="P767">
        <v>2007</v>
      </c>
      <c r="Q767" t="s">
        <v>33</v>
      </c>
      <c r="R767">
        <v>9.1290399999999997E-3</v>
      </c>
      <c r="S767">
        <v>1.93189E-2</v>
      </c>
      <c r="T767">
        <v>0.174206</v>
      </c>
      <c r="U767">
        <v>2.7782000000000001E-2</v>
      </c>
      <c r="V767">
        <v>2.9243600000000002E-2</v>
      </c>
      <c r="W767">
        <v>4.8426900000000002E-2</v>
      </c>
      <c r="X767">
        <v>0.10008350000000001</v>
      </c>
      <c r="Y767">
        <v>6.7952100000000001E-2</v>
      </c>
      <c r="Z767">
        <v>8868.3140000000003</v>
      </c>
      <c r="AA767">
        <v>169678.4</v>
      </c>
      <c r="AB767">
        <v>5.2265399999999997E-2</v>
      </c>
      <c r="AC767">
        <v>2.7160000000000002</v>
      </c>
      <c r="AD767">
        <v>0.14109630000000001</v>
      </c>
      <c r="AE767">
        <v>6.1593000000000002E-2</v>
      </c>
      <c r="AF767">
        <v>8.6039999999999992</v>
      </c>
      <c r="AG767">
        <v>4.0416670000000003</v>
      </c>
      <c r="AH767">
        <f t="shared" si="14"/>
        <v>5.0696709398240003E-2</v>
      </c>
    </row>
    <row r="768" spans="15:34" x14ac:dyDescent="0.25">
      <c r="O768" t="s">
        <v>68</v>
      </c>
      <c r="P768">
        <v>2001</v>
      </c>
      <c r="Q768" t="s">
        <v>33</v>
      </c>
      <c r="R768">
        <v>1.4088089999999999E-2</v>
      </c>
      <c r="S768">
        <v>4.7422200000000001E-3</v>
      </c>
      <c r="T768">
        <v>0.26905590000000001</v>
      </c>
      <c r="U768">
        <v>2.7275500000000001E-2</v>
      </c>
      <c r="V768">
        <v>2.7784799999999998E-2</v>
      </c>
      <c r="W768">
        <v>7.2806399999999993E-2</v>
      </c>
      <c r="X768">
        <v>0.12487379999999999</v>
      </c>
      <c r="Y768">
        <v>7.1209499999999995E-2</v>
      </c>
      <c r="Z768">
        <v>3941.75</v>
      </c>
      <c r="AA768">
        <v>288683.5</v>
      </c>
      <c r="AB768">
        <v>1.36542E-2</v>
      </c>
      <c r="AC768">
        <v>2.2948</v>
      </c>
      <c r="AD768">
        <v>0.1331077</v>
      </c>
      <c r="AE768">
        <v>6.3682199999999994E-2</v>
      </c>
      <c r="AF768">
        <v>5.9969999999999999</v>
      </c>
      <c r="AG768">
        <v>5.625</v>
      </c>
      <c r="AH768">
        <f t="shared" si="14"/>
        <v>2.8425560197875011E-2</v>
      </c>
    </row>
    <row r="769" spans="15:34" x14ac:dyDescent="0.25">
      <c r="O769" t="s">
        <v>43</v>
      </c>
      <c r="P769">
        <v>2019</v>
      </c>
      <c r="Q769" t="s">
        <v>33</v>
      </c>
      <c r="R769">
        <v>5.9060199999999997E-3</v>
      </c>
      <c r="S769">
        <v>1.0068799999999999E-3</v>
      </c>
      <c r="T769">
        <v>4.9907899999999998E-2</v>
      </c>
      <c r="U769">
        <v>3.44432E-2</v>
      </c>
      <c r="V769">
        <v>4.1411000000000003E-2</v>
      </c>
      <c r="W769">
        <v>5.6588100000000002E-2</v>
      </c>
      <c r="X769">
        <v>0.1823051</v>
      </c>
      <c r="Y769">
        <v>8.4607699999999994E-2</v>
      </c>
      <c r="Z769">
        <v>45017.095000000001</v>
      </c>
      <c r="AA769">
        <v>1079271</v>
      </c>
      <c r="AB769">
        <v>4.17106E-2</v>
      </c>
      <c r="AC769">
        <v>4.5273000000000003</v>
      </c>
      <c r="AD769">
        <v>0.14475879999999999</v>
      </c>
      <c r="AE769">
        <v>8.5487099999999996E-2</v>
      </c>
      <c r="AF769">
        <v>6.6479999999999997</v>
      </c>
      <c r="AG769">
        <v>3.25</v>
      </c>
      <c r="AH769">
        <f t="shared" si="14"/>
        <v>1.3613248669539973E-2</v>
      </c>
    </row>
    <row r="770" spans="15:34" x14ac:dyDescent="0.25">
      <c r="O770" t="s">
        <v>81</v>
      </c>
      <c r="P770">
        <v>2008</v>
      </c>
      <c r="Q770" t="s">
        <v>33</v>
      </c>
      <c r="R770">
        <v>2.65643E-3</v>
      </c>
      <c r="S770">
        <v>6.9292700000000004E-3</v>
      </c>
      <c r="T770">
        <v>8.9732099999999995E-2</v>
      </c>
      <c r="U770">
        <v>2.47449E-2</v>
      </c>
      <c r="V770">
        <v>5.16625E-2</v>
      </c>
      <c r="W770">
        <v>3.9833899999999998E-2</v>
      </c>
      <c r="X770">
        <v>0.1407631</v>
      </c>
      <c r="Y770">
        <v>5.8408799999999997E-2</v>
      </c>
      <c r="Z770">
        <v>18322.873</v>
      </c>
      <c r="AA770">
        <v>399032.1</v>
      </c>
      <c r="AB770">
        <v>4.5918300000000002E-2</v>
      </c>
      <c r="AC770">
        <v>3.5537000000000001</v>
      </c>
      <c r="AD770">
        <v>0.1000521</v>
      </c>
      <c r="AE770">
        <v>0.1361269</v>
      </c>
      <c r="AF770">
        <v>8.1669999999999998</v>
      </c>
      <c r="AG770">
        <v>4.2750000000000004</v>
      </c>
      <c r="AH770">
        <f t="shared" si="14"/>
        <v>4.3770065409265008E-2</v>
      </c>
    </row>
    <row r="771" spans="15:34" x14ac:dyDescent="0.25">
      <c r="O771" t="s">
        <v>83</v>
      </c>
      <c r="P771">
        <v>2016</v>
      </c>
      <c r="Q771" t="s">
        <v>33</v>
      </c>
      <c r="R771">
        <v>4.2355200000000004E-3</v>
      </c>
      <c r="S771">
        <v>8.2674919999999999E-2</v>
      </c>
      <c r="T771">
        <v>0.10151060000000001</v>
      </c>
      <c r="U771">
        <v>3.0144199999999999E-2</v>
      </c>
      <c r="V771">
        <v>2.3041099999999998E-2</v>
      </c>
      <c r="W771">
        <v>3.7771600000000002E-2</v>
      </c>
      <c r="X771">
        <v>0.1068791</v>
      </c>
      <c r="Y771">
        <v>0.10767119999999999</v>
      </c>
      <c r="Z771">
        <v>5212.9669999999996</v>
      </c>
      <c r="AA771">
        <v>69814.399999999994</v>
      </c>
      <c r="AB771">
        <v>7.4668899999999996E-2</v>
      </c>
      <c r="AC771">
        <v>3.4297</v>
      </c>
      <c r="AD771">
        <v>0.1190413</v>
      </c>
      <c r="AE771">
        <v>4.7948600000000001E-2</v>
      </c>
      <c r="AF771">
        <v>5.3220000000000001</v>
      </c>
      <c r="AG771">
        <v>6.0916670000000002</v>
      </c>
      <c r="AH771">
        <f t="shared" si="14"/>
        <v>4.610581629601998E-2</v>
      </c>
    </row>
    <row r="772" spans="15:34" x14ac:dyDescent="0.25">
      <c r="O772" t="s">
        <v>44</v>
      </c>
      <c r="P772">
        <v>2019</v>
      </c>
      <c r="Q772" t="s">
        <v>33</v>
      </c>
      <c r="R772">
        <v>6.1706599999999997E-3</v>
      </c>
      <c r="S772">
        <v>2.06784E-3</v>
      </c>
      <c r="T772">
        <v>9.5573500000000006E-2</v>
      </c>
      <c r="U772">
        <v>3.8701199999999998E-2</v>
      </c>
      <c r="V772">
        <v>8.4853799999999993E-2</v>
      </c>
      <c r="W772">
        <v>7.6495300000000002E-2</v>
      </c>
      <c r="X772">
        <v>0.14218169999999999</v>
      </c>
      <c r="Y772">
        <v>6.4436199999999999E-2</v>
      </c>
      <c r="Z772">
        <v>24723.045999999998</v>
      </c>
      <c r="AA772">
        <v>620792.4</v>
      </c>
      <c r="AB772">
        <v>3.9824999999999999E-2</v>
      </c>
      <c r="AC772">
        <v>3.9074</v>
      </c>
      <c r="AD772">
        <v>0.12882840000000001</v>
      </c>
      <c r="AE772">
        <v>7.9922400000000005E-2</v>
      </c>
      <c r="AF772">
        <v>6.45</v>
      </c>
      <c r="AG772">
        <v>3.5750000000000002</v>
      </c>
      <c r="AH772">
        <f t="shared" si="14"/>
        <v>1.0877283260819992E-2</v>
      </c>
    </row>
    <row r="773" spans="15:34" x14ac:dyDescent="0.25">
      <c r="O773" t="s">
        <v>81</v>
      </c>
      <c r="P773">
        <v>2002</v>
      </c>
      <c r="Q773" t="s">
        <v>33</v>
      </c>
      <c r="R773">
        <v>3.9246300000000001E-3</v>
      </c>
      <c r="S773">
        <v>8.1186399999999999E-3</v>
      </c>
      <c r="T773">
        <v>0.12694530000000001</v>
      </c>
      <c r="U773">
        <v>2.6285800000000002E-2</v>
      </c>
      <c r="V773">
        <v>5.2039700000000001E-2</v>
      </c>
      <c r="W773">
        <v>5.9084299999999999E-2</v>
      </c>
      <c r="X773">
        <v>0.14652409999999999</v>
      </c>
      <c r="Y773">
        <v>6.0393599999999999E-2</v>
      </c>
      <c r="Z773">
        <v>12781.148999999999</v>
      </c>
      <c r="AA773">
        <v>293275.90000000002</v>
      </c>
      <c r="AB773">
        <v>4.3580599999999997E-2</v>
      </c>
      <c r="AC773">
        <v>2.6743999999999999</v>
      </c>
      <c r="AD773">
        <v>0.1201769</v>
      </c>
      <c r="AE773">
        <v>0.1207737</v>
      </c>
      <c r="AF773">
        <v>7.7030000000000003</v>
      </c>
      <c r="AG773">
        <v>4.358333</v>
      </c>
      <c r="AH773">
        <f t="shared" si="14"/>
        <v>5.0509259821064995E-2</v>
      </c>
    </row>
    <row r="774" spans="15:34" x14ac:dyDescent="0.25">
      <c r="O774" t="s">
        <v>44</v>
      </c>
      <c r="P774">
        <v>2004</v>
      </c>
      <c r="Q774" t="s">
        <v>33</v>
      </c>
      <c r="R774">
        <v>8.3952100000000002E-3</v>
      </c>
      <c r="S774">
        <v>7.0060799999999996E-3</v>
      </c>
      <c r="T774">
        <v>0.1430535</v>
      </c>
      <c r="U774">
        <v>4.1226600000000002E-2</v>
      </c>
      <c r="V774">
        <v>7.7926099999999998E-2</v>
      </c>
      <c r="W774">
        <v>6.0040299999999998E-2</v>
      </c>
      <c r="X774">
        <v>0.13667070000000001</v>
      </c>
      <c r="Y774">
        <v>5.9246899999999998E-2</v>
      </c>
      <c r="Z774">
        <v>14570.573</v>
      </c>
      <c r="AA774">
        <v>364255.2</v>
      </c>
      <c r="AB774">
        <v>4.0001000000000002E-2</v>
      </c>
      <c r="AC774">
        <v>2.6254</v>
      </c>
      <c r="AD774">
        <v>0.1584988</v>
      </c>
      <c r="AE774">
        <v>7.3646199999999995E-2</v>
      </c>
      <c r="AF774">
        <v>6.0789999999999997</v>
      </c>
      <c r="AG774">
        <v>5.0833329999999997</v>
      </c>
      <c r="AH774">
        <f t="shared" si="14"/>
        <v>5.2321098752814987E-2</v>
      </c>
    </row>
    <row r="775" spans="15:34" x14ac:dyDescent="0.25">
      <c r="O775" t="s">
        <v>32</v>
      </c>
      <c r="P775">
        <v>2009</v>
      </c>
      <c r="Q775" t="s">
        <v>33</v>
      </c>
      <c r="R775">
        <v>1.2866209999999999E-2</v>
      </c>
      <c r="S775">
        <v>1.795685E-2</v>
      </c>
      <c r="T775">
        <v>0.15079480000000001</v>
      </c>
      <c r="U775">
        <v>2.6059100000000002E-2</v>
      </c>
      <c r="V775">
        <v>2.78827E-2</v>
      </c>
      <c r="W775">
        <v>4.4520900000000002E-2</v>
      </c>
      <c r="X775">
        <v>0.1056383</v>
      </c>
      <c r="Y775">
        <v>7.2326399999999999E-2</v>
      </c>
      <c r="Z775">
        <v>8306.4459999999999</v>
      </c>
      <c r="AA775">
        <v>168348</v>
      </c>
      <c r="AB775">
        <v>4.93409E-2</v>
      </c>
      <c r="AC775">
        <v>2.6958000000000002</v>
      </c>
      <c r="AD775">
        <v>0.128668</v>
      </c>
      <c r="AE775">
        <v>6.6926799999999995E-2</v>
      </c>
      <c r="AF775">
        <v>8.1489999999999991</v>
      </c>
      <c r="AG775">
        <v>10.08333</v>
      </c>
      <c r="AH775">
        <f t="shared" si="14"/>
        <v>5.9439853149484981E-2</v>
      </c>
    </row>
    <row r="776" spans="15:34" x14ac:dyDescent="0.25">
      <c r="O776" t="s">
        <v>43</v>
      </c>
      <c r="P776">
        <v>2007</v>
      </c>
      <c r="Q776" t="s">
        <v>33</v>
      </c>
      <c r="R776">
        <v>6.63621E-3</v>
      </c>
      <c r="S776">
        <v>2.3859699999999998E-3</v>
      </c>
      <c r="T776">
        <v>5.7620999999999999E-2</v>
      </c>
      <c r="U776">
        <v>2.9184499999999999E-2</v>
      </c>
      <c r="V776">
        <v>4.2410099999999999E-2</v>
      </c>
      <c r="W776">
        <v>5.16678E-2</v>
      </c>
      <c r="X776">
        <v>0.17515</v>
      </c>
      <c r="Y776">
        <v>7.4657100000000004E-2</v>
      </c>
      <c r="Z776">
        <v>38818.707000000002</v>
      </c>
      <c r="AA776">
        <v>768661</v>
      </c>
      <c r="AB776">
        <v>5.0501699999999997E-2</v>
      </c>
      <c r="AC776">
        <v>3.4302000000000001</v>
      </c>
      <c r="AD776">
        <v>0.15184329999999999</v>
      </c>
      <c r="AE776">
        <v>7.5946399999999997E-2</v>
      </c>
      <c r="AF776">
        <v>6.2549999999999999</v>
      </c>
      <c r="AG776">
        <v>3.3</v>
      </c>
      <c r="AH776">
        <f t="shared" si="14"/>
        <v>4.7060062526384977E-2</v>
      </c>
    </row>
    <row r="777" spans="15:34" x14ac:dyDescent="0.25">
      <c r="O777" t="s">
        <v>44</v>
      </c>
      <c r="P777">
        <v>2003</v>
      </c>
      <c r="Q777" t="s">
        <v>33</v>
      </c>
      <c r="R777">
        <v>9.0244000000000001E-3</v>
      </c>
      <c r="S777">
        <v>8.1313600000000007E-3</v>
      </c>
      <c r="T777">
        <v>0.1420197</v>
      </c>
      <c r="U777">
        <v>3.9252599999999999E-2</v>
      </c>
      <c r="V777">
        <v>7.1507799999999996E-2</v>
      </c>
      <c r="W777">
        <v>6.7970900000000001E-2</v>
      </c>
      <c r="X777">
        <v>0.13943749999999999</v>
      </c>
      <c r="Y777">
        <v>6.0585699999999999E-2</v>
      </c>
      <c r="Z777">
        <v>13411.632</v>
      </c>
      <c r="AA777">
        <v>340410.6</v>
      </c>
      <c r="AB777">
        <v>3.93984E-2</v>
      </c>
      <c r="AC777">
        <v>2.5125999999999999</v>
      </c>
      <c r="AD777">
        <v>0.165885</v>
      </c>
      <c r="AE777">
        <v>7.7168600000000004E-2</v>
      </c>
      <c r="AF777">
        <v>6.452</v>
      </c>
      <c r="AG777">
        <v>5.141667</v>
      </c>
      <c r="AH777">
        <f t="shared" si="14"/>
        <v>5.0752445820709979E-2</v>
      </c>
    </row>
    <row r="778" spans="15:34" x14ac:dyDescent="0.25">
      <c r="O778" t="s">
        <v>52</v>
      </c>
      <c r="P778">
        <v>2019</v>
      </c>
      <c r="Q778" t="s">
        <v>33</v>
      </c>
      <c r="R778">
        <v>1.4042239999999999E-2</v>
      </c>
      <c r="S778">
        <v>8.5142299999999994E-3</v>
      </c>
      <c r="T778">
        <v>0.18138589999999999</v>
      </c>
      <c r="U778">
        <v>4.7277899999999998E-2</v>
      </c>
      <c r="V778">
        <v>2.4686E-2</v>
      </c>
      <c r="W778">
        <v>5.4475799999999998E-2</v>
      </c>
      <c r="X778">
        <v>0.1076463</v>
      </c>
      <c r="Y778">
        <v>8.9471200000000001E-2</v>
      </c>
      <c r="Z778">
        <v>13049.436</v>
      </c>
      <c r="AA778">
        <v>211739.7</v>
      </c>
      <c r="AB778">
        <v>6.16296E-2</v>
      </c>
      <c r="AC778">
        <v>3.6703999999999999</v>
      </c>
      <c r="AD778">
        <v>0.13520090000000001</v>
      </c>
      <c r="AE778">
        <v>4.9563700000000002E-2</v>
      </c>
      <c r="AF778">
        <v>6.34</v>
      </c>
      <c r="AG778">
        <v>4.0999999999999996</v>
      </c>
      <c r="AH778">
        <f t="shared" si="14"/>
        <v>2.1489157399070008E-2</v>
      </c>
    </row>
    <row r="779" spans="15:34" x14ac:dyDescent="0.25">
      <c r="O779" t="s">
        <v>44</v>
      </c>
      <c r="P779">
        <v>2017</v>
      </c>
      <c r="Q779" t="s">
        <v>33</v>
      </c>
      <c r="R779">
        <v>7.3812900000000004E-3</v>
      </c>
      <c r="S779">
        <v>2.1198100000000002E-3</v>
      </c>
      <c r="T779">
        <v>0.1016499</v>
      </c>
      <c r="U779">
        <v>4.3524399999999998E-2</v>
      </c>
      <c r="V779">
        <v>8.2994700000000005E-2</v>
      </c>
      <c r="W779">
        <v>8.09806E-2</v>
      </c>
      <c r="X779">
        <v>0.12763350000000001</v>
      </c>
      <c r="Y779">
        <v>6.2793100000000004E-2</v>
      </c>
      <c r="Z779">
        <v>22592.760999999999</v>
      </c>
      <c r="AA779">
        <v>583543.30000000005</v>
      </c>
      <c r="AB779">
        <v>3.8716500000000001E-2</v>
      </c>
      <c r="AC779">
        <v>3.6469999999999998</v>
      </c>
      <c r="AD779">
        <v>0.13417560000000001</v>
      </c>
      <c r="AE779">
        <v>7.6856499999999994E-2</v>
      </c>
      <c r="AF779">
        <v>6.8369999999999997</v>
      </c>
      <c r="AG779">
        <v>4.7583330000000004</v>
      </c>
      <c r="AH779">
        <f t="shared" si="14"/>
        <v>1.6496301331294982E-2</v>
      </c>
    </row>
    <row r="780" spans="15:34" x14ac:dyDescent="0.25">
      <c r="O780" t="s">
        <v>75</v>
      </c>
      <c r="P780">
        <v>2011</v>
      </c>
      <c r="Q780" t="s">
        <v>33</v>
      </c>
      <c r="R780">
        <v>4.7505000000000004E-3</v>
      </c>
      <c r="S780">
        <v>1.2287800000000001E-3</v>
      </c>
      <c r="T780">
        <v>0.1680432</v>
      </c>
      <c r="U780">
        <v>2.23474E-2</v>
      </c>
      <c r="V780">
        <v>2.5539800000000001E-2</v>
      </c>
      <c r="W780">
        <v>4.4776999999999997E-2</v>
      </c>
      <c r="X780">
        <v>0.1254004</v>
      </c>
      <c r="Y780">
        <v>6.3937800000000003E-2</v>
      </c>
      <c r="Z780">
        <v>7705.7719999999999</v>
      </c>
      <c r="AA780">
        <v>170087.2</v>
      </c>
      <c r="AB780">
        <v>4.5304799999999999E-2</v>
      </c>
      <c r="AC780">
        <v>3.0726</v>
      </c>
      <c r="AD780">
        <v>0.1222902</v>
      </c>
      <c r="AE780">
        <v>5.5071799999999997E-2</v>
      </c>
      <c r="AF780">
        <v>5.0730000000000004</v>
      </c>
      <c r="AG780">
        <v>10.45</v>
      </c>
      <c r="AH780">
        <f t="shared" si="14"/>
        <v>3.7347148619049975E-2</v>
      </c>
    </row>
    <row r="781" spans="15:34" x14ac:dyDescent="0.25">
      <c r="O781" t="s">
        <v>83</v>
      </c>
      <c r="P781">
        <v>2004</v>
      </c>
      <c r="Q781" t="s">
        <v>33</v>
      </c>
      <c r="R781">
        <v>5.4798199999999998E-3</v>
      </c>
      <c r="S781">
        <v>0.13669104000000001</v>
      </c>
      <c r="T781">
        <v>0.13549359999999999</v>
      </c>
      <c r="U781">
        <v>3.71207E-2</v>
      </c>
      <c r="V781">
        <v>2.7764400000000002E-2</v>
      </c>
      <c r="W781">
        <v>3.5659400000000001E-2</v>
      </c>
      <c r="X781">
        <v>0.102087</v>
      </c>
      <c r="Y781">
        <v>0.1070594</v>
      </c>
      <c r="Z781">
        <v>3749.0129999999999</v>
      </c>
      <c r="AA781">
        <v>49271.7</v>
      </c>
      <c r="AB781">
        <v>7.6088600000000006E-2</v>
      </c>
      <c r="AC781">
        <v>2.3096999999999999</v>
      </c>
      <c r="AD781">
        <v>0.15055299999999999</v>
      </c>
      <c r="AE781">
        <v>5.5041699999999999E-2</v>
      </c>
      <c r="AF781">
        <v>4.95</v>
      </c>
      <c r="AG781">
        <v>5.766667</v>
      </c>
      <c r="AH781">
        <f t="shared" si="14"/>
        <v>7.6304193888969987E-2</v>
      </c>
    </row>
    <row r="782" spans="15:34" x14ac:dyDescent="0.25">
      <c r="O782" t="s">
        <v>75</v>
      </c>
      <c r="P782">
        <v>2006</v>
      </c>
      <c r="Q782" t="s">
        <v>33</v>
      </c>
      <c r="R782">
        <v>7.8787100000000006E-3</v>
      </c>
      <c r="S782">
        <v>3.0864400000000002E-3</v>
      </c>
      <c r="T782">
        <v>0.18440970000000001</v>
      </c>
      <c r="U782">
        <v>2.6935000000000001E-2</v>
      </c>
      <c r="V782">
        <v>2.6789E-2</v>
      </c>
      <c r="W782">
        <v>4.40066E-2</v>
      </c>
      <c r="X782">
        <v>0.1148221</v>
      </c>
      <c r="Y782">
        <v>6.3779699999999995E-2</v>
      </c>
      <c r="Z782">
        <v>7759.7969999999996</v>
      </c>
      <c r="AA782">
        <v>150659.1</v>
      </c>
      <c r="AB782">
        <v>5.1505700000000001E-2</v>
      </c>
      <c r="AC782">
        <v>2.7490000000000001</v>
      </c>
      <c r="AD782">
        <v>0.15481310000000001</v>
      </c>
      <c r="AE782">
        <v>5.2867699999999997E-2</v>
      </c>
      <c r="AF782">
        <v>5.55</v>
      </c>
      <c r="AG782">
        <v>6.875</v>
      </c>
      <c r="AH782">
        <f t="shared" si="14"/>
        <v>4.7280420912864995E-2</v>
      </c>
    </row>
    <row r="783" spans="15:34" x14ac:dyDescent="0.25">
      <c r="O783" t="s">
        <v>52</v>
      </c>
      <c r="P783">
        <v>2005</v>
      </c>
      <c r="Q783" t="s">
        <v>33</v>
      </c>
      <c r="R783">
        <v>1.5801019999999999E-2</v>
      </c>
      <c r="S783">
        <v>3.8380919999999999E-2</v>
      </c>
      <c r="T783">
        <v>0.20492959999999999</v>
      </c>
      <c r="U783">
        <v>5.4062800000000001E-2</v>
      </c>
      <c r="V783">
        <v>2.7725400000000001E-2</v>
      </c>
      <c r="W783">
        <v>4.8272299999999997E-2</v>
      </c>
      <c r="X783">
        <v>9.7476999999999994E-2</v>
      </c>
      <c r="Y783">
        <v>8.6050399999999999E-2</v>
      </c>
      <c r="Z783">
        <v>9090.8819999999996</v>
      </c>
      <c r="AA783">
        <v>142649</v>
      </c>
      <c r="AB783">
        <v>6.3728999999999994E-2</v>
      </c>
      <c r="AC783">
        <v>2.5299</v>
      </c>
      <c r="AD783">
        <v>0.14783840000000001</v>
      </c>
      <c r="AE783">
        <v>4.6197299999999997E-2</v>
      </c>
      <c r="AF783">
        <v>5.29</v>
      </c>
      <c r="AG783">
        <v>5.875</v>
      </c>
      <c r="AH783">
        <f t="shared" si="14"/>
        <v>5.6693450496749995E-2</v>
      </c>
    </row>
    <row r="784" spans="15:34" x14ac:dyDescent="0.25">
      <c r="O784" t="s">
        <v>52</v>
      </c>
      <c r="P784">
        <v>2012</v>
      </c>
      <c r="Q784" t="s">
        <v>33</v>
      </c>
      <c r="R784">
        <v>8.2131700000000005E-3</v>
      </c>
      <c r="S784">
        <v>2.5564050000000001E-2</v>
      </c>
      <c r="T784">
        <v>0.17971409999999999</v>
      </c>
      <c r="U784">
        <v>4.2370400000000003E-2</v>
      </c>
      <c r="V784">
        <v>2.5064900000000001E-2</v>
      </c>
      <c r="W784">
        <v>4.1820200000000002E-2</v>
      </c>
      <c r="X784">
        <v>0.1003617</v>
      </c>
      <c r="Y784">
        <v>7.7962699999999996E-2</v>
      </c>
      <c r="Z784">
        <v>10619.106</v>
      </c>
      <c r="AA784">
        <v>176302.3</v>
      </c>
      <c r="AB784">
        <v>6.0232399999999998E-2</v>
      </c>
      <c r="AC784">
        <v>2.9859</v>
      </c>
      <c r="AD784">
        <v>0.1155685</v>
      </c>
      <c r="AE784">
        <v>4.1128199999999997E-2</v>
      </c>
      <c r="AF784">
        <v>5.1020000000000003</v>
      </c>
      <c r="AG784">
        <v>8.1999999999999993</v>
      </c>
      <c r="AH784">
        <f t="shared" si="14"/>
        <v>4.5892679480655008E-2</v>
      </c>
    </row>
    <row r="785" spans="15:34" x14ac:dyDescent="0.25">
      <c r="O785" t="s">
        <v>77</v>
      </c>
      <c r="P785">
        <v>2009</v>
      </c>
      <c r="Q785" t="s">
        <v>33</v>
      </c>
      <c r="R785">
        <v>6.9608400000000003E-3</v>
      </c>
      <c r="S785">
        <v>3.88354E-3</v>
      </c>
      <c r="T785">
        <v>0.1542202</v>
      </c>
      <c r="U785">
        <v>4.3513200000000002E-2</v>
      </c>
      <c r="V785">
        <v>3.3906199999999997E-2</v>
      </c>
      <c r="W785">
        <v>4.8809699999999998E-2</v>
      </c>
      <c r="X785">
        <v>0.1069711</v>
      </c>
      <c r="Y785">
        <v>9.5480099999999998E-2</v>
      </c>
      <c r="Z785">
        <v>10433.133</v>
      </c>
      <c r="AA785">
        <v>250544.4</v>
      </c>
      <c r="AB785">
        <v>4.1641900000000003E-2</v>
      </c>
      <c r="AC785">
        <v>2.8370000000000002</v>
      </c>
      <c r="AD785">
        <v>0.13822699999999999</v>
      </c>
      <c r="AE785">
        <v>6.0787599999999997E-2</v>
      </c>
      <c r="AF785">
        <v>5.36</v>
      </c>
      <c r="AG785">
        <v>10.116669999999999</v>
      </c>
      <c r="AH785">
        <f t="shared" si="14"/>
        <v>5.0559720593279983E-2</v>
      </c>
    </row>
    <row r="786" spans="15:34" x14ac:dyDescent="0.25">
      <c r="O786" t="s">
        <v>43</v>
      </c>
      <c r="P786">
        <v>2009</v>
      </c>
      <c r="Q786" t="s">
        <v>33</v>
      </c>
      <c r="R786">
        <v>8.2350900000000005E-3</v>
      </c>
      <c r="S786">
        <v>1.8024200000000001E-3</v>
      </c>
      <c r="T786">
        <v>5.1994100000000001E-2</v>
      </c>
      <c r="U786">
        <v>2.9208600000000001E-2</v>
      </c>
      <c r="V786">
        <v>4.5994800000000002E-2</v>
      </c>
      <c r="W786">
        <v>4.9251799999999998E-2</v>
      </c>
      <c r="X786">
        <v>0.1707494</v>
      </c>
      <c r="Y786">
        <v>8.3598500000000006E-2</v>
      </c>
      <c r="Z786">
        <v>32053.098999999998</v>
      </c>
      <c r="AA786">
        <v>724582.2</v>
      </c>
      <c r="AB786">
        <v>4.4236699999999997E-2</v>
      </c>
      <c r="AC786">
        <v>3.3262999999999998</v>
      </c>
      <c r="AD786">
        <v>0.13676430000000001</v>
      </c>
      <c r="AE786">
        <v>7.5465599999999994E-2</v>
      </c>
      <c r="AF786">
        <v>6.0359999999999996</v>
      </c>
      <c r="AG786">
        <v>9.5583329999999993</v>
      </c>
      <c r="AH786">
        <f t="shared" si="14"/>
        <v>5.3450259437735015E-2</v>
      </c>
    </row>
    <row r="787" spans="15:34" x14ac:dyDescent="0.25">
      <c r="O787" t="s">
        <v>37</v>
      </c>
      <c r="P787">
        <v>2012</v>
      </c>
      <c r="Q787" t="s">
        <v>33</v>
      </c>
      <c r="R787">
        <v>1.8446790000000001E-2</v>
      </c>
      <c r="S787">
        <v>2.5196509999999998E-2</v>
      </c>
      <c r="T787">
        <v>0.1345623</v>
      </c>
      <c r="U787">
        <v>4.2962800000000002E-2</v>
      </c>
      <c r="V787">
        <v>3.6617700000000003E-2</v>
      </c>
      <c r="W787">
        <v>3.8236199999999998E-2</v>
      </c>
      <c r="X787">
        <v>0.10424369999999999</v>
      </c>
      <c r="Y787">
        <v>7.6178099999999999E-2</v>
      </c>
      <c r="Z787">
        <v>8287.7440000000006</v>
      </c>
      <c r="AA787">
        <v>108745.2</v>
      </c>
      <c r="AB787">
        <v>7.6212500000000002E-2</v>
      </c>
      <c r="AC787">
        <v>2.8227000000000002</v>
      </c>
      <c r="AD787">
        <v>0.13253000000000001</v>
      </c>
      <c r="AE787">
        <v>3.6194700000000003E-2</v>
      </c>
      <c r="AF787">
        <v>5.8410000000000002</v>
      </c>
      <c r="AG787">
        <v>7.266667</v>
      </c>
      <c r="AH787">
        <f t="shared" si="14"/>
        <v>6.7528015837925004E-2</v>
      </c>
    </row>
    <row r="788" spans="15:34" x14ac:dyDescent="0.25">
      <c r="O788" t="s">
        <v>37</v>
      </c>
      <c r="P788">
        <v>2002</v>
      </c>
      <c r="Q788" t="s">
        <v>33</v>
      </c>
      <c r="R788">
        <v>2.8573210000000002E-2</v>
      </c>
      <c r="S788">
        <v>8.9789899999999992E-3</v>
      </c>
      <c r="T788">
        <v>0.22521849999999999</v>
      </c>
      <c r="U788">
        <v>5.6619000000000003E-2</v>
      </c>
      <c r="V788">
        <v>3.5970099999999998E-2</v>
      </c>
      <c r="W788">
        <v>4.3569700000000003E-2</v>
      </c>
      <c r="X788">
        <v>0.11334619999999999</v>
      </c>
      <c r="Y788">
        <v>8.6801400000000001E-2</v>
      </c>
      <c r="Z788">
        <v>5176.05</v>
      </c>
      <c r="AA788">
        <v>73950.399999999994</v>
      </c>
      <c r="AB788">
        <v>6.99935E-2</v>
      </c>
      <c r="AC788">
        <v>2.0268000000000002</v>
      </c>
      <c r="AD788">
        <v>0.16205459999999999</v>
      </c>
      <c r="AE788">
        <v>4.5801000000000001E-2</v>
      </c>
      <c r="AF788">
        <v>6.1669999999999998</v>
      </c>
      <c r="AG788">
        <v>5.3333329999999997</v>
      </c>
      <c r="AH788">
        <f t="shared" si="14"/>
        <v>7.8226440011234993E-2</v>
      </c>
    </row>
    <row r="789" spans="15:34" x14ac:dyDescent="0.25">
      <c r="O789" t="s">
        <v>81</v>
      </c>
      <c r="P789">
        <v>2015</v>
      </c>
      <c r="Q789" t="s">
        <v>33</v>
      </c>
      <c r="R789">
        <v>2.9734100000000001E-3</v>
      </c>
      <c r="S789">
        <v>3.5346700000000002E-3</v>
      </c>
      <c r="T789">
        <v>7.6421500000000003E-2</v>
      </c>
      <c r="U789">
        <v>2.1063599999999998E-2</v>
      </c>
      <c r="V789">
        <v>3.6722999999999999E-2</v>
      </c>
      <c r="W789">
        <v>3.9638600000000003E-2</v>
      </c>
      <c r="X789">
        <v>0.13086320000000001</v>
      </c>
      <c r="Y789">
        <v>5.61276E-2</v>
      </c>
      <c r="Z789">
        <v>20536.884999999998</v>
      </c>
      <c r="AA789">
        <v>484628.2</v>
      </c>
      <c r="AB789">
        <v>4.23766E-2</v>
      </c>
      <c r="AC789">
        <v>3.9388999999999998</v>
      </c>
      <c r="AD789">
        <v>8.5424299999999995E-2</v>
      </c>
      <c r="AE789">
        <v>0.1241488</v>
      </c>
      <c r="AF789">
        <v>7.4429999999999996</v>
      </c>
      <c r="AG789">
        <v>4.3666669999999996</v>
      </c>
      <c r="AH789">
        <f t="shared" si="14"/>
        <v>3.3638944555314992E-2</v>
      </c>
    </row>
    <row r="790" spans="15:34" x14ac:dyDescent="0.25">
      <c r="O790" t="s">
        <v>32</v>
      </c>
      <c r="P790">
        <v>2010</v>
      </c>
      <c r="Q790" t="s">
        <v>33</v>
      </c>
      <c r="R790">
        <v>1.1450449999999999E-2</v>
      </c>
      <c r="S790">
        <v>1.7144199999999998E-2</v>
      </c>
      <c r="T790">
        <v>0.15549950000000001</v>
      </c>
      <c r="U790">
        <v>2.7009600000000002E-2</v>
      </c>
      <c r="V790">
        <v>2.5950899999999999E-2</v>
      </c>
      <c r="W790">
        <v>4.2494299999999999E-2</v>
      </c>
      <c r="X790">
        <v>0.10706540000000001</v>
      </c>
      <c r="Y790">
        <v>6.9526699999999997E-2</v>
      </c>
      <c r="Z790">
        <v>8419.9110000000001</v>
      </c>
      <c r="AA790">
        <v>174753</v>
      </c>
      <c r="AB790">
        <v>4.8181799999999997E-2</v>
      </c>
      <c r="AC790">
        <v>2.7635000000000001</v>
      </c>
      <c r="AD790">
        <v>0.12507940000000001</v>
      </c>
      <c r="AE790">
        <v>6.3569700000000007E-2</v>
      </c>
      <c r="AF790">
        <v>7.5490000000000004</v>
      </c>
      <c r="AG790">
        <v>10.375</v>
      </c>
      <c r="AH790">
        <f t="shared" si="14"/>
        <v>5.6895689707554986E-2</v>
      </c>
    </row>
    <row r="791" spans="15:34" x14ac:dyDescent="0.25">
      <c r="O791" t="s">
        <v>81</v>
      </c>
      <c r="P791">
        <v>2000</v>
      </c>
      <c r="Q791" t="s">
        <v>33</v>
      </c>
      <c r="R791">
        <v>5.2719100000000003E-3</v>
      </c>
      <c r="S791">
        <v>9.2998400000000002E-3</v>
      </c>
      <c r="T791">
        <v>0.1463544</v>
      </c>
      <c r="U791">
        <v>3.3133900000000001E-2</v>
      </c>
      <c r="V791">
        <v>5.1070400000000002E-2</v>
      </c>
      <c r="W791">
        <v>5.9819499999999998E-2</v>
      </c>
      <c r="X791">
        <v>0.14871119999999999</v>
      </c>
      <c r="Y791">
        <v>6.1408200000000003E-2</v>
      </c>
      <c r="Z791">
        <v>12648.035</v>
      </c>
      <c r="AA791">
        <v>266886.40000000002</v>
      </c>
      <c r="AB791">
        <v>4.7391099999999999E-2</v>
      </c>
      <c r="AC791">
        <v>2.4771999999999998</v>
      </c>
      <c r="AD791">
        <v>0.1254391</v>
      </c>
      <c r="AE791">
        <v>0.1140598</v>
      </c>
      <c r="AF791">
        <v>7.5780000000000003</v>
      </c>
      <c r="AG791">
        <v>2.2833329999999998</v>
      </c>
      <c r="AH791">
        <f t="shared" si="14"/>
        <v>5.4231146269414998E-2</v>
      </c>
    </row>
    <row r="792" spans="15:34" x14ac:dyDescent="0.25">
      <c r="O792" t="s">
        <v>59</v>
      </c>
      <c r="P792">
        <v>2019</v>
      </c>
      <c r="Q792" t="s">
        <v>33</v>
      </c>
      <c r="R792">
        <v>1.9705460000000001E-2</v>
      </c>
      <c r="S792">
        <v>9.0756199999999995E-3</v>
      </c>
      <c r="T792">
        <v>0.14498920000000001</v>
      </c>
      <c r="U792">
        <v>4.0569800000000003E-2</v>
      </c>
      <c r="V792">
        <v>2.3308700000000002E-2</v>
      </c>
      <c r="W792">
        <v>4.6090100000000002E-2</v>
      </c>
      <c r="X792">
        <v>0.1070004</v>
      </c>
      <c r="Y792">
        <v>8.2163700000000006E-2</v>
      </c>
      <c r="Z792">
        <v>8288.8829999999998</v>
      </c>
      <c r="AA792">
        <v>110537.9</v>
      </c>
      <c r="AB792">
        <v>7.4986800000000006E-2</v>
      </c>
      <c r="AC792">
        <v>3.2368000000000001</v>
      </c>
      <c r="AD792">
        <v>0.13758629999999999</v>
      </c>
      <c r="AE792">
        <v>4.0389799999999997E-2</v>
      </c>
      <c r="AF792">
        <v>5.101</v>
      </c>
      <c r="AG792">
        <v>5.5250000000000004</v>
      </c>
      <c r="AH792">
        <f t="shared" si="14"/>
        <v>4.7227710553129992E-2</v>
      </c>
    </row>
    <row r="793" spans="15:34" x14ac:dyDescent="0.25">
      <c r="O793" t="s">
        <v>81</v>
      </c>
      <c r="P793">
        <v>2006</v>
      </c>
      <c r="Q793" t="s">
        <v>33</v>
      </c>
      <c r="R793">
        <v>3.81928E-3</v>
      </c>
      <c r="S793">
        <v>7.59108E-3</v>
      </c>
      <c r="T793">
        <v>0.1018544</v>
      </c>
      <c r="U793">
        <v>2.8206700000000001E-2</v>
      </c>
      <c r="V793">
        <v>5.1702699999999997E-2</v>
      </c>
      <c r="W793">
        <v>4.8247400000000003E-2</v>
      </c>
      <c r="X793">
        <v>0.1423604</v>
      </c>
      <c r="Y793">
        <v>5.6099599999999999E-2</v>
      </c>
      <c r="Z793">
        <v>17288.324000000001</v>
      </c>
      <c r="AA793">
        <v>379129.4</v>
      </c>
      <c r="AB793">
        <v>4.5600099999999998E-2</v>
      </c>
      <c r="AC793">
        <v>3.3267000000000002</v>
      </c>
      <c r="AD793">
        <v>0.1102315</v>
      </c>
      <c r="AE793">
        <v>0.12664010000000001</v>
      </c>
      <c r="AF793">
        <v>8.0020000000000007</v>
      </c>
      <c r="AG793">
        <v>3.3416670000000002</v>
      </c>
      <c r="AH793">
        <f t="shared" si="14"/>
        <v>4.3769624067499985E-2</v>
      </c>
    </row>
    <row r="794" spans="15:34" x14ac:dyDescent="0.25">
      <c r="O794" t="s">
        <v>53</v>
      </c>
      <c r="P794">
        <v>2005</v>
      </c>
      <c r="Q794" t="s">
        <v>33</v>
      </c>
      <c r="R794">
        <v>6.5800600000000004E-3</v>
      </c>
      <c r="S794">
        <v>7.3661270000000001E-2</v>
      </c>
      <c r="T794">
        <v>0.3167642</v>
      </c>
      <c r="U794">
        <v>3.1553900000000003E-2</v>
      </c>
      <c r="V794">
        <v>2.0545000000000001E-2</v>
      </c>
      <c r="W794">
        <v>3.2110699999999999E-2</v>
      </c>
      <c r="X794">
        <v>8.1947099999999995E-2</v>
      </c>
      <c r="Y794">
        <v>5.9266100000000002E-2</v>
      </c>
      <c r="Z794">
        <v>8638.6740000000009</v>
      </c>
      <c r="AA794">
        <v>197566.5</v>
      </c>
      <c r="AB794">
        <v>4.3725399999999998E-2</v>
      </c>
      <c r="AC794">
        <v>2.4058999999999999</v>
      </c>
      <c r="AD794">
        <v>0.1173377</v>
      </c>
      <c r="AE794">
        <v>4.46381E-2</v>
      </c>
      <c r="AF794">
        <v>5.3680000000000003</v>
      </c>
      <c r="AG794">
        <v>7.0583330000000002</v>
      </c>
      <c r="AH794">
        <f t="shared" si="14"/>
        <v>3.9967386032509988E-2</v>
      </c>
    </row>
    <row r="795" spans="15:34" x14ac:dyDescent="0.25">
      <c r="O795" t="s">
        <v>75</v>
      </c>
      <c r="P795">
        <v>2016</v>
      </c>
      <c r="Q795" t="s">
        <v>33</v>
      </c>
      <c r="R795">
        <v>4.9568700000000004E-3</v>
      </c>
      <c r="S795">
        <v>1.6584E-3</v>
      </c>
      <c r="T795">
        <v>0.16499710000000001</v>
      </c>
      <c r="U795">
        <v>2.3128300000000001E-2</v>
      </c>
      <c r="V795">
        <v>2.71758E-2</v>
      </c>
      <c r="W795">
        <v>4.4933000000000001E-2</v>
      </c>
      <c r="X795">
        <v>0.1259478</v>
      </c>
      <c r="Y795">
        <v>6.5053799999999995E-2</v>
      </c>
      <c r="Z795">
        <v>9457.33</v>
      </c>
      <c r="AA795">
        <v>212674.6</v>
      </c>
      <c r="AB795">
        <v>4.4468500000000001E-2</v>
      </c>
      <c r="AC795">
        <v>3.4946999999999999</v>
      </c>
      <c r="AD795">
        <v>0.1240247</v>
      </c>
      <c r="AE795">
        <v>6.1967000000000001E-2</v>
      </c>
      <c r="AF795">
        <v>6.52</v>
      </c>
      <c r="AG795">
        <v>4.9166670000000003</v>
      </c>
      <c r="AH795">
        <f t="shared" si="14"/>
        <v>2.6706523890625E-2</v>
      </c>
    </row>
    <row r="796" spans="15:34" x14ac:dyDescent="0.25">
      <c r="O796" t="s">
        <v>59</v>
      </c>
      <c r="P796">
        <v>2013</v>
      </c>
      <c r="Q796" t="s">
        <v>33</v>
      </c>
      <c r="R796">
        <v>2.42232E-2</v>
      </c>
      <c r="S796">
        <v>1.3862910000000001E-2</v>
      </c>
      <c r="T796">
        <v>0.1409117</v>
      </c>
      <c r="U796">
        <v>3.2182799999999998E-2</v>
      </c>
      <c r="V796">
        <v>2.1773299999999999E-2</v>
      </c>
      <c r="W796">
        <v>3.8184500000000003E-2</v>
      </c>
      <c r="X796">
        <v>9.5928600000000003E-2</v>
      </c>
      <c r="Y796">
        <v>6.9501499999999994E-2</v>
      </c>
      <c r="Z796">
        <v>7402.7250000000004</v>
      </c>
      <c r="AA796">
        <v>101638.1</v>
      </c>
      <c r="AB796">
        <v>7.2834200000000002E-2</v>
      </c>
      <c r="AC796">
        <v>2.8018000000000001</v>
      </c>
      <c r="AD796">
        <v>0.1213718</v>
      </c>
      <c r="AE796">
        <v>3.5498500000000002E-2</v>
      </c>
      <c r="AF796">
        <v>3.9670000000000001</v>
      </c>
      <c r="AG796">
        <v>8.4916669999999996</v>
      </c>
      <c r="AH796">
        <f t="shared" si="14"/>
        <v>6.554316193446999E-2</v>
      </c>
    </row>
    <row r="797" spans="15:34" x14ac:dyDescent="0.25">
      <c r="O797" t="s">
        <v>43</v>
      </c>
      <c r="P797">
        <v>2013</v>
      </c>
      <c r="Q797" t="s">
        <v>33</v>
      </c>
      <c r="R797">
        <v>5.3852600000000002E-3</v>
      </c>
      <c r="S797">
        <v>2.2380299999999998E-3</v>
      </c>
      <c r="T797">
        <v>4.8680899999999999E-2</v>
      </c>
      <c r="U797">
        <v>2.9671400000000001E-2</v>
      </c>
      <c r="V797">
        <v>4.2050499999999998E-2</v>
      </c>
      <c r="W797">
        <v>5.0344399999999997E-2</v>
      </c>
      <c r="X797">
        <v>0.15551190000000001</v>
      </c>
      <c r="Y797">
        <v>7.9706100000000002E-2</v>
      </c>
      <c r="Z797">
        <v>34588.478000000003</v>
      </c>
      <c r="AA797">
        <v>800704.1</v>
      </c>
      <c r="AB797">
        <v>4.3197600000000003E-2</v>
      </c>
      <c r="AC797">
        <v>3.7063999999999999</v>
      </c>
      <c r="AD797">
        <v>0.1355082</v>
      </c>
      <c r="AE797">
        <v>7.2656100000000001E-2</v>
      </c>
      <c r="AF797">
        <v>5.9539999999999997</v>
      </c>
      <c r="AG797">
        <v>7.5333329999999998</v>
      </c>
      <c r="AH797">
        <f t="shared" si="14"/>
        <v>4.069008210774E-2</v>
      </c>
    </row>
    <row r="798" spans="15:34" x14ac:dyDescent="0.25">
      <c r="O798" t="s">
        <v>68</v>
      </c>
      <c r="P798">
        <v>1999</v>
      </c>
      <c r="Q798" t="s">
        <v>33</v>
      </c>
      <c r="R798">
        <v>1.134576E-2</v>
      </c>
      <c r="S798">
        <v>4.9609299999999997E-3</v>
      </c>
      <c r="T798">
        <v>0.28913119999999998</v>
      </c>
      <c r="U798">
        <v>3.5756599999999999E-2</v>
      </c>
      <c r="V798">
        <v>3.0068500000000001E-2</v>
      </c>
      <c r="W798">
        <v>4.8586799999999999E-2</v>
      </c>
      <c r="X798">
        <v>0.12790099999999999</v>
      </c>
      <c r="Y798">
        <v>7.2558300000000006E-2</v>
      </c>
      <c r="Z798">
        <v>3746.25</v>
      </c>
      <c r="AA798">
        <v>264063.5</v>
      </c>
      <c r="AB798">
        <v>1.4186900000000001E-2</v>
      </c>
      <c r="AC798">
        <v>2.1183999999999998</v>
      </c>
      <c r="AD798">
        <v>0.1450825</v>
      </c>
      <c r="AE798">
        <v>6.62909E-2</v>
      </c>
      <c r="AF798">
        <v>6.1929999999999996</v>
      </c>
      <c r="AG798">
        <v>3.2833329999999998</v>
      </c>
      <c r="AH798">
        <f t="shared" si="14"/>
        <v>4.6844461856920011E-2</v>
      </c>
    </row>
    <row r="799" spans="15:34" x14ac:dyDescent="0.25">
      <c r="O799" t="s">
        <v>43</v>
      </c>
      <c r="P799">
        <v>2004</v>
      </c>
      <c r="Q799" t="s">
        <v>33</v>
      </c>
      <c r="R799">
        <v>8.0201300000000003E-3</v>
      </c>
      <c r="S799">
        <v>2.5679499999999998E-3</v>
      </c>
      <c r="T799">
        <v>5.6112599999999999E-2</v>
      </c>
      <c r="U799">
        <v>2.8068099999999999E-2</v>
      </c>
      <c r="V799">
        <v>5.0548700000000002E-2</v>
      </c>
      <c r="W799">
        <v>5.1785499999999998E-2</v>
      </c>
      <c r="X799">
        <v>0.17515900000000001</v>
      </c>
      <c r="Y799">
        <v>8.2286200000000004E-2</v>
      </c>
      <c r="Z799">
        <v>30534.282999999999</v>
      </c>
      <c r="AA799">
        <v>635525.5</v>
      </c>
      <c r="AB799">
        <v>4.8045699999999997E-2</v>
      </c>
      <c r="AC799">
        <v>2.9483000000000001</v>
      </c>
      <c r="AD799">
        <v>0.16772100000000001</v>
      </c>
      <c r="AE799">
        <v>8.8488999999999998E-2</v>
      </c>
      <c r="AF799">
        <v>6.0119999999999996</v>
      </c>
      <c r="AG799">
        <v>3.75</v>
      </c>
      <c r="AH799">
        <f t="shared" si="14"/>
        <v>6.1892049670224977E-2</v>
      </c>
    </row>
    <row r="800" spans="15:34" x14ac:dyDescent="0.25">
      <c r="O800" t="s">
        <v>53</v>
      </c>
      <c r="P800">
        <v>2008</v>
      </c>
      <c r="Q800" t="s">
        <v>33</v>
      </c>
      <c r="R800">
        <v>5.2401799999999997E-3</v>
      </c>
      <c r="S800">
        <v>6.902904E-2</v>
      </c>
      <c r="T800">
        <v>0.19033900000000001</v>
      </c>
      <c r="U800">
        <v>4.0666000000000001E-2</v>
      </c>
      <c r="V800">
        <v>2.3652900000000001E-2</v>
      </c>
      <c r="W800">
        <v>2.80515E-2</v>
      </c>
      <c r="X800">
        <v>9.6127299999999999E-2</v>
      </c>
      <c r="Y800">
        <v>5.9920300000000003E-2</v>
      </c>
      <c r="Z800">
        <v>11003.87</v>
      </c>
      <c r="AA800">
        <v>215068.9</v>
      </c>
      <c r="AB800">
        <v>5.1164399999999999E-2</v>
      </c>
      <c r="AC800">
        <v>2.9037000000000002</v>
      </c>
      <c r="AD800">
        <v>0.1154514</v>
      </c>
      <c r="AE800">
        <v>5.2043800000000001E-2</v>
      </c>
      <c r="AF800">
        <v>5.2130000000000001</v>
      </c>
      <c r="AG800">
        <v>4.6666670000000003</v>
      </c>
      <c r="AH800">
        <f t="shared" si="14"/>
        <v>5.3814136241229965E-2</v>
      </c>
    </row>
    <row r="801" spans="15:34" x14ac:dyDescent="0.25">
      <c r="O801" t="s">
        <v>81</v>
      </c>
      <c r="P801">
        <v>2003</v>
      </c>
      <c r="Q801" t="s">
        <v>33</v>
      </c>
      <c r="R801">
        <v>3.4969900000000002E-3</v>
      </c>
      <c r="S801">
        <v>8.1456500000000008E-3</v>
      </c>
      <c r="T801">
        <v>0.1198847</v>
      </c>
      <c r="U801">
        <v>2.5153100000000001E-2</v>
      </c>
      <c r="V801">
        <v>5.07482E-2</v>
      </c>
      <c r="W801">
        <v>5.8151899999999999E-2</v>
      </c>
      <c r="X801">
        <v>0.1455217</v>
      </c>
      <c r="Y801">
        <v>5.9587500000000002E-2</v>
      </c>
      <c r="Z801">
        <v>12969.177</v>
      </c>
      <c r="AA801">
        <v>309981.2</v>
      </c>
      <c r="AB801">
        <v>4.1838599999999997E-2</v>
      </c>
      <c r="AC801">
        <v>2.8111999999999999</v>
      </c>
      <c r="AD801">
        <v>0.12212679999999999</v>
      </c>
      <c r="AE801">
        <v>0.1222558</v>
      </c>
      <c r="AF801">
        <v>8.3290000000000006</v>
      </c>
      <c r="AG801">
        <v>4.3416670000000002</v>
      </c>
      <c r="AH801">
        <f t="shared" si="14"/>
        <v>4.8490320917524976E-2</v>
      </c>
    </row>
    <row r="802" spans="15:34" x14ac:dyDescent="0.25">
      <c r="O802" t="s">
        <v>77</v>
      </c>
      <c r="P802">
        <v>2015</v>
      </c>
      <c r="Q802" t="s">
        <v>33</v>
      </c>
      <c r="R802">
        <v>4.1154299999999998E-3</v>
      </c>
      <c r="S802">
        <v>2.15379E-3</v>
      </c>
      <c r="T802">
        <v>0.14210020000000001</v>
      </c>
      <c r="U802">
        <v>3.70575E-2</v>
      </c>
      <c r="V802">
        <v>2.8857600000000001E-2</v>
      </c>
      <c r="W802">
        <v>3.9893100000000001E-2</v>
      </c>
      <c r="X802">
        <v>9.7227099999999997E-2</v>
      </c>
      <c r="Y802">
        <v>8.7865100000000002E-2</v>
      </c>
      <c r="Z802">
        <v>12698.495999999999</v>
      </c>
      <c r="AA802">
        <v>322687.7</v>
      </c>
      <c r="AB802">
        <v>3.93523E-2</v>
      </c>
      <c r="AC802">
        <v>3.3227000000000002</v>
      </c>
      <c r="AD802">
        <v>0.1248948</v>
      </c>
      <c r="AE802">
        <v>5.6193600000000003E-2</v>
      </c>
      <c r="AF802">
        <v>5.7290000000000001</v>
      </c>
      <c r="AG802">
        <v>5.5666669999999998</v>
      </c>
      <c r="AH802">
        <f t="shared" si="14"/>
        <v>4.184806839163499E-2</v>
      </c>
    </row>
    <row r="803" spans="15:34" x14ac:dyDescent="0.25">
      <c r="O803" t="s">
        <v>44</v>
      </c>
      <c r="P803">
        <v>2011</v>
      </c>
      <c r="Q803" t="s">
        <v>33</v>
      </c>
      <c r="R803">
        <v>5.8104100000000002E-3</v>
      </c>
      <c r="S803">
        <v>2.2650299999999999E-3</v>
      </c>
      <c r="T803">
        <v>0.1106142</v>
      </c>
      <c r="U803">
        <v>3.7993499999999999E-2</v>
      </c>
      <c r="V803">
        <v>7.7690899999999993E-2</v>
      </c>
      <c r="W803">
        <v>6.4822400000000002E-2</v>
      </c>
      <c r="X803">
        <v>0.11464149999999999</v>
      </c>
      <c r="Y803">
        <v>5.9279699999999998E-2</v>
      </c>
      <c r="Z803">
        <v>16003.25</v>
      </c>
      <c r="AA803">
        <v>429574</v>
      </c>
      <c r="AB803">
        <v>3.7253799999999997E-2</v>
      </c>
      <c r="AC803">
        <v>3.0203000000000002</v>
      </c>
      <c r="AD803">
        <v>0.1280222</v>
      </c>
      <c r="AE803">
        <v>7.3123599999999997E-2</v>
      </c>
      <c r="AF803">
        <v>5.819</v>
      </c>
      <c r="AG803">
        <v>10.158329999999999</v>
      </c>
      <c r="AH803">
        <f t="shared" si="14"/>
        <v>4.1457799005164969E-2</v>
      </c>
    </row>
    <row r="804" spans="15:34" x14ac:dyDescent="0.25">
      <c r="O804" t="s">
        <v>81</v>
      </c>
      <c r="P804">
        <v>2001</v>
      </c>
      <c r="Q804" t="s">
        <v>33</v>
      </c>
      <c r="R804">
        <v>4.3133499999999996E-3</v>
      </c>
      <c r="S804">
        <v>9.3942999999999995E-3</v>
      </c>
      <c r="T804">
        <v>0.14634059999999999</v>
      </c>
      <c r="U804">
        <v>2.78167E-2</v>
      </c>
      <c r="V804">
        <v>4.9351800000000001E-2</v>
      </c>
      <c r="W804">
        <v>6.1943199999999997E-2</v>
      </c>
      <c r="X804">
        <v>0.14987929999999999</v>
      </c>
      <c r="Y804">
        <v>5.9165099999999998E-2</v>
      </c>
      <c r="Z804">
        <v>13085.329</v>
      </c>
      <c r="AA804">
        <v>284001.90000000002</v>
      </c>
      <c r="AB804">
        <v>4.6074799999999999E-2</v>
      </c>
      <c r="AC804">
        <v>2.5688</v>
      </c>
      <c r="AD804">
        <v>0.1205978</v>
      </c>
      <c r="AE804">
        <v>0.1159816</v>
      </c>
      <c r="AF804">
        <v>7.8949999999999996</v>
      </c>
      <c r="AG804">
        <v>3.2833329999999998</v>
      </c>
      <c r="AH804">
        <f t="shared" si="14"/>
        <v>4.8668626210875005E-2</v>
      </c>
    </row>
    <row r="805" spans="15:34" x14ac:dyDescent="0.25">
      <c r="O805" t="s">
        <v>68</v>
      </c>
      <c r="P805">
        <v>2001</v>
      </c>
      <c r="Q805" t="s">
        <v>33</v>
      </c>
      <c r="R805">
        <v>1.4088089999999999E-2</v>
      </c>
      <c r="S805">
        <v>4.7422200000000001E-3</v>
      </c>
      <c r="T805">
        <v>0.26905590000000001</v>
      </c>
      <c r="U805">
        <v>2.7275500000000001E-2</v>
      </c>
      <c r="V805">
        <v>2.7784799999999998E-2</v>
      </c>
      <c r="W805">
        <v>7.2806399999999993E-2</v>
      </c>
      <c r="X805">
        <v>0.12487379999999999</v>
      </c>
      <c r="Y805">
        <v>7.1209499999999995E-2</v>
      </c>
      <c r="Z805">
        <v>3941.75</v>
      </c>
      <c r="AA805">
        <v>288683.5</v>
      </c>
      <c r="AB805">
        <v>1.36542E-2</v>
      </c>
      <c r="AC805">
        <v>2.2948</v>
      </c>
      <c r="AD805">
        <v>0.1331077</v>
      </c>
      <c r="AE805">
        <v>6.3682199999999994E-2</v>
      </c>
      <c r="AF805">
        <v>5.9969999999999999</v>
      </c>
      <c r="AG805">
        <v>5.625</v>
      </c>
      <c r="AH805">
        <f t="shared" si="14"/>
        <v>2.8425560197875011E-2</v>
      </c>
    </row>
    <row r="806" spans="15:34" x14ac:dyDescent="0.25">
      <c r="O806" t="s">
        <v>68</v>
      </c>
      <c r="P806">
        <v>1998</v>
      </c>
      <c r="Q806" t="s">
        <v>33</v>
      </c>
      <c r="R806">
        <v>1.1951659999999999E-2</v>
      </c>
      <c r="S806">
        <v>4.8798899999999996E-3</v>
      </c>
      <c r="T806">
        <v>0.28409489999999998</v>
      </c>
      <c r="U806">
        <v>3.89293E-2</v>
      </c>
      <c r="V806">
        <v>3.1483400000000002E-2</v>
      </c>
      <c r="W806">
        <v>4.5476500000000003E-2</v>
      </c>
      <c r="X806">
        <v>0.12891040000000001</v>
      </c>
      <c r="Y806">
        <v>7.49388E-2</v>
      </c>
      <c r="Z806">
        <v>3558.75</v>
      </c>
      <c r="AA806">
        <v>245907.3</v>
      </c>
      <c r="AB806">
        <v>1.4471899999999999E-2</v>
      </c>
      <c r="AC806">
        <v>1.9976</v>
      </c>
      <c r="AD806">
        <v>0.1508699</v>
      </c>
      <c r="AE806">
        <v>6.7350599999999997E-2</v>
      </c>
      <c r="AF806">
        <v>6.0810000000000004</v>
      </c>
      <c r="AG806">
        <v>3.5333329999999998</v>
      </c>
      <c r="AH806">
        <f t="shared" si="14"/>
        <v>5.444611941555999E-2</v>
      </c>
    </row>
    <row r="807" spans="15:34" x14ac:dyDescent="0.25">
      <c r="O807" t="s">
        <v>52</v>
      </c>
      <c r="P807">
        <v>2014</v>
      </c>
      <c r="Q807" t="s">
        <v>33</v>
      </c>
      <c r="R807">
        <v>1.023597E-2</v>
      </c>
      <c r="S807">
        <v>2.171462E-2</v>
      </c>
      <c r="T807">
        <v>0.17734320000000001</v>
      </c>
      <c r="U807">
        <v>3.98137E-2</v>
      </c>
      <c r="V807">
        <v>2.4312400000000001E-2</v>
      </c>
      <c r="W807">
        <v>4.2566899999999998E-2</v>
      </c>
      <c r="X807">
        <v>9.4480599999999998E-2</v>
      </c>
      <c r="Y807">
        <v>7.2803400000000004E-2</v>
      </c>
      <c r="Z807">
        <v>11103.545</v>
      </c>
      <c r="AA807">
        <v>186694.5</v>
      </c>
      <c r="AB807">
        <v>5.9474399999999997E-2</v>
      </c>
      <c r="AC807">
        <v>3.1278999999999999</v>
      </c>
      <c r="AD807">
        <v>0.1127296</v>
      </c>
      <c r="AE807">
        <v>3.9845800000000001E-2</v>
      </c>
      <c r="AF807">
        <v>5.1749999999999998</v>
      </c>
      <c r="AG807">
        <v>6.4166670000000003</v>
      </c>
      <c r="AH807">
        <f t="shared" si="14"/>
        <v>4.2015059504284996E-2</v>
      </c>
    </row>
    <row r="808" spans="15:34" x14ac:dyDescent="0.25">
      <c r="O808" t="s">
        <v>52</v>
      </c>
      <c r="P808">
        <v>2002</v>
      </c>
      <c r="Q808" t="s">
        <v>33</v>
      </c>
      <c r="R808">
        <v>1.5115419999999999E-2</v>
      </c>
      <c r="S808">
        <v>4.8840729999999999E-2</v>
      </c>
      <c r="T808">
        <v>0.21815470000000001</v>
      </c>
      <c r="U808">
        <v>5.1590499999999997E-2</v>
      </c>
      <c r="V808">
        <v>2.67773E-2</v>
      </c>
      <c r="W808">
        <v>5.2302500000000002E-2</v>
      </c>
      <c r="X808">
        <v>0.11585760000000001</v>
      </c>
      <c r="Y808">
        <v>9.21738E-2</v>
      </c>
      <c r="Z808">
        <v>7974.69</v>
      </c>
      <c r="AA808">
        <v>122193.1</v>
      </c>
      <c r="AB808">
        <v>6.5263000000000002E-2</v>
      </c>
      <c r="AC808">
        <v>2.1974999999999998</v>
      </c>
      <c r="AD808">
        <v>0.15157979999999999</v>
      </c>
      <c r="AE808">
        <v>5.1696899999999997E-2</v>
      </c>
      <c r="AF808">
        <v>5.7060000000000004</v>
      </c>
      <c r="AG808">
        <v>5.7916670000000003</v>
      </c>
      <c r="AH808">
        <f t="shared" si="14"/>
        <v>6.0839505476899994E-2</v>
      </c>
    </row>
    <row r="809" spans="15:34" x14ac:dyDescent="0.25">
      <c r="O809" t="s">
        <v>52</v>
      </c>
      <c r="P809">
        <v>2007</v>
      </c>
      <c r="Q809" t="s">
        <v>33</v>
      </c>
      <c r="R809">
        <v>1.0690359999999999E-2</v>
      </c>
      <c r="S809">
        <v>3.6141449999999999E-2</v>
      </c>
      <c r="T809">
        <v>0.19793350000000001</v>
      </c>
      <c r="U809">
        <v>4.8889599999999998E-2</v>
      </c>
      <c r="V809">
        <v>2.7761299999999999E-2</v>
      </c>
      <c r="W809">
        <v>4.5602299999999998E-2</v>
      </c>
      <c r="X809">
        <v>9.40584E-2</v>
      </c>
      <c r="Y809">
        <v>7.9575900000000005E-2</v>
      </c>
      <c r="Z809">
        <v>9895.2070000000003</v>
      </c>
      <c r="AA809">
        <v>154531.70000000001</v>
      </c>
      <c r="AB809">
        <v>6.4033499999999993E-2</v>
      </c>
      <c r="AC809">
        <v>2.7048000000000001</v>
      </c>
      <c r="AD809">
        <v>0.14012659999999999</v>
      </c>
      <c r="AE809">
        <v>4.36415E-2</v>
      </c>
      <c r="AF809">
        <v>5.3890000000000002</v>
      </c>
      <c r="AG809">
        <v>5.3666669999999996</v>
      </c>
      <c r="AH809">
        <f t="shared" si="14"/>
        <v>5.1123976202989974E-2</v>
      </c>
    </row>
    <row r="810" spans="15:34" x14ac:dyDescent="0.25">
      <c r="O810" t="s">
        <v>32</v>
      </c>
      <c r="P810">
        <v>2002</v>
      </c>
      <c r="Q810" t="s">
        <v>33</v>
      </c>
      <c r="R810">
        <v>1.349847E-2</v>
      </c>
      <c r="S810">
        <v>2.199663E-2</v>
      </c>
      <c r="T810">
        <v>0.17537829999999999</v>
      </c>
      <c r="U810">
        <v>2.9047099999999999E-2</v>
      </c>
      <c r="V810">
        <v>3.2474599999999999E-2</v>
      </c>
      <c r="W810">
        <v>6.3313700000000001E-2</v>
      </c>
      <c r="X810">
        <v>0.12449109999999999</v>
      </c>
      <c r="Y810">
        <v>8.0012600000000003E-2</v>
      </c>
      <c r="Z810">
        <v>6509.7650000000003</v>
      </c>
      <c r="AA810">
        <v>127792.3</v>
      </c>
      <c r="AB810">
        <v>5.0940199999999998E-2</v>
      </c>
      <c r="AC810">
        <v>2.17</v>
      </c>
      <c r="AD810">
        <v>0.15774820000000001</v>
      </c>
      <c r="AE810">
        <v>6.8603499999999998E-2</v>
      </c>
      <c r="AF810">
        <v>8.1910000000000007</v>
      </c>
      <c r="AG810">
        <v>5.9249999999999998</v>
      </c>
      <c r="AH810">
        <f t="shared" ref="AH810:AH873" si="15">0.4647685* R810+(-0.1953741)*T810+  0.2304958* U810+(-0.6692)*W810+( -0.0299612)*AC810+  0.0008565*AF810+ 0.1804981</f>
        <v>5.8832880144344984E-2</v>
      </c>
    </row>
    <row r="811" spans="15:34" x14ac:dyDescent="0.25">
      <c r="O811" t="s">
        <v>53</v>
      </c>
      <c r="P811">
        <v>2004</v>
      </c>
      <c r="Q811" t="s">
        <v>33</v>
      </c>
      <c r="R811">
        <v>7.4820499999999996E-3</v>
      </c>
      <c r="S811">
        <v>0.10209968</v>
      </c>
      <c r="T811">
        <v>0.29266540000000002</v>
      </c>
      <c r="U811">
        <v>3.2783300000000001E-2</v>
      </c>
      <c r="V811">
        <v>2.14454E-2</v>
      </c>
      <c r="W811">
        <v>3.5114399999999997E-2</v>
      </c>
      <c r="X811">
        <v>9.3940700000000002E-2</v>
      </c>
      <c r="Y811">
        <v>6.9575399999999996E-2</v>
      </c>
      <c r="Z811">
        <v>7741.2889999999998</v>
      </c>
      <c r="AA811">
        <v>169873.2</v>
      </c>
      <c r="AB811">
        <v>4.5571E-2</v>
      </c>
      <c r="AC811">
        <v>2.3127</v>
      </c>
      <c r="AD811">
        <v>0.13099179999999999</v>
      </c>
      <c r="AE811">
        <v>5.3922600000000001E-2</v>
      </c>
      <c r="AF811">
        <v>5.4029999999999996</v>
      </c>
      <c r="AG811">
        <v>5.7</v>
      </c>
      <c r="AH811">
        <f t="shared" si="15"/>
        <v>4.619054076942497E-2</v>
      </c>
    </row>
    <row r="812" spans="15:34" x14ac:dyDescent="0.25">
      <c r="O812" t="s">
        <v>81</v>
      </c>
      <c r="P812">
        <v>2017</v>
      </c>
      <c r="Q812" t="s">
        <v>33</v>
      </c>
      <c r="R812">
        <v>3.5885399999999999E-3</v>
      </c>
      <c r="S812">
        <v>2.6768E-3</v>
      </c>
      <c r="T812">
        <v>8.1582799999999997E-2</v>
      </c>
      <c r="U812">
        <v>2.68983E-2</v>
      </c>
      <c r="V812">
        <v>3.4332300000000003E-2</v>
      </c>
      <c r="W812">
        <v>5.2901700000000003E-2</v>
      </c>
      <c r="X812">
        <v>0.13551479999999999</v>
      </c>
      <c r="Y812">
        <v>6.4150399999999996E-2</v>
      </c>
      <c r="Z812">
        <v>22202.326000000001</v>
      </c>
      <c r="AA812">
        <v>515167.2</v>
      </c>
      <c r="AB812">
        <v>4.3097299999999998E-2</v>
      </c>
      <c r="AC812">
        <v>4.1093000000000002</v>
      </c>
      <c r="AD812">
        <v>9.6852800000000003E-2</v>
      </c>
      <c r="AE812">
        <v>0.13929359999999999</v>
      </c>
      <c r="AF812">
        <v>8.35</v>
      </c>
      <c r="AG812">
        <v>3.6666669999999999</v>
      </c>
      <c r="AH812">
        <f t="shared" si="15"/>
        <v>2.1057117604649983E-2</v>
      </c>
    </row>
    <row r="813" spans="15:34" x14ac:dyDescent="0.25">
      <c r="O813" t="s">
        <v>52</v>
      </c>
      <c r="P813">
        <v>2000</v>
      </c>
      <c r="Q813" t="s">
        <v>33</v>
      </c>
      <c r="R813">
        <v>2.1033619999999999E-2</v>
      </c>
      <c r="S813">
        <v>5.3686480000000002E-2</v>
      </c>
      <c r="T813">
        <v>0.2273626</v>
      </c>
      <c r="U813">
        <v>5.9504899999999999E-2</v>
      </c>
      <c r="V813">
        <v>2.2109799999999999E-2</v>
      </c>
      <c r="W813">
        <v>4.7859400000000003E-2</v>
      </c>
      <c r="X813">
        <v>0.1169361</v>
      </c>
      <c r="Y813">
        <v>9.1151499999999996E-2</v>
      </c>
      <c r="Z813">
        <v>7694.61</v>
      </c>
      <c r="AA813">
        <v>114293.2</v>
      </c>
      <c r="AB813">
        <v>6.7323400000000005E-2</v>
      </c>
      <c r="AC813">
        <v>2.0644999999999998</v>
      </c>
      <c r="AD813">
        <v>0.15430489999999999</v>
      </c>
      <c r="AE813">
        <v>5.04842E-2</v>
      </c>
      <c r="AF813">
        <v>5.827</v>
      </c>
      <c r="AG813">
        <v>4.141667</v>
      </c>
      <c r="AH813">
        <f t="shared" si="15"/>
        <v>7.0677147817730004E-2</v>
      </c>
    </row>
    <row r="814" spans="15:34" x14ac:dyDescent="0.25">
      <c r="O814" t="s">
        <v>37</v>
      </c>
      <c r="P814">
        <v>2005</v>
      </c>
      <c r="Q814" t="s">
        <v>33</v>
      </c>
      <c r="R814">
        <v>3.1938399999999999E-2</v>
      </c>
      <c r="S814">
        <v>8.0906199999999998E-3</v>
      </c>
      <c r="T814">
        <v>0.21017739999999999</v>
      </c>
      <c r="U814">
        <v>5.3632399999999997E-2</v>
      </c>
      <c r="V814">
        <v>4.4102200000000001E-2</v>
      </c>
      <c r="W814">
        <v>3.9794700000000002E-2</v>
      </c>
      <c r="X814">
        <v>9.4576499999999994E-2</v>
      </c>
      <c r="Y814">
        <v>7.9555899999999999E-2</v>
      </c>
      <c r="Z814">
        <v>6538.72</v>
      </c>
      <c r="AA814">
        <v>89610</v>
      </c>
      <c r="AB814">
        <v>7.2968599999999995E-2</v>
      </c>
      <c r="AC814">
        <v>2.3574000000000002</v>
      </c>
      <c r="AD814">
        <v>0.16118740000000001</v>
      </c>
      <c r="AE814">
        <v>4.2573399999999997E-2</v>
      </c>
      <c r="AF814">
        <v>6.5220000000000002</v>
      </c>
      <c r="AG814">
        <v>5.2583330000000004</v>
      </c>
      <c r="AH814">
        <f t="shared" si="15"/>
        <v>7.4965831718979983E-2</v>
      </c>
    </row>
    <row r="815" spans="15:34" x14ac:dyDescent="0.25">
      <c r="O815" t="s">
        <v>44</v>
      </c>
      <c r="P815">
        <v>2011</v>
      </c>
      <c r="Q815" t="s">
        <v>33</v>
      </c>
      <c r="R815">
        <v>5.8104100000000002E-3</v>
      </c>
      <c r="S815">
        <v>2.2650299999999999E-3</v>
      </c>
      <c r="T815">
        <v>0.1106142</v>
      </c>
      <c r="U815">
        <v>3.7993499999999999E-2</v>
      </c>
      <c r="V815">
        <v>7.7690899999999993E-2</v>
      </c>
      <c r="W815">
        <v>6.4822400000000002E-2</v>
      </c>
      <c r="X815">
        <v>0.11464149999999999</v>
      </c>
      <c r="Y815">
        <v>5.9279699999999998E-2</v>
      </c>
      <c r="Z815">
        <v>16003.25</v>
      </c>
      <c r="AA815">
        <v>429574</v>
      </c>
      <c r="AB815">
        <v>3.7253799999999997E-2</v>
      </c>
      <c r="AC815">
        <v>3.0203000000000002</v>
      </c>
      <c r="AD815">
        <v>0.1280222</v>
      </c>
      <c r="AE815">
        <v>7.3123599999999997E-2</v>
      </c>
      <c r="AF815">
        <v>5.819</v>
      </c>
      <c r="AG815">
        <v>10.158329999999999</v>
      </c>
      <c r="AH815">
        <f t="shared" si="15"/>
        <v>4.1457799005164969E-2</v>
      </c>
    </row>
    <row r="816" spans="15:34" x14ac:dyDescent="0.25">
      <c r="O816" t="s">
        <v>59</v>
      </c>
      <c r="P816">
        <v>2012</v>
      </c>
      <c r="Q816" t="s">
        <v>33</v>
      </c>
      <c r="R816">
        <v>1.6423299999999998E-2</v>
      </c>
      <c r="S816">
        <v>1.5660360000000002E-2</v>
      </c>
      <c r="T816">
        <v>0.15429470000000001</v>
      </c>
      <c r="U816">
        <v>3.23045E-2</v>
      </c>
      <c r="V816">
        <v>2.0358500000000002E-2</v>
      </c>
      <c r="W816">
        <v>4.1249000000000001E-2</v>
      </c>
      <c r="X816">
        <v>9.6762899999999999E-2</v>
      </c>
      <c r="Y816">
        <v>7.1676199999999995E-2</v>
      </c>
      <c r="Z816">
        <v>6953.3649999999998</v>
      </c>
      <c r="AA816">
        <v>99614.6</v>
      </c>
      <c r="AB816">
        <v>6.9802699999999995E-2</v>
      </c>
      <c r="AC816">
        <v>2.7446000000000002</v>
      </c>
      <c r="AD816">
        <v>0.12152839999999999</v>
      </c>
      <c r="AE816">
        <v>3.7193299999999999E-2</v>
      </c>
      <c r="AF816">
        <v>4.55</v>
      </c>
      <c r="AG816">
        <v>8.8249999999999993</v>
      </c>
      <c r="AH816">
        <f t="shared" si="15"/>
        <v>5.9493730609879975E-2</v>
      </c>
    </row>
    <row r="817" spans="15:34" x14ac:dyDescent="0.25">
      <c r="O817" t="s">
        <v>59</v>
      </c>
      <c r="P817">
        <v>2016</v>
      </c>
      <c r="Q817" t="s">
        <v>33</v>
      </c>
      <c r="R817">
        <v>1.662073E-2</v>
      </c>
      <c r="S817">
        <v>6.3476100000000001E-3</v>
      </c>
      <c r="T817">
        <v>0.153775</v>
      </c>
      <c r="U817">
        <v>3.42125E-2</v>
      </c>
      <c r="V817">
        <v>2.2393E-2</v>
      </c>
      <c r="W817">
        <v>4.9544100000000001E-2</v>
      </c>
      <c r="X817">
        <v>0.10546759999999999</v>
      </c>
      <c r="Y817">
        <v>7.7891799999999997E-2</v>
      </c>
      <c r="Z817">
        <v>7660.3909999999996</v>
      </c>
      <c r="AA817">
        <v>106890.6</v>
      </c>
      <c r="AB817">
        <v>7.1665699999999999E-2</v>
      </c>
      <c r="AC817">
        <v>3.0194999999999999</v>
      </c>
      <c r="AD817">
        <v>0.136099</v>
      </c>
      <c r="AE817">
        <v>4.1350699999999997E-2</v>
      </c>
      <c r="AF817">
        <v>4.931</v>
      </c>
      <c r="AG817">
        <v>5.9666670000000002</v>
      </c>
      <c r="AH817">
        <f t="shared" si="15"/>
        <v>4.6665723461005004E-2</v>
      </c>
    </row>
    <row r="818" spans="15:34" x14ac:dyDescent="0.25">
      <c r="O818" t="s">
        <v>44</v>
      </c>
      <c r="P818">
        <v>2002</v>
      </c>
      <c r="Q818" t="s">
        <v>33</v>
      </c>
      <c r="R818">
        <v>8.0261900000000008E-3</v>
      </c>
      <c r="S818">
        <v>8.4819500000000003E-3</v>
      </c>
      <c r="T818">
        <v>0.1505339</v>
      </c>
      <c r="U818">
        <v>3.8531200000000002E-2</v>
      </c>
      <c r="V818">
        <v>7.2232699999999997E-2</v>
      </c>
      <c r="W818">
        <v>6.8026900000000001E-2</v>
      </c>
      <c r="X818">
        <v>0.1383539</v>
      </c>
      <c r="Y818">
        <v>6.0380000000000003E-2</v>
      </c>
      <c r="Z818">
        <v>13772.147000000001</v>
      </c>
      <c r="AA818">
        <v>326929.59999999998</v>
      </c>
      <c r="AB818">
        <v>4.2125700000000002E-2</v>
      </c>
      <c r="AC818">
        <v>2.4125999999999999</v>
      </c>
      <c r="AD818">
        <v>0.16580629999999999</v>
      </c>
      <c r="AE818">
        <v>7.8533699999999998E-2</v>
      </c>
      <c r="AF818">
        <v>6.665</v>
      </c>
      <c r="AG818">
        <v>5.3083330000000002</v>
      </c>
      <c r="AH818">
        <f t="shared" si="15"/>
        <v>5.1599854723985011E-2</v>
      </c>
    </row>
    <row r="819" spans="15:34" x14ac:dyDescent="0.25">
      <c r="O819" t="s">
        <v>53</v>
      </c>
      <c r="P819">
        <v>2001</v>
      </c>
      <c r="Q819" t="s">
        <v>33</v>
      </c>
      <c r="R819">
        <v>8.3136800000000004E-3</v>
      </c>
      <c r="S819">
        <v>0.23664969</v>
      </c>
      <c r="T819">
        <v>0.18949530000000001</v>
      </c>
      <c r="U819">
        <v>3.70488E-2</v>
      </c>
      <c r="V819">
        <v>2.0167600000000001E-2</v>
      </c>
      <c r="W819">
        <v>4.21488E-2</v>
      </c>
      <c r="X819">
        <v>0.1208313</v>
      </c>
      <c r="Y819">
        <v>7.7485499999999999E-2</v>
      </c>
      <c r="Z819">
        <v>7197.38</v>
      </c>
      <c r="AA819">
        <v>137845.1</v>
      </c>
      <c r="AB819">
        <v>5.2213500000000003E-2</v>
      </c>
      <c r="AC819">
        <v>2.0261</v>
      </c>
      <c r="AD819">
        <v>0.1417098</v>
      </c>
      <c r="AE819">
        <v>6.4811900000000006E-2</v>
      </c>
      <c r="AF819">
        <v>5.2359999999999998</v>
      </c>
      <c r="AG819">
        <v>5.6</v>
      </c>
      <c r="AH819">
        <f t="shared" si="15"/>
        <v>7.1453425406389978E-2</v>
      </c>
    </row>
    <row r="820" spans="15:34" x14ac:dyDescent="0.25">
      <c r="O820" t="s">
        <v>53</v>
      </c>
      <c r="P820">
        <v>2000</v>
      </c>
      <c r="Q820" t="s">
        <v>33</v>
      </c>
      <c r="R820">
        <v>8.5159299999999997E-3</v>
      </c>
      <c r="S820">
        <v>0.1989686</v>
      </c>
      <c r="T820">
        <v>0.21595529999999999</v>
      </c>
      <c r="U820">
        <v>3.81523E-2</v>
      </c>
      <c r="V820">
        <v>1.8710999999999998E-2</v>
      </c>
      <c r="W820">
        <v>4.23387E-2</v>
      </c>
      <c r="X820">
        <v>0.1231158</v>
      </c>
      <c r="Y820">
        <v>7.9030299999999998E-2</v>
      </c>
      <c r="Z820">
        <v>6512.3819999999996</v>
      </c>
      <c r="AA820">
        <v>132809.9</v>
      </c>
      <c r="AB820">
        <v>4.90354E-2</v>
      </c>
      <c r="AC820">
        <v>1.9489000000000001</v>
      </c>
      <c r="AD820">
        <v>0.13931940000000001</v>
      </c>
      <c r="AE820">
        <v>6.7284099999999999E-2</v>
      </c>
      <c r="AF820">
        <v>4.9359999999999999</v>
      </c>
      <c r="AG820">
        <v>5.15</v>
      </c>
      <c r="AH820">
        <f t="shared" si="15"/>
        <v>6.8561151824814981E-2</v>
      </c>
    </row>
    <row r="821" spans="15:34" x14ac:dyDescent="0.25">
      <c r="O821" t="s">
        <v>53</v>
      </c>
      <c r="P821">
        <v>2006</v>
      </c>
      <c r="Q821" t="s">
        <v>33</v>
      </c>
      <c r="R821">
        <v>7.2740699999999997E-3</v>
      </c>
      <c r="S821">
        <v>7.9854419999999995E-2</v>
      </c>
      <c r="T821">
        <v>0.25569550000000002</v>
      </c>
      <c r="U821">
        <v>3.5208999999999997E-2</v>
      </c>
      <c r="V821">
        <v>1.9732800000000002E-2</v>
      </c>
      <c r="W821">
        <v>3.0092399999999998E-2</v>
      </c>
      <c r="X821">
        <v>8.1112900000000002E-2</v>
      </c>
      <c r="Y821">
        <v>5.7016699999999997E-2</v>
      </c>
      <c r="Z821">
        <v>9752.9529999999995</v>
      </c>
      <c r="AA821">
        <v>205799.5</v>
      </c>
      <c r="AB821">
        <v>4.7390599999999998E-2</v>
      </c>
      <c r="AC821">
        <v>2.7025999999999999</v>
      </c>
      <c r="AD821">
        <v>0.1226193</v>
      </c>
      <c r="AE821">
        <v>4.5617199999999997E-2</v>
      </c>
      <c r="AF821">
        <v>5.1109999999999998</v>
      </c>
      <c r="AG821">
        <v>4.1333330000000004</v>
      </c>
      <c r="AH821">
        <f t="shared" si="15"/>
        <v>4.5304705338444995E-2</v>
      </c>
    </row>
    <row r="822" spans="15:34" x14ac:dyDescent="0.25">
      <c r="O822" t="s">
        <v>44</v>
      </c>
      <c r="P822">
        <v>2009</v>
      </c>
      <c r="Q822" t="s">
        <v>33</v>
      </c>
      <c r="R822">
        <v>8.9675199999999997E-3</v>
      </c>
      <c r="S822">
        <v>3.1005500000000001E-3</v>
      </c>
      <c r="T822">
        <v>0.110583</v>
      </c>
      <c r="U822">
        <v>3.6919199999999999E-2</v>
      </c>
      <c r="V822">
        <v>7.6511399999999993E-2</v>
      </c>
      <c r="W822">
        <v>7.0199700000000004E-2</v>
      </c>
      <c r="X822">
        <v>0.1182631</v>
      </c>
      <c r="Y822">
        <v>6.1942200000000003E-2</v>
      </c>
      <c r="Z822">
        <v>16077.948</v>
      </c>
      <c r="AA822">
        <v>407024.5</v>
      </c>
      <c r="AB822">
        <v>3.95012E-2</v>
      </c>
      <c r="AC822">
        <v>2.8586999999999998</v>
      </c>
      <c r="AD822">
        <v>0.13411480000000001</v>
      </c>
      <c r="AE822">
        <v>7.50913E-2</v>
      </c>
      <c r="AF822">
        <v>5.7329999999999997</v>
      </c>
      <c r="AG822">
        <v>10.408329999999999</v>
      </c>
      <c r="AH822">
        <f t="shared" si="15"/>
        <v>4.385318007818001E-2</v>
      </c>
    </row>
    <row r="823" spans="15:34" x14ac:dyDescent="0.25">
      <c r="O823" t="s">
        <v>53</v>
      </c>
      <c r="P823">
        <v>2015</v>
      </c>
      <c r="Q823" t="s">
        <v>33</v>
      </c>
      <c r="R823">
        <v>6.2514900000000002E-3</v>
      </c>
      <c r="S823">
        <v>6.3125120000000007E-2</v>
      </c>
      <c r="T823">
        <v>0.17088970000000001</v>
      </c>
      <c r="U823">
        <v>3.5682600000000002E-2</v>
      </c>
      <c r="V823">
        <v>2.3683099999999999E-2</v>
      </c>
      <c r="W823">
        <v>2.8688600000000002E-2</v>
      </c>
      <c r="X823">
        <v>9.38364E-2</v>
      </c>
      <c r="Y823">
        <v>6.4904600000000007E-2</v>
      </c>
      <c r="Z823">
        <v>9696.73</v>
      </c>
      <c r="AA823">
        <v>234344.1</v>
      </c>
      <c r="AB823">
        <v>4.1378199999999997E-2</v>
      </c>
      <c r="AC823">
        <v>3.3706999999999998</v>
      </c>
      <c r="AD823">
        <v>0.1075043</v>
      </c>
      <c r="AE823">
        <v>5.01314E-2</v>
      </c>
      <c r="AF823">
        <v>5.5590000000000002</v>
      </c>
      <c r="AG823">
        <v>6.2916670000000003</v>
      </c>
      <c r="AH823">
        <f t="shared" si="15"/>
        <v>4.2813519266375E-2</v>
      </c>
    </row>
    <row r="824" spans="15:34" x14ac:dyDescent="0.25">
      <c r="O824" t="s">
        <v>53</v>
      </c>
      <c r="P824">
        <v>2009</v>
      </c>
      <c r="Q824" t="s">
        <v>33</v>
      </c>
      <c r="R824">
        <v>7.3664200000000003E-3</v>
      </c>
      <c r="S824">
        <v>9.6072740000000004E-2</v>
      </c>
      <c r="T824">
        <v>0.19021199999999999</v>
      </c>
      <c r="U824">
        <v>3.9345499999999999E-2</v>
      </c>
      <c r="V824">
        <v>2.4322699999999999E-2</v>
      </c>
      <c r="W824">
        <v>3.1698799999999999E-2</v>
      </c>
      <c r="X824">
        <v>0.1066535</v>
      </c>
      <c r="Y824">
        <v>6.4451300000000003E-2</v>
      </c>
      <c r="Z824">
        <v>10201.931</v>
      </c>
      <c r="AA824">
        <v>206884.9</v>
      </c>
      <c r="AB824">
        <v>4.9312099999999998E-2</v>
      </c>
      <c r="AC824">
        <v>2.8740000000000001</v>
      </c>
      <c r="AD824">
        <v>0.1115403</v>
      </c>
      <c r="AE824">
        <v>5.1705099999999997E-2</v>
      </c>
      <c r="AF824">
        <v>6.01</v>
      </c>
      <c r="AG824">
        <v>6.7916670000000003</v>
      </c>
      <c r="AH824">
        <f t="shared" si="15"/>
        <v>5.3654493403469977E-2</v>
      </c>
    </row>
    <row r="825" spans="15:34" x14ac:dyDescent="0.25">
      <c r="O825" t="s">
        <v>43</v>
      </c>
      <c r="P825">
        <v>2006</v>
      </c>
      <c r="Q825" t="s">
        <v>33</v>
      </c>
      <c r="R825">
        <v>8.8439399999999998E-3</v>
      </c>
      <c r="S825">
        <v>2.2405400000000001E-3</v>
      </c>
      <c r="T825">
        <v>5.5078500000000002E-2</v>
      </c>
      <c r="U825">
        <v>3.0665000000000001E-2</v>
      </c>
      <c r="V825">
        <v>4.3810000000000002E-2</v>
      </c>
      <c r="W825">
        <v>5.3750100000000002E-2</v>
      </c>
      <c r="X825">
        <v>0.1771462</v>
      </c>
      <c r="Y825">
        <v>7.5501299999999993E-2</v>
      </c>
      <c r="Z825">
        <v>40132.720999999998</v>
      </c>
      <c r="AA825">
        <v>744464.2</v>
      </c>
      <c r="AB825">
        <v>5.3908200000000003E-2</v>
      </c>
      <c r="AC825">
        <v>3.3085</v>
      </c>
      <c r="AD825">
        <v>0.1594691</v>
      </c>
      <c r="AE825">
        <v>8.0738599999999994E-2</v>
      </c>
      <c r="AF825">
        <v>6.399</v>
      </c>
      <c r="AG825">
        <v>2.4666670000000002</v>
      </c>
      <c r="AH825">
        <f t="shared" si="15"/>
        <v>5.1300272448040002E-2</v>
      </c>
    </row>
    <row r="826" spans="15:34" x14ac:dyDescent="0.25">
      <c r="O826" t="s">
        <v>52</v>
      </c>
      <c r="P826">
        <v>2007</v>
      </c>
      <c r="Q826" t="s">
        <v>33</v>
      </c>
      <c r="R826">
        <v>1.0690359999999999E-2</v>
      </c>
      <c r="S826">
        <v>3.6141449999999999E-2</v>
      </c>
      <c r="T826">
        <v>0.19793350000000001</v>
      </c>
      <c r="U826">
        <v>4.8889599999999998E-2</v>
      </c>
      <c r="V826">
        <v>2.7761299999999999E-2</v>
      </c>
      <c r="W826">
        <v>4.5602299999999998E-2</v>
      </c>
      <c r="X826">
        <v>9.40584E-2</v>
      </c>
      <c r="Y826">
        <v>7.9575900000000005E-2</v>
      </c>
      <c r="Z826">
        <v>9895.2070000000003</v>
      </c>
      <c r="AA826">
        <v>154531.70000000001</v>
      </c>
      <c r="AB826">
        <v>6.4033499999999993E-2</v>
      </c>
      <c r="AC826">
        <v>2.7048000000000001</v>
      </c>
      <c r="AD826">
        <v>0.14012659999999999</v>
      </c>
      <c r="AE826">
        <v>4.36415E-2</v>
      </c>
      <c r="AF826">
        <v>5.3890000000000002</v>
      </c>
      <c r="AG826">
        <v>5.3666669999999996</v>
      </c>
      <c r="AH826">
        <f t="shared" si="15"/>
        <v>5.1123976202989974E-2</v>
      </c>
    </row>
    <row r="827" spans="15:34" x14ac:dyDescent="0.25">
      <c r="O827" t="s">
        <v>68</v>
      </c>
      <c r="P827">
        <v>2003</v>
      </c>
      <c r="Q827" t="s">
        <v>33</v>
      </c>
      <c r="R827">
        <v>9.2364400000000003E-3</v>
      </c>
      <c r="S827">
        <v>3.8795000000000001E-3</v>
      </c>
      <c r="T827">
        <v>0.2468235</v>
      </c>
      <c r="U827">
        <v>2.6661899999999999E-2</v>
      </c>
      <c r="V827">
        <v>3.1614700000000003E-2</v>
      </c>
      <c r="W827">
        <v>8.6221900000000004E-2</v>
      </c>
      <c r="X827">
        <v>0.113317</v>
      </c>
      <c r="Y827">
        <v>7.2181300000000004E-2</v>
      </c>
      <c r="Z827">
        <v>4062.25</v>
      </c>
      <c r="AA827">
        <v>309318.2</v>
      </c>
      <c r="AB827">
        <v>1.3132899999999999E-2</v>
      </c>
      <c r="AC827">
        <v>2.4167000000000001</v>
      </c>
      <c r="AD827">
        <v>0.13509389999999999</v>
      </c>
      <c r="AE827">
        <v>6.2033199999999997E-2</v>
      </c>
      <c r="AF827">
        <v>5.6680000000000001</v>
      </c>
      <c r="AG827">
        <v>6.7166670000000002</v>
      </c>
      <c r="AH827">
        <f t="shared" si="15"/>
        <v>1.7461157642809977E-2</v>
      </c>
    </row>
    <row r="828" spans="15:34" x14ac:dyDescent="0.25">
      <c r="O828" t="s">
        <v>77</v>
      </c>
      <c r="P828">
        <v>2005</v>
      </c>
      <c r="Q828" t="s">
        <v>33</v>
      </c>
      <c r="R828">
        <v>7.9263700000000003E-3</v>
      </c>
      <c r="S828">
        <v>5.4669200000000001E-3</v>
      </c>
      <c r="T828">
        <v>0.19236790000000001</v>
      </c>
      <c r="U828">
        <v>5.4656000000000003E-2</v>
      </c>
      <c r="V828">
        <v>2.9741400000000001E-2</v>
      </c>
      <c r="W828">
        <v>4.9298700000000001E-2</v>
      </c>
      <c r="X828">
        <v>0.10292</v>
      </c>
      <c r="Y828">
        <v>8.7439900000000001E-2</v>
      </c>
      <c r="Z828">
        <v>10007.291999999999</v>
      </c>
      <c r="AA828">
        <v>228099.4</v>
      </c>
      <c r="AB828">
        <v>4.3872500000000002E-2</v>
      </c>
      <c r="AC828">
        <v>2.6499000000000001</v>
      </c>
      <c r="AD828">
        <v>0.168409</v>
      </c>
      <c r="AE828">
        <v>6.5931799999999999E-2</v>
      </c>
      <c r="AF828">
        <v>5.68</v>
      </c>
      <c r="AG828">
        <v>5.5250000000000004</v>
      </c>
      <c r="AH828">
        <f t="shared" si="15"/>
        <v>5.1676346288754976E-2</v>
      </c>
    </row>
    <row r="829" spans="15:34" x14ac:dyDescent="0.25">
      <c r="O829" t="s">
        <v>43</v>
      </c>
      <c r="P829">
        <v>2000</v>
      </c>
      <c r="Q829" t="s">
        <v>33</v>
      </c>
      <c r="R829">
        <v>1.236598E-2</v>
      </c>
      <c r="S829">
        <v>3.4342000000000001E-3</v>
      </c>
      <c r="T829">
        <v>6.4105700000000002E-2</v>
      </c>
      <c r="U829">
        <v>3.5567799999999997E-2</v>
      </c>
      <c r="V829">
        <v>5.0726500000000001E-2</v>
      </c>
      <c r="W829">
        <v>5.91087E-2</v>
      </c>
      <c r="X829">
        <v>0.18787789999999999</v>
      </c>
      <c r="Y829">
        <v>8.9538400000000004E-2</v>
      </c>
      <c r="Z829">
        <v>24817.262999999999</v>
      </c>
      <c r="AA829">
        <v>489488.1</v>
      </c>
      <c r="AB829">
        <v>5.07004E-2</v>
      </c>
      <c r="AC829">
        <v>2.5688</v>
      </c>
      <c r="AD829">
        <v>0.17714830000000001</v>
      </c>
      <c r="AE829">
        <v>8.8892899999999997E-2</v>
      </c>
      <c r="AF829">
        <v>6.2439999999999998</v>
      </c>
      <c r="AG829">
        <v>3.7583329999999999</v>
      </c>
      <c r="AH829">
        <f t="shared" si="15"/>
        <v>7.0747166448499987E-2</v>
      </c>
    </row>
    <row r="830" spans="15:34" x14ac:dyDescent="0.25">
      <c r="O830" t="s">
        <v>68</v>
      </c>
      <c r="P830">
        <v>2015</v>
      </c>
      <c r="Q830" t="s">
        <v>33</v>
      </c>
      <c r="R830">
        <v>8.4940399999999996E-3</v>
      </c>
      <c r="S830">
        <v>6.1395999999999998E-4</v>
      </c>
      <c r="T830">
        <v>0.16989660000000001</v>
      </c>
      <c r="U830">
        <v>1.8649099999999998E-2</v>
      </c>
      <c r="V830">
        <v>3.22893E-2</v>
      </c>
      <c r="W830">
        <v>5.8905899999999997E-2</v>
      </c>
      <c r="X830">
        <v>0.1005138</v>
      </c>
      <c r="Y830">
        <v>6.1002099999999997E-2</v>
      </c>
      <c r="Z830">
        <v>6427.5</v>
      </c>
      <c r="AA830">
        <v>503294.3</v>
      </c>
      <c r="AB830">
        <v>1.27709E-2</v>
      </c>
      <c r="AC830">
        <v>3.4154</v>
      </c>
      <c r="AD830">
        <v>9.9802399999999999E-2</v>
      </c>
      <c r="AE830">
        <v>5.9794E-2</v>
      </c>
      <c r="AF830">
        <v>6.149</v>
      </c>
      <c r="AG830">
        <v>5.6583329999999998</v>
      </c>
      <c r="AH830">
        <f t="shared" si="15"/>
        <v>1.9068313875459986E-2</v>
      </c>
    </row>
    <row r="831" spans="15:34" x14ac:dyDescent="0.25">
      <c r="O831" t="s">
        <v>44</v>
      </c>
      <c r="P831">
        <v>2013</v>
      </c>
      <c r="Q831" t="s">
        <v>33</v>
      </c>
      <c r="R831">
        <v>7.1126899999999996E-3</v>
      </c>
      <c r="S831">
        <v>2.20155E-3</v>
      </c>
      <c r="T831">
        <v>0.1023003</v>
      </c>
      <c r="U831">
        <v>3.6905199999999999E-2</v>
      </c>
      <c r="V831">
        <v>7.2633699999999995E-2</v>
      </c>
      <c r="W831">
        <v>6.1458800000000001E-2</v>
      </c>
      <c r="X831">
        <v>0.1127609</v>
      </c>
      <c r="Y831">
        <v>5.9226800000000003E-2</v>
      </c>
      <c r="Z831">
        <v>17958.399000000001</v>
      </c>
      <c r="AA831">
        <v>460585.1</v>
      </c>
      <c r="AB831">
        <v>3.8990400000000001E-2</v>
      </c>
      <c r="AC831">
        <v>3.1764000000000001</v>
      </c>
      <c r="AD831">
        <v>0.12619379999999999</v>
      </c>
      <c r="AE831">
        <v>7.0727399999999996E-2</v>
      </c>
      <c r="AF831">
        <v>5.7649999999999997</v>
      </c>
      <c r="AG831">
        <v>8.1416660000000007</v>
      </c>
      <c r="AH831">
        <f t="shared" si="15"/>
        <v>4.0964256678194977E-2</v>
      </c>
    </row>
    <row r="832" spans="15:34" x14ac:dyDescent="0.25">
      <c r="O832" t="s">
        <v>37</v>
      </c>
      <c r="P832">
        <v>2010</v>
      </c>
      <c r="Q832" t="s">
        <v>33</v>
      </c>
      <c r="R832">
        <v>2.2086729999999999E-2</v>
      </c>
      <c r="S832">
        <v>2.5892419999999999E-2</v>
      </c>
      <c r="T832">
        <v>0.14791029999999999</v>
      </c>
      <c r="U832">
        <v>4.20887E-2</v>
      </c>
      <c r="V832">
        <v>4.0525100000000001E-2</v>
      </c>
      <c r="W832">
        <v>4.4144000000000003E-2</v>
      </c>
      <c r="X832">
        <v>0.1020848</v>
      </c>
      <c r="Y832">
        <v>7.7185599999999993E-2</v>
      </c>
      <c r="Z832">
        <v>7559.8980000000001</v>
      </c>
      <c r="AA832">
        <v>101690</v>
      </c>
      <c r="AB832">
        <v>7.4342599999999995E-2</v>
      </c>
      <c r="AC832">
        <v>2.6513</v>
      </c>
      <c r="AD832">
        <v>0.14126269999999999</v>
      </c>
      <c r="AE832">
        <v>3.8253500000000003E-2</v>
      </c>
      <c r="AF832">
        <v>6.12</v>
      </c>
      <c r="AG832">
        <v>7.858333</v>
      </c>
      <c r="AH832">
        <f t="shared" si="15"/>
        <v>6.7831228846234992E-2</v>
      </c>
    </row>
    <row r="833" spans="15:34" x14ac:dyDescent="0.25">
      <c r="O833" t="s">
        <v>53</v>
      </c>
      <c r="P833">
        <v>2003</v>
      </c>
      <c r="Q833" t="s">
        <v>33</v>
      </c>
      <c r="R833">
        <v>8.7262599999999996E-3</v>
      </c>
      <c r="S833">
        <v>0.12312648</v>
      </c>
      <c r="T833">
        <v>0.27516560000000001</v>
      </c>
      <c r="U833">
        <v>3.3402099999999997E-2</v>
      </c>
      <c r="V833">
        <v>2.0950799999999999E-2</v>
      </c>
      <c r="W833">
        <v>3.9187199999999998E-2</v>
      </c>
      <c r="X833">
        <v>0.1046245</v>
      </c>
      <c r="Y833">
        <v>7.4280100000000002E-2</v>
      </c>
      <c r="Z833">
        <v>7449.5069999999996</v>
      </c>
      <c r="AA833">
        <v>154361.60000000001</v>
      </c>
      <c r="AB833">
        <v>4.82601E-2</v>
      </c>
      <c r="AC833">
        <v>2.2027000000000001</v>
      </c>
      <c r="AD833">
        <v>0.13886229999999999</v>
      </c>
      <c r="AE833">
        <v>5.9775200000000001E-2</v>
      </c>
      <c r="AF833">
        <v>5.0940000000000003</v>
      </c>
      <c r="AG833">
        <v>6.2833329999999998</v>
      </c>
      <c r="AH833">
        <f t="shared" si="15"/>
        <v>5.0636004601029988E-2</v>
      </c>
    </row>
    <row r="834" spans="15:34" x14ac:dyDescent="0.25">
      <c r="O834" t="s">
        <v>37</v>
      </c>
      <c r="P834">
        <v>2013</v>
      </c>
      <c r="Q834" t="s">
        <v>33</v>
      </c>
      <c r="R834">
        <v>2.5557650000000001E-2</v>
      </c>
      <c r="S834">
        <v>2.5181289999999999E-2</v>
      </c>
      <c r="T834">
        <v>0.13794129999999999</v>
      </c>
      <c r="U834">
        <v>4.0051999999999997E-2</v>
      </c>
      <c r="V834">
        <v>3.7373700000000003E-2</v>
      </c>
      <c r="W834">
        <v>3.3347500000000002E-2</v>
      </c>
      <c r="X834">
        <v>9.7547999999999996E-2</v>
      </c>
      <c r="Y834">
        <v>7.3329500000000006E-2</v>
      </c>
      <c r="Z834">
        <v>8586.4069999999992</v>
      </c>
      <c r="AA834">
        <v>114251.5</v>
      </c>
      <c r="AB834">
        <v>7.5153600000000001E-2</v>
      </c>
      <c r="AC834">
        <v>2.8820000000000001</v>
      </c>
      <c r="AD834">
        <v>0.13074659999999999</v>
      </c>
      <c r="AE834">
        <v>3.5859500000000002E-2</v>
      </c>
      <c r="AF834">
        <v>6.4539999999999997</v>
      </c>
      <c r="AG834">
        <v>7.0416670000000003</v>
      </c>
      <c r="AH834">
        <f t="shared" si="15"/>
        <v>7.1521676695294994E-2</v>
      </c>
    </row>
    <row r="835" spans="15:34" x14ac:dyDescent="0.25">
      <c r="O835" t="s">
        <v>77</v>
      </c>
      <c r="P835">
        <v>2001</v>
      </c>
      <c r="Q835" t="s">
        <v>33</v>
      </c>
      <c r="R835">
        <v>1.302115E-2</v>
      </c>
      <c r="S835">
        <v>6.74473E-3</v>
      </c>
      <c r="T835">
        <v>0.19063949999999999</v>
      </c>
      <c r="U835">
        <v>5.6611599999999998E-2</v>
      </c>
      <c r="V835">
        <v>2.7043500000000002E-2</v>
      </c>
      <c r="W835">
        <v>6.2215100000000002E-2</v>
      </c>
      <c r="X835">
        <v>0.13037299999999999</v>
      </c>
      <c r="Y835">
        <v>9.0141399999999997E-2</v>
      </c>
      <c r="Z835">
        <v>8043.3469999999998</v>
      </c>
      <c r="AA835">
        <v>185774.7</v>
      </c>
      <c r="AB835">
        <v>4.32962E-2</v>
      </c>
      <c r="AC835">
        <v>2.2576999999999998</v>
      </c>
      <c r="AD835">
        <v>0.16896269999999999</v>
      </c>
      <c r="AE835">
        <v>6.7894099999999999E-2</v>
      </c>
      <c r="AF835">
        <v>5.6230000000000002</v>
      </c>
      <c r="AG835">
        <v>4.516667</v>
      </c>
      <c r="AH835">
        <f t="shared" si="15"/>
        <v>5.7890988988104991E-2</v>
      </c>
    </row>
    <row r="836" spans="15:34" x14ac:dyDescent="0.25">
      <c r="O836" t="s">
        <v>83</v>
      </c>
      <c r="P836">
        <v>2000</v>
      </c>
      <c r="Q836" t="s">
        <v>33</v>
      </c>
      <c r="R836">
        <v>5.7737099999999996E-3</v>
      </c>
      <c r="S836">
        <v>0.17206133000000001</v>
      </c>
      <c r="T836">
        <v>0.16600599999999999</v>
      </c>
      <c r="U836">
        <v>4.2950799999999997E-2</v>
      </c>
      <c r="V836">
        <v>2.3212199999999999E-2</v>
      </c>
      <c r="W836">
        <v>4.4922299999999998E-2</v>
      </c>
      <c r="X836">
        <v>0.1133619</v>
      </c>
      <c r="Y836">
        <v>0.11174249999999999</v>
      </c>
      <c r="Z836">
        <v>3343.2660000000001</v>
      </c>
      <c r="AA836">
        <v>42606.9</v>
      </c>
      <c r="AB836">
        <v>7.8467700000000001E-2</v>
      </c>
      <c r="AC836">
        <v>1.9400999999999999</v>
      </c>
      <c r="AD836">
        <v>0.15783829999999999</v>
      </c>
      <c r="AE836">
        <v>5.46156E-2</v>
      </c>
      <c r="AF836">
        <v>4.726</v>
      </c>
      <c r="AG836">
        <v>5.5750000000000002</v>
      </c>
      <c r="AH836">
        <f t="shared" si="15"/>
        <v>7.6506336418174989E-2</v>
      </c>
    </row>
    <row r="837" spans="15:34" x14ac:dyDescent="0.25">
      <c r="O837" t="s">
        <v>44</v>
      </c>
      <c r="P837">
        <v>2018</v>
      </c>
      <c r="Q837" t="s">
        <v>33</v>
      </c>
      <c r="R837">
        <v>7.2044400000000003E-3</v>
      </c>
      <c r="S837">
        <v>1.9940600000000002E-3</v>
      </c>
      <c r="T837">
        <v>9.7847900000000002E-2</v>
      </c>
      <c r="U837">
        <v>4.3507700000000003E-2</v>
      </c>
      <c r="V837">
        <v>7.8219300000000005E-2</v>
      </c>
      <c r="W837">
        <v>7.73205E-2</v>
      </c>
      <c r="X837">
        <v>0.13932449999999999</v>
      </c>
      <c r="Y837">
        <v>6.3499700000000006E-2</v>
      </c>
      <c r="Z837">
        <v>23602.51</v>
      </c>
      <c r="AA837">
        <v>600934.69999999995</v>
      </c>
      <c r="AB837">
        <v>3.92763E-2</v>
      </c>
      <c r="AC837">
        <v>3.7967</v>
      </c>
      <c r="AD837">
        <v>0.13115199999999999</v>
      </c>
      <c r="AE837">
        <v>7.9129199999999997E-2</v>
      </c>
      <c r="AF837">
        <v>6.452</v>
      </c>
      <c r="AG837">
        <v>4</v>
      </c>
      <c r="AH837">
        <f t="shared" si="15"/>
        <v>1.4787464850409993E-2</v>
      </c>
    </row>
    <row r="838" spans="15:34" x14ac:dyDescent="0.25">
      <c r="O838" t="s">
        <v>32</v>
      </c>
      <c r="P838">
        <v>2012</v>
      </c>
      <c r="Q838" t="s">
        <v>33</v>
      </c>
      <c r="R838">
        <v>7.5416399999999996E-3</v>
      </c>
      <c r="S838">
        <v>1.482026E-2</v>
      </c>
      <c r="T838">
        <v>0.16207279999999999</v>
      </c>
      <c r="U838">
        <v>2.57865E-2</v>
      </c>
      <c r="V838">
        <v>2.2555100000000002E-2</v>
      </c>
      <c r="W838">
        <v>4.6038900000000001E-2</v>
      </c>
      <c r="X838">
        <v>0.1052448</v>
      </c>
      <c r="Y838">
        <v>6.6194699999999995E-2</v>
      </c>
      <c r="Z838">
        <v>9049.2939999999999</v>
      </c>
      <c r="AA838">
        <v>186299</v>
      </c>
      <c r="AB838">
        <v>4.8573999999999999E-2</v>
      </c>
      <c r="AC838">
        <v>2.8919999999999999</v>
      </c>
      <c r="AD838">
        <v>0.1165385</v>
      </c>
      <c r="AE838">
        <v>5.9420599999999997E-2</v>
      </c>
      <c r="AF838">
        <v>7.9029999999999996</v>
      </c>
      <c r="AG838">
        <v>8.158334</v>
      </c>
      <c r="AH838">
        <f t="shared" si="15"/>
        <v>4.7593966442560004E-2</v>
      </c>
    </row>
    <row r="839" spans="15:34" x14ac:dyDescent="0.25">
      <c r="O839" t="s">
        <v>52</v>
      </c>
      <c r="P839">
        <v>2015</v>
      </c>
      <c r="Q839" t="s">
        <v>33</v>
      </c>
      <c r="R839">
        <v>1.071767E-2</v>
      </c>
      <c r="S839">
        <v>1.478497E-2</v>
      </c>
      <c r="T839">
        <v>0.17598230000000001</v>
      </c>
      <c r="U839">
        <v>3.9042899999999998E-2</v>
      </c>
      <c r="V839">
        <v>2.2174900000000001E-2</v>
      </c>
      <c r="W839">
        <v>4.2115600000000003E-2</v>
      </c>
      <c r="X839">
        <v>9.5526899999999998E-2</v>
      </c>
      <c r="Y839">
        <v>7.4466500000000005E-2</v>
      </c>
      <c r="Z839">
        <v>11597.983</v>
      </c>
      <c r="AA839">
        <v>192019.3</v>
      </c>
      <c r="AB839">
        <v>6.0400099999999998E-2</v>
      </c>
      <c r="AC839">
        <v>3.2339000000000002</v>
      </c>
      <c r="AD839">
        <v>0.11433749999999999</v>
      </c>
      <c r="AE839">
        <v>4.04751E-2</v>
      </c>
      <c r="AF839">
        <v>5.1310000000000002</v>
      </c>
      <c r="AG839">
        <v>5.233333</v>
      </c>
      <c r="AH839">
        <f t="shared" si="15"/>
        <v>3.9415593700784957E-2</v>
      </c>
    </row>
    <row r="840" spans="15:34" x14ac:dyDescent="0.25">
      <c r="O840" t="s">
        <v>37</v>
      </c>
      <c r="P840">
        <v>2004</v>
      </c>
      <c r="Q840" t="s">
        <v>33</v>
      </c>
      <c r="R840">
        <v>3.816862E-2</v>
      </c>
      <c r="S840">
        <v>8.2482000000000007E-3</v>
      </c>
      <c r="T840">
        <v>0.2234932</v>
      </c>
      <c r="U840">
        <v>5.3885099999999998E-2</v>
      </c>
      <c r="V840">
        <v>3.7790499999999998E-2</v>
      </c>
      <c r="W840">
        <v>3.9941200000000003E-2</v>
      </c>
      <c r="X840">
        <v>9.3826300000000001E-2</v>
      </c>
      <c r="Y840">
        <v>8.1914799999999996E-2</v>
      </c>
      <c r="Z840">
        <v>5580.6779999999999</v>
      </c>
      <c r="AA840">
        <v>84624.5</v>
      </c>
      <c r="AB840">
        <v>6.5946400000000002E-2</v>
      </c>
      <c r="AC840">
        <v>2.2292999999999998</v>
      </c>
      <c r="AD840">
        <v>0.1606863</v>
      </c>
      <c r="AE840">
        <v>4.4656099999999997E-2</v>
      </c>
      <c r="AF840">
        <v>6.5039999999999996</v>
      </c>
      <c r="AG840">
        <v>5.5833329999999997</v>
      </c>
      <c r="AH840">
        <f t="shared" si="15"/>
        <v>7.9042700490929985E-2</v>
      </c>
    </row>
    <row r="841" spans="15:34" x14ac:dyDescent="0.25">
      <c r="O841" t="s">
        <v>68</v>
      </c>
      <c r="P841">
        <v>2012</v>
      </c>
      <c r="Q841" t="s">
        <v>33</v>
      </c>
      <c r="R841">
        <v>7.4026700000000001E-3</v>
      </c>
      <c r="S841">
        <v>8.2125999999999998E-4</v>
      </c>
      <c r="T841">
        <v>0.188891</v>
      </c>
      <c r="U841">
        <v>2.1136499999999999E-2</v>
      </c>
      <c r="V841">
        <v>2.85369E-2</v>
      </c>
      <c r="W841">
        <v>6.9952299999999995E-2</v>
      </c>
      <c r="X841">
        <v>0.10946350000000001</v>
      </c>
      <c r="Y841">
        <v>6.4665299999999995E-2</v>
      </c>
      <c r="Z841">
        <v>5774.75</v>
      </c>
      <c r="AA841">
        <v>439571</v>
      </c>
      <c r="AB841">
        <v>1.31372E-2</v>
      </c>
      <c r="AC841">
        <v>3.1225999999999998</v>
      </c>
      <c r="AD841">
        <v>0.1021769</v>
      </c>
      <c r="AE841">
        <v>6.2160600000000003E-2</v>
      </c>
      <c r="AF841">
        <v>5.16</v>
      </c>
      <c r="AG841">
        <v>9.5166660000000007</v>
      </c>
      <c r="AH841">
        <f t="shared" si="15"/>
        <v>1.5956710905494997E-2</v>
      </c>
    </row>
    <row r="842" spans="15:34" x14ac:dyDescent="0.25">
      <c r="O842" t="s">
        <v>77</v>
      </c>
      <c r="P842">
        <v>2011</v>
      </c>
      <c r="Q842" t="s">
        <v>33</v>
      </c>
      <c r="R842">
        <v>4.6551800000000001E-3</v>
      </c>
      <c r="S842">
        <v>2.95525E-3</v>
      </c>
      <c r="T842">
        <v>0.1550629</v>
      </c>
      <c r="U842">
        <v>4.5311400000000002E-2</v>
      </c>
      <c r="V842">
        <v>3.11291E-2</v>
      </c>
      <c r="W842">
        <v>4.7627700000000002E-2</v>
      </c>
      <c r="X842">
        <v>0.10892209999999999</v>
      </c>
      <c r="Y842">
        <v>9.3125899999999998E-2</v>
      </c>
      <c r="Z842">
        <v>11397.01</v>
      </c>
      <c r="AA842">
        <v>267659.09999999998</v>
      </c>
      <c r="AB842">
        <v>4.2580300000000001E-2</v>
      </c>
      <c r="AC842">
        <v>3.0434000000000001</v>
      </c>
      <c r="AD842">
        <v>0.13580329999999999</v>
      </c>
      <c r="AE842">
        <v>5.8469899999999998E-2</v>
      </c>
      <c r="AF842">
        <v>5.351</v>
      </c>
      <c r="AG842">
        <v>9.1083339999999993</v>
      </c>
      <c r="AH842">
        <f t="shared" si="15"/>
        <v>4.4337252467059995E-2</v>
      </c>
    </row>
    <row r="843" spans="15:34" x14ac:dyDescent="0.25">
      <c r="O843" t="s">
        <v>53</v>
      </c>
      <c r="P843">
        <v>2011</v>
      </c>
      <c r="Q843" t="s">
        <v>33</v>
      </c>
      <c r="R843">
        <v>5.87368E-3</v>
      </c>
      <c r="S843">
        <v>7.3248540000000001E-2</v>
      </c>
      <c r="T843">
        <v>0.17274310000000001</v>
      </c>
      <c r="U843">
        <v>3.73164E-2</v>
      </c>
      <c r="V843">
        <v>2.3263300000000001E-2</v>
      </c>
      <c r="W843">
        <v>2.8888E-2</v>
      </c>
      <c r="X843">
        <v>9.6769499999999994E-2</v>
      </c>
      <c r="Y843">
        <v>5.8780499999999999E-2</v>
      </c>
      <c r="Z843">
        <v>8865.4210000000003</v>
      </c>
      <c r="AA843">
        <v>228987.5</v>
      </c>
      <c r="AB843">
        <v>3.8715699999999999E-2</v>
      </c>
      <c r="AC843">
        <v>3.0548000000000002</v>
      </c>
      <c r="AD843">
        <v>0.10257330000000001</v>
      </c>
      <c r="AE843">
        <v>4.76969E-2</v>
      </c>
      <c r="AF843">
        <v>5.1459999999999999</v>
      </c>
      <c r="AG843">
        <v>7.4333330000000002</v>
      </c>
      <c r="AH843">
        <f t="shared" si="15"/>
        <v>5.1629972860490009E-2</v>
      </c>
    </row>
    <row r="844" spans="15:34" x14ac:dyDescent="0.25">
      <c r="O844" t="s">
        <v>83</v>
      </c>
      <c r="P844">
        <v>2008</v>
      </c>
      <c r="Q844" t="s">
        <v>33</v>
      </c>
      <c r="R844">
        <v>3.4801300000000001E-3</v>
      </c>
      <c r="S844">
        <v>0.13132646000000001</v>
      </c>
      <c r="T844">
        <v>0.1025832</v>
      </c>
      <c r="U844">
        <v>3.38023E-2</v>
      </c>
      <c r="V844">
        <v>2.62943E-2</v>
      </c>
      <c r="W844">
        <v>3.2529500000000003E-2</v>
      </c>
      <c r="X844">
        <v>9.2352299999999998E-2</v>
      </c>
      <c r="Y844">
        <v>9.3222299999999994E-2</v>
      </c>
      <c r="Z844">
        <v>4881.9080000000004</v>
      </c>
      <c r="AA844">
        <v>62066.7</v>
      </c>
      <c r="AB844">
        <v>7.8655799999999998E-2</v>
      </c>
      <c r="AC844">
        <v>2.7267000000000001</v>
      </c>
      <c r="AD844">
        <v>0.1237217</v>
      </c>
      <c r="AE844">
        <v>4.9688499999999997E-2</v>
      </c>
      <c r="AF844">
        <v>5.0060000000000002</v>
      </c>
      <c r="AG844">
        <v>4.75</v>
      </c>
      <c r="AH844">
        <f t="shared" si="15"/>
        <v>7.0688436165124977E-2</v>
      </c>
    </row>
    <row r="845" spans="15:34" x14ac:dyDescent="0.25">
      <c r="O845" t="s">
        <v>81</v>
      </c>
      <c r="P845">
        <v>2009</v>
      </c>
      <c r="Q845" t="s">
        <v>33</v>
      </c>
      <c r="R845">
        <v>3.2329199999999998E-3</v>
      </c>
      <c r="S845">
        <v>5.6172499999999998E-3</v>
      </c>
      <c r="T845">
        <v>9.5143599999999995E-2</v>
      </c>
      <c r="U845">
        <v>2.3535199999999999E-2</v>
      </c>
      <c r="V845">
        <v>4.6322200000000001E-2</v>
      </c>
      <c r="W845">
        <v>4.1991199999999999E-2</v>
      </c>
      <c r="X845">
        <v>0.1382157</v>
      </c>
      <c r="Y845">
        <v>5.88259E-2</v>
      </c>
      <c r="Z845">
        <v>16607.510999999999</v>
      </c>
      <c r="AA845">
        <v>408918.7</v>
      </c>
      <c r="AB845">
        <v>4.0613200000000002E-2</v>
      </c>
      <c r="AC845">
        <v>3.4817</v>
      </c>
      <c r="AD845">
        <v>9.1340900000000003E-2</v>
      </c>
      <c r="AE845">
        <v>0.13773640000000001</v>
      </c>
      <c r="AF845">
        <v>8.0030000000000001</v>
      </c>
      <c r="AG845">
        <v>6.8333329999999997</v>
      </c>
      <c r="AH845">
        <f t="shared" si="15"/>
        <v>4.3274977330419989E-2</v>
      </c>
    </row>
    <row r="846" spans="15:34" x14ac:dyDescent="0.25">
      <c r="O846" t="s">
        <v>77</v>
      </c>
      <c r="P846">
        <v>2016</v>
      </c>
      <c r="Q846" t="s">
        <v>33</v>
      </c>
      <c r="R846">
        <v>3.6362299999999998E-3</v>
      </c>
      <c r="S846">
        <v>2.0960900000000001E-3</v>
      </c>
      <c r="T846">
        <v>0.15405489999999999</v>
      </c>
      <c r="U846">
        <v>4.4798699999999997E-2</v>
      </c>
      <c r="V846">
        <v>3.1045400000000001E-2</v>
      </c>
      <c r="W846">
        <v>5.81997E-2</v>
      </c>
      <c r="X846">
        <v>0.10833660000000001</v>
      </c>
      <c r="Y846">
        <v>0.1043833</v>
      </c>
      <c r="Z846">
        <v>13386.169</v>
      </c>
      <c r="AA846">
        <v>334384.8</v>
      </c>
      <c r="AB846">
        <v>4.0032199999999997E-2</v>
      </c>
      <c r="AC846">
        <v>3.43</v>
      </c>
      <c r="AD846">
        <v>0.13881850000000001</v>
      </c>
      <c r="AE846">
        <v>6.4684800000000001E-2</v>
      </c>
      <c r="AF846">
        <v>6.1609999999999996</v>
      </c>
      <c r="AG846">
        <v>4.7583330000000004</v>
      </c>
      <c r="AH846">
        <f t="shared" si="15"/>
        <v>2.5978421180124972E-2</v>
      </c>
    </row>
    <row r="847" spans="15:34" x14ac:dyDescent="0.25">
      <c r="O847" t="s">
        <v>37</v>
      </c>
      <c r="P847">
        <v>2009</v>
      </c>
      <c r="Q847" t="s">
        <v>33</v>
      </c>
      <c r="R847">
        <v>2.712786E-2</v>
      </c>
      <c r="S847">
        <v>2.596362E-2</v>
      </c>
      <c r="T847">
        <v>0.1439435</v>
      </c>
      <c r="U847">
        <v>4.0738200000000002E-2</v>
      </c>
      <c r="V847">
        <v>4.60442E-2</v>
      </c>
      <c r="W847">
        <v>4.3921799999999997E-2</v>
      </c>
      <c r="X847">
        <v>0.1009902</v>
      </c>
      <c r="Y847">
        <v>8.1064200000000003E-2</v>
      </c>
      <c r="Z847">
        <v>7467.6790000000001</v>
      </c>
      <c r="AA847">
        <v>97058.9</v>
      </c>
      <c r="AB847">
        <v>7.69397E-2</v>
      </c>
      <c r="AC847">
        <v>2.5712000000000002</v>
      </c>
      <c r="AD847">
        <v>0.14237749999999999</v>
      </c>
      <c r="AE847">
        <v>4.0078799999999998E-2</v>
      </c>
      <c r="AF847">
        <v>6.0510000000000002</v>
      </c>
      <c r="AG847">
        <v>7.7249999999999996</v>
      </c>
      <c r="AH847">
        <f t="shared" si="15"/>
        <v>7.3127402536619993E-2</v>
      </c>
    </row>
    <row r="848" spans="15:34" x14ac:dyDescent="0.25">
      <c r="O848" t="s">
        <v>52</v>
      </c>
      <c r="P848">
        <v>2004</v>
      </c>
      <c r="Q848" t="s">
        <v>33</v>
      </c>
      <c r="R848">
        <v>1.5991760000000001E-2</v>
      </c>
      <c r="S848">
        <v>3.9912339999999998E-2</v>
      </c>
      <c r="T848">
        <v>0.21443570000000001</v>
      </c>
      <c r="U848">
        <v>5.2416600000000001E-2</v>
      </c>
      <c r="V848">
        <v>2.73633E-2</v>
      </c>
      <c r="W848">
        <v>4.7550500000000002E-2</v>
      </c>
      <c r="X848">
        <v>0.1035291</v>
      </c>
      <c r="Y848">
        <v>8.9348200000000003E-2</v>
      </c>
      <c r="Z848">
        <v>8463.4</v>
      </c>
      <c r="AA848">
        <v>134194.1</v>
      </c>
      <c r="AB848">
        <v>6.3068299999999994E-2</v>
      </c>
      <c r="AC848">
        <v>2.4085999999999999</v>
      </c>
      <c r="AD848">
        <v>0.15006620000000001</v>
      </c>
      <c r="AE848">
        <v>4.8914199999999998E-2</v>
      </c>
      <c r="AF848">
        <v>5.282</v>
      </c>
      <c r="AG848">
        <v>5.5</v>
      </c>
      <c r="AH848">
        <f t="shared" si="15"/>
        <v>5.865588264247E-2</v>
      </c>
    </row>
    <row r="849" spans="15:34" x14ac:dyDescent="0.25">
      <c r="O849" t="s">
        <v>59</v>
      </c>
      <c r="P849">
        <v>2016</v>
      </c>
      <c r="Q849" t="s">
        <v>33</v>
      </c>
      <c r="R849">
        <v>1.662073E-2</v>
      </c>
      <c r="S849">
        <v>6.3476100000000001E-3</v>
      </c>
      <c r="T849">
        <v>0.153775</v>
      </c>
      <c r="U849">
        <v>3.42125E-2</v>
      </c>
      <c r="V849">
        <v>2.2393E-2</v>
      </c>
      <c r="W849">
        <v>4.9544100000000001E-2</v>
      </c>
      <c r="X849">
        <v>0.10546759999999999</v>
      </c>
      <c r="Y849">
        <v>7.7891799999999997E-2</v>
      </c>
      <c r="Z849">
        <v>7660.3909999999996</v>
      </c>
      <c r="AA849">
        <v>106890.6</v>
      </c>
      <c r="AB849">
        <v>7.1665699999999999E-2</v>
      </c>
      <c r="AC849">
        <v>3.0194999999999999</v>
      </c>
      <c r="AD849">
        <v>0.136099</v>
      </c>
      <c r="AE849">
        <v>4.1350699999999997E-2</v>
      </c>
      <c r="AF849">
        <v>4.931</v>
      </c>
      <c r="AG849">
        <v>5.9666670000000002</v>
      </c>
      <c r="AH849">
        <f t="shared" si="15"/>
        <v>4.6665723461005004E-2</v>
      </c>
    </row>
    <row r="850" spans="15:34" x14ac:dyDescent="0.25">
      <c r="O850" t="s">
        <v>75</v>
      </c>
      <c r="P850">
        <v>2002</v>
      </c>
      <c r="Q850" t="s">
        <v>33</v>
      </c>
      <c r="R850">
        <v>6.5882700000000002E-3</v>
      </c>
      <c r="S850">
        <v>3.8659800000000002E-3</v>
      </c>
      <c r="T850">
        <v>0.23036390000000001</v>
      </c>
      <c r="U850">
        <v>2.7231000000000002E-2</v>
      </c>
      <c r="V850">
        <v>2.3067000000000001E-2</v>
      </c>
      <c r="W850">
        <v>4.4587599999999998E-2</v>
      </c>
      <c r="X850">
        <v>0.13853889999999999</v>
      </c>
      <c r="Y850">
        <v>6.6841100000000001E-2</v>
      </c>
      <c r="Z850">
        <v>6087.7920000000004</v>
      </c>
      <c r="AA850">
        <v>124160.1</v>
      </c>
      <c r="AB850">
        <v>4.90318E-2</v>
      </c>
      <c r="AC850">
        <v>2.2591000000000001</v>
      </c>
      <c r="AD850">
        <v>0.1537289</v>
      </c>
      <c r="AE850">
        <v>5.6918400000000001E-2</v>
      </c>
      <c r="AF850">
        <v>5.8689999999999998</v>
      </c>
      <c r="AG850">
        <v>6.4333330000000002</v>
      </c>
      <c r="AH850">
        <f t="shared" si="15"/>
        <v>5.2333041520305018E-2</v>
      </c>
    </row>
    <row r="851" spans="15:34" x14ac:dyDescent="0.25">
      <c r="O851" t="s">
        <v>37</v>
      </c>
      <c r="P851">
        <v>2003</v>
      </c>
      <c r="Q851" t="s">
        <v>33</v>
      </c>
      <c r="R851">
        <v>3.433957E-2</v>
      </c>
      <c r="S851">
        <v>8.0798999999999992E-3</v>
      </c>
      <c r="T851">
        <v>0.22328390000000001</v>
      </c>
      <c r="U851">
        <v>5.5472599999999997E-2</v>
      </c>
      <c r="V851">
        <v>3.7983200000000002E-2</v>
      </c>
      <c r="W851">
        <v>4.2943599999999998E-2</v>
      </c>
      <c r="X851">
        <v>0.1061382</v>
      </c>
      <c r="Y851">
        <v>8.5401500000000005E-2</v>
      </c>
      <c r="Z851">
        <v>5145.5540000000001</v>
      </c>
      <c r="AA851">
        <v>78218.8</v>
      </c>
      <c r="AB851">
        <v>6.5784099999999998E-2</v>
      </c>
      <c r="AC851">
        <v>2.1208</v>
      </c>
      <c r="AD851">
        <v>0.16423160000000001</v>
      </c>
      <c r="AE851">
        <v>4.5602799999999999E-2</v>
      </c>
      <c r="AF851">
        <v>6.2590000000000003</v>
      </c>
      <c r="AG851">
        <v>5.7583330000000004</v>
      </c>
      <c r="AH851">
        <f t="shared" si="15"/>
        <v>7.8701624167634987E-2</v>
      </c>
    </row>
    <row r="852" spans="15:34" x14ac:dyDescent="0.25">
      <c r="O852" t="s">
        <v>75</v>
      </c>
      <c r="P852">
        <v>2007</v>
      </c>
      <c r="Q852" t="s">
        <v>33</v>
      </c>
      <c r="R852">
        <v>5.15805E-3</v>
      </c>
      <c r="S852">
        <v>2.0707500000000001E-3</v>
      </c>
      <c r="T852">
        <v>0.1825022</v>
      </c>
      <c r="U852">
        <v>2.4579199999999999E-2</v>
      </c>
      <c r="V852">
        <v>2.7723000000000001E-2</v>
      </c>
      <c r="W852">
        <v>4.5010599999999998E-2</v>
      </c>
      <c r="X852">
        <v>0.1191811</v>
      </c>
      <c r="Y852">
        <v>6.1664400000000001E-2</v>
      </c>
      <c r="Z852">
        <v>8688.9349999999995</v>
      </c>
      <c r="AA852">
        <v>159362.5</v>
      </c>
      <c r="AB852">
        <v>5.4523099999999998E-2</v>
      </c>
      <c r="AC852">
        <v>2.8740000000000001</v>
      </c>
      <c r="AD852">
        <v>0.14691660000000001</v>
      </c>
      <c r="AE852">
        <v>5.2534299999999999E-2</v>
      </c>
      <c r="AF852">
        <v>6.0389999999999997</v>
      </c>
      <c r="AG852">
        <v>6.0666669999999998</v>
      </c>
      <c r="AH852">
        <f t="shared" si="15"/>
        <v>4.1847419635764993E-2</v>
      </c>
    </row>
    <row r="853" spans="15:34" x14ac:dyDescent="0.25">
      <c r="O853" t="s">
        <v>83</v>
      </c>
      <c r="P853">
        <v>2017</v>
      </c>
      <c r="Q853" t="s">
        <v>33</v>
      </c>
      <c r="R853">
        <v>5.1761000000000003E-3</v>
      </c>
      <c r="S853">
        <v>9.9081580000000002E-2</v>
      </c>
      <c r="T853">
        <v>0.1002123</v>
      </c>
      <c r="U853">
        <v>3.0382200000000002E-2</v>
      </c>
      <c r="V853">
        <v>1.9032299999999999E-2</v>
      </c>
      <c r="W853">
        <v>3.59241E-2</v>
      </c>
      <c r="X853">
        <v>0.10552540000000001</v>
      </c>
      <c r="Y853">
        <v>0.10578220000000001</v>
      </c>
      <c r="Z853">
        <v>5092.8789999999999</v>
      </c>
      <c r="AA853">
        <v>75172.399999999994</v>
      </c>
      <c r="AB853">
        <v>6.7749299999999998E-2</v>
      </c>
      <c r="AC853">
        <v>3.5123000000000002</v>
      </c>
      <c r="AD853">
        <v>0.1219836</v>
      </c>
      <c r="AE853">
        <v>5.0176699999999998E-2</v>
      </c>
      <c r="AF853">
        <v>5.5369999999999999</v>
      </c>
      <c r="AG853">
        <v>5.2083329999999997</v>
      </c>
      <c r="AH853">
        <f t="shared" si="15"/>
        <v>4.5797179826179979E-2</v>
      </c>
    </row>
    <row r="854" spans="15:34" x14ac:dyDescent="0.25">
      <c r="O854" t="s">
        <v>59</v>
      </c>
      <c r="P854">
        <v>2010</v>
      </c>
      <c r="Q854" t="s">
        <v>33</v>
      </c>
      <c r="R854">
        <v>2.1300639999999999E-2</v>
      </c>
      <c r="S854">
        <v>1.445251E-2</v>
      </c>
      <c r="T854">
        <v>0.1485688</v>
      </c>
      <c r="U854">
        <v>3.2245099999999999E-2</v>
      </c>
      <c r="V854">
        <v>2.1122100000000001E-2</v>
      </c>
      <c r="W854">
        <v>3.9691900000000002E-2</v>
      </c>
      <c r="X854">
        <v>0.1128892</v>
      </c>
      <c r="Y854">
        <v>7.3102799999999996E-2</v>
      </c>
      <c r="Z854">
        <v>6268.8230000000003</v>
      </c>
      <c r="AA854">
        <v>95208.4</v>
      </c>
      <c r="AB854">
        <v>6.5843200000000005E-2</v>
      </c>
      <c r="AC854">
        <v>2.5985999999999998</v>
      </c>
      <c r="AD854">
        <v>0.1247789</v>
      </c>
      <c r="AE854">
        <v>3.9124699999999998E-2</v>
      </c>
      <c r="AF854">
        <v>4.9800000000000004</v>
      </c>
      <c r="AG854">
        <v>10.08333</v>
      </c>
      <c r="AH854">
        <f t="shared" si="15"/>
        <v>6.8650207234339997E-2</v>
      </c>
    </row>
    <row r="855" spans="15:34" x14ac:dyDescent="0.25">
      <c r="O855" t="s">
        <v>81</v>
      </c>
      <c r="P855">
        <v>2005</v>
      </c>
      <c r="Q855" t="s">
        <v>33</v>
      </c>
      <c r="R855">
        <v>4.2242599999999996E-3</v>
      </c>
      <c r="S855">
        <v>7.03858E-3</v>
      </c>
      <c r="T855">
        <v>0.10544829999999999</v>
      </c>
      <c r="U855">
        <v>2.4840399999999999E-2</v>
      </c>
      <c r="V855">
        <v>5.53844E-2</v>
      </c>
      <c r="W855">
        <v>4.7405000000000003E-2</v>
      </c>
      <c r="X855">
        <v>0.1465863</v>
      </c>
      <c r="Y855">
        <v>5.6663900000000003E-2</v>
      </c>
      <c r="Z855">
        <v>15918.847</v>
      </c>
      <c r="AA855">
        <v>360299.8</v>
      </c>
      <c r="AB855">
        <v>4.4182199999999998E-2</v>
      </c>
      <c r="AC855">
        <v>3.1764999999999999</v>
      </c>
      <c r="AD855">
        <v>0.1148849</v>
      </c>
      <c r="AE855">
        <v>0.12531790000000001</v>
      </c>
      <c r="AF855">
        <v>7.484</v>
      </c>
      <c r="AG855">
        <v>3.8250000000000002</v>
      </c>
      <c r="AH855">
        <f t="shared" si="15"/>
        <v>4.7100012345100001E-2</v>
      </c>
    </row>
    <row r="856" spans="15:34" x14ac:dyDescent="0.25">
      <c r="O856" t="s">
        <v>68</v>
      </c>
      <c r="P856">
        <v>2013</v>
      </c>
      <c r="Q856" t="s">
        <v>33</v>
      </c>
      <c r="R856">
        <v>8.1796300000000002E-3</v>
      </c>
      <c r="S856">
        <v>8.9347999999999999E-4</v>
      </c>
      <c r="T856">
        <v>0.19293270000000001</v>
      </c>
      <c r="U856">
        <v>2.02998E-2</v>
      </c>
      <c r="V856">
        <v>2.9739499999999999E-2</v>
      </c>
      <c r="W856">
        <v>6.3055200000000006E-2</v>
      </c>
      <c r="X856">
        <v>0.1067348</v>
      </c>
      <c r="Y856">
        <v>6.3294500000000004E-2</v>
      </c>
      <c r="Z856">
        <v>6007</v>
      </c>
      <c r="AA856">
        <v>455521.6</v>
      </c>
      <c r="AB856">
        <v>1.31871E-2</v>
      </c>
      <c r="AC856">
        <v>3.1996000000000002</v>
      </c>
      <c r="AD856">
        <v>0.102342</v>
      </c>
      <c r="AE856">
        <v>5.9571300000000001E-2</v>
      </c>
      <c r="AF856">
        <v>5.6849999999999996</v>
      </c>
      <c r="AG856">
        <v>7.733333</v>
      </c>
      <c r="AH856">
        <f t="shared" si="15"/>
        <v>1.8093507523424979E-2</v>
      </c>
    </row>
    <row r="857" spans="15:34" x14ac:dyDescent="0.25">
      <c r="O857" t="s">
        <v>43</v>
      </c>
      <c r="P857">
        <v>2005</v>
      </c>
      <c r="Q857" t="s">
        <v>33</v>
      </c>
      <c r="R857">
        <v>8.6904600000000005E-3</v>
      </c>
      <c r="S857">
        <v>2.46576E-3</v>
      </c>
      <c r="T857">
        <v>5.44018E-2</v>
      </c>
      <c r="U857">
        <v>2.8473999999999999E-2</v>
      </c>
      <c r="V857">
        <v>4.7176799999999998E-2</v>
      </c>
      <c r="W857">
        <v>5.3372799999999998E-2</v>
      </c>
      <c r="X857">
        <v>0.18125669999999999</v>
      </c>
      <c r="Y857">
        <v>7.7235300000000007E-2</v>
      </c>
      <c r="Z857">
        <v>33894.970999999998</v>
      </c>
      <c r="AA857">
        <v>696741.1</v>
      </c>
      <c r="AB857">
        <v>4.8647900000000001E-2</v>
      </c>
      <c r="AC857">
        <v>3.1221999999999999</v>
      </c>
      <c r="AD857">
        <v>0.16564980000000001</v>
      </c>
      <c r="AE857">
        <v>8.3738400000000004E-2</v>
      </c>
      <c r="AF857">
        <v>6.1970000000000001</v>
      </c>
      <c r="AG857">
        <v>2.875</v>
      </c>
      <c r="AH857">
        <f t="shared" si="15"/>
        <v>5.6517380854330002E-2</v>
      </c>
    </row>
    <row r="858" spans="15:34" x14ac:dyDescent="0.25">
      <c r="O858" t="s">
        <v>44</v>
      </c>
      <c r="P858">
        <v>2010</v>
      </c>
      <c r="Q858" t="s">
        <v>33</v>
      </c>
      <c r="R858">
        <v>7.6496100000000003E-3</v>
      </c>
      <c r="S858">
        <v>2.7657599999999999E-3</v>
      </c>
      <c r="T858">
        <v>0.1106999</v>
      </c>
      <c r="U858">
        <v>3.8025000000000003E-2</v>
      </c>
      <c r="V858">
        <v>7.8739000000000003E-2</v>
      </c>
      <c r="W858">
        <v>6.4857399999999996E-2</v>
      </c>
      <c r="X858">
        <v>0.1160923</v>
      </c>
      <c r="Y858">
        <v>5.9915999999999997E-2</v>
      </c>
      <c r="Z858">
        <v>14782.779</v>
      </c>
      <c r="AA858">
        <v>416883.8</v>
      </c>
      <c r="AB858">
        <v>3.5460199999999997E-2</v>
      </c>
      <c r="AC858">
        <v>2.9169999999999998</v>
      </c>
      <c r="AD858">
        <v>0.13243740000000001</v>
      </c>
      <c r="AE858">
        <v>7.3193099999999997E-2</v>
      </c>
      <c r="AF858">
        <v>5.7569999999999997</v>
      </c>
      <c r="AG858">
        <v>10.658329999999999</v>
      </c>
      <c r="AH858">
        <f t="shared" si="15"/>
        <v>4.5321585247695001E-2</v>
      </c>
    </row>
    <row r="859" spans="15:34" x14ac:dyDescent="0.25">
      <c r="O859" t="s">
        <v>37</v>
      </c>
      <c r="P859">
        <v>2001</v>
      </c>
      <c r="Q859" t="s">
        <v>33</v>
      </c>
      <c r="R859">
        <v>3.3214639999999997E-2</v>
      </c>
      <c r="S859">
        <v>1.0438889999999999E-2</v>
      </c>
      <c r="T859">
        <v>0.22221940000000001</v>
      </c>
      <c r="U859">
        <v>5.71802E-2</v>
      </c>
      <c r="V859">
        <v>3.4673500000000003E-2</v>
      </c>
      <c r="W859">
        <v>4.4857500000000002E-2</v>
      </c>
      <c r="X859">
        <v>0.1149694</v>
      </c>
      <c r="Y859">
        <v>8.7916099999999997E-2</v>
      </c>
      <c r="Z859">
        <v>4986.7470000000003</v>
      </c>
      <c r="AA859">
        <v>70601.399999999994</v>
      </c>
      <c r="AB859">
        <v>7.0632399999999998E-2</v>
      </c>
      <c r="AC859">
        <v>1.9615</v>
      </c>
      <c r="AD859">
        <v>0.16165399999999999</v>
      </c>
      <c r="AE859">
        <v>4.3072800000000001E-2</v>
      </c>
      <c r="AF859">
        <v>6.7110000000000003</v>
      </c>
      <c r="AG859">
        <v>4.7583330000000004</v>
      </c>
      <c r="AH859">
        <f t="shared" si="15"/>
        <v>8.2659537776459985E-2</v>
      </c>
    </row>
    <row r="860" spans="15:34" x14ac:dyDescent="0.25">
      <c r="O860" t="s">
        <v>59</v>
      </c>
      <c r="P860">
        <v>2007</v>
      </c>
      <c r="Q860" t="s">
        <v>33</v>
      </c>
      <c r="R860">
        <v>1.6648799999999998E-2</v>
      </c>
      <c r="S860">
        <v>1.484775E-2</v>
      </c>
      <c r="T860">
        <v>0.1759655</v>
      </c>
      <c r="U860">
        <v>3.44946E-2</v>
      </c>
      <c r="V860">
        <v>2.2117899999999999E-2</v>
      </c>
      <c r="W860">
        <v>3.9711099999999999E-2</v>
      </c>
      <c r="X860">
        <v>9.2447000000000001E-2</v>
      </c>
      <c r="Y860">
        <v>7.1910500000000002E-2</v>
      </c>
      <c r="Z860">
        <v>6481.8760000000002</v>
      </c>
      <c r="AA860">
        <v>91057.600000000006</v>
      </c>
      <c r="AB860">
        <v>7.1184399999999995E-2</v>
      </c>
      <c r="AC860">
        <v>2.4819</v>
      </c>
      <c r="AD860">
        <v>0.13940630000000001</v>
      </c>
      <c r="AE860">
        <v>4.0139399999999999E-2</v>
      </c>
      <c r="AF860">
        <v>5.0919999999999996</v>
      </c>
      <c r="AG860">
        <v>6.15</v>
      </c>
      <c r="AH860">
        <f t="shared" si="15"/>
        <v>6.5233624631929998E-2</v>
      </c>
    </row>
    <row r="861" spans="15:34" x14ac:dyDescent="0.25">
      <c r="O861" t="s">
        <v>52</v>
      </c>
      <c r="P861">
        <v>2008</v>
      </c>
      <c r="Q861" t="s">
        <v>33</v>
      </c>
      <c r="R861">
        <v>9.9051899999999995E-3</v>
      </c>
      <c r="S861">
        <v>3.5680179999999999E-2</v>
      </c>
      <c r="T861">
        <v>0.1826324</v>
      </c>
      <c r="U861">
        <v>4.7280500000000003E-2</v>
      </c>
      <c r="V861">
        <v>3.1644699999999998E-2</v>
      </c>
      <c r="W861">
        <v>4.0518899999999997E-2</v>
      </c>
      <c r="X861">
        <v>9.5699500000000007E-2</v>
      </c>
      <c r="Y861">
        <v>8.0734200000000006E-2</v>
      </c>
      <c r="Z861">
        <v>10043.875</v>
      </c>
      <c r="AA861">
        <v>158099</v>
      </c>
      <c r="AB861">
        <v>6.3529000000000002E-2</v>
      </c>
      <c r="AC861">
        <v>2.7753999999999999</v>
      </c>
      <c r="AD861">
        <v>0.1345992</v>
      </c>
      <c r="AE861">
        <v>4.6268499999999997E-2</v>
      </c>
      <c r="AF861">
        <v>5.4210000000000003</v>
      </c>
      <c r="AG861">
        <v>6.5250000000000004</v>
      </c>
      <c r="AH861">
        <f t="shared" si="15"/>
        <v>5.4691560329575006E-2</v>
      </c>
    </row>
    <row r="862" spans="15:34" x14ac:dyDescent="0.25">
      <c r="O862" t="s">
        <v>37</v>
      </c>
      <c r="P862">
        <v>2007</v>
      </c>
      <c r="Q862" t="s">
        <v>33</v>
      </c>
      <c r="R862">
        <v>2.4662650000000001E-2</v>
      </c>
      <c r="S862">
        <v>1.498739E-2</v>
      </c>
      <c r="T862">
        <v>0.18016840000000001</v>
      </c>
      <c r="U862">
        <v>4.7778099999999997E-2</v>
      </c>
      <c r="V862">
        <v>4.9490300000000001E-2</v>
      </c>
      <c r="W862">
        <v>4.1042500000000003E-2</v>
      </c>
      <c r="X862">
        <v>9.54015E-2</v>
      </c>
      <c r="Y862">
        <v>7.6061199999999995E-2</v>
      </c>
      <c r="Z862">
        <v>7391.7780000000002</v>
      </c>
      <c r="AA862">
        <v>96948.2</v>
      </c>
      <c r="AB862">
        <v>7.6244599999999996E-2</v>
      </c>
      <c r="AC862">
        <v>2.5472000000000001</v>
      </c>
      <c r="AD862">
        <v>0.15104970000000001</v>
      </c>
      <c r="AE862">
        <v>4.0433999999999998E-2</v>
      </c>
      <c r="AF862">
        <v>6.4489999999999998</v>
      </c>
      <c r="AG862">
        <v>5.391667</v>
      </c>
      <c r="AH862">
        <f t="shared" si="15"/>
        <v>6.9513694090064998E-2</v>
      </c>
    </row>
    <row r="863" spans="15:34" x14ac:dyDescent="0.25">
      <c r="O863" t="s">
        <v>44</v>
      </c>
      <c r="P863">
        <v>2016</v>
      </c>
      <c r="Q863" t="s">
        <v>33</v>
      </c>
      <c r="R863">
        <v>6.44139E-3</v>
      </c>
      <c r="S863">
        <v>1.91533E-3</v>
      </c>
      <c r="T863">
        <v>0.1072075</v>
      </c>
      <c r="U863">
        <v>4.4156899999999999E-2</v>
      </c>
      <c r="V863">
        <v>7.98952E-2</v>
      </c>
      <c r="W863">
        <v>8.0862600000000007E-2</v>
      </c>
      <c r="X863">
        <v>0.1182482</v>
      </c>
      <c r="Y863">
        <v>6.4989199999999997E-2</v>
      </c>
      <c r="Z863">
        <v>21606.561000000002</v>
      </c>
      <c r="AA863">
        <v>538237.5</v>
      </c>
      <c r="AB863">
        <v>4.0143199999999997E-2</v>
      </c>
      <c r="AC863">
        <v>3.5011999999999999</v>
      </c>
      <c r="AD863">
        <v>0.13457759999999999</v>
      </c>
      <c r="AE863">
        <v>7.9008099999999998E-2</v>
      </c>
      <c r="AF863">
        <v>6.423</v>
      </c>
      <c r="AG863">
        <v>5.4666670000000002</v>
      </c>
      <c r="AH863">
        <f t="shared" si="15"/>
        <v>1.9212160473485007E-2</v>
      </c>
    </row>
    <row r="864" spans="15:34" x14ac:dyDescent="0.25">
      <c r="O864" t="s">
        <v>68</v>
      </c>
      <c r="P864">
        <v>2008</v>
      </c>
      <c r="Q864" t="s">
        <v>33</v>
      </c>
      <c r="R864">
        <v>7.8139500000000001E-3</v>
      </c>
      <c r="S864">
        <v>2.03937E-3</v>
      </c>
      <c r="T864">
        <v>0.21818580000000001</v>
      </c>
      <c r="U864">
        <v>2.20774E-2</v>
      </c>
      <c r="V864">
        <v>3.4916000000000003E-2</v>
      </c>
      <c r="W864">
        <v>7.98571E-2</v>
      </c>
      <c r="X864">
        <v>0.1066568</v>
      </c>
      <c r="Y864">
        <v>6.7127400000000004E-2</v>
      </c>
      <c r="Z864">
        <v>5597.75</v>
      </c>
      <c r="AA864">
        <v>413363.3</v>
      </c>
      <c r="AB864">
        <v>1.3542E-2</v>
      </c>
      <c r="AC864">
        <v>2.9283000000000001</v>
      </c>
      <c r="AD864">
        <v>0.1128692</v>
      </c>
      <c r="AE864">
        <v>6.1510099999999998E-2</v>
      </c>
      <c r="AF864">
        <v>5.6559999999999997</v>
      </c>
      <c r="AG864">
        <v>6.2083329999999997</v>
      </c>
      <c r="AH864">
        <f t="shared" si="15"/>
        <v>1.0259282207714965E-2</v>
      </c>
    </row>
    <row r="865" spans="15:34" x14ac:dyDescent="0.25">
      <c r="O865" t="s">
        <v>52</v>
      </c>
      <c r="P865">
        <v>2003</v>
      </c>
      <c r="Q865" t="s">
        <v>33</v>
      </c>
      <c r="R865">
        <v>1.4349779999999999E-2</v>
      </c>
      <c r="S865">
        <v>4.3514009999999999E-2</v>
      </c>
      <c r="T865">
        <v>0.21935789999999999</v>
      </c>
      <c r="U865">
        <v>5.2429499999999997E-2</v>
      </c>
      <c r="V865">
        <v>2.63368E-2</v>
      </c>
      <c r="W865">
        <v>5.01927E-2</v>
      </c>
      <c r="X865">
        <v>0.1086236</v>
      </c>
      <c r="Y865">
        <v>9.1462100000000005E-2</v>
      </c>
      <c r="Z865">
        <v>8318.7070000000003</v>
      </c>
      <c r="AA865">
        <v>126970.6</v>
      </c>
      <c r="AB865">
        <v>6.55168E-2</v>
      </c>
      <c r="AC865">
        <v>2.2888999999999999</v>
      </c>
      <c r="AD865">
        <v>0.15432709999999999</v>
      </c>
      <c r="AE865">
        <v>4.9861900000000001E-2</v>
      </c>
      <c r="AF865">
        <v>5.6159999999999997</v>
      </c>
      <c r="AG865">
        <v>6.1916669999999998</v>
      </c>
      <c r="AH865">
        <f t="shared" si="15"/>
        <v>5.903831146164E-2</v>
      </c>
    </row>
    <row r="866" spans="15:34" x14ac:dyDescent="0.25">
      <c r="O866" t="s">
        <v>32</v>
      </c>
      <c r="P866">
        <v>2003</v>
      </c>
      <c r="Q866" t="s">
        <v>33</v>
      </c>
      <c r="R866">
        <v>1.6218130000000001E-2</v>
      </c>
      <c r="S866">
        <v>2.1766239999999999E-2</v>
      </c>
      <c r="T866">
        <v>0.17439170000000001</v>
      </c>
      <c r="U866">
        <v>2.8817300000000001E-2</v>
      </c>
      <c r="V866">
        <v>3.0051000000000001E-2</v>
      </c>
      <c r="W866">
        <v>6.4506099999999997E-2</v>
      </c>
      <c r="X866">
        <v>0.11425970000000001</v>
      </c>
      <c r="Y866">
        <v>7.7150200000000002E-2</v>
      </c>
      <c r="Z866">
        <v>6416.3509999999997</v>
      </c>
      <c r="AA866">
        <v>133739.20000000001</v>
      </c>
      <c r="AB866">
        <v>4.7976600000000001E-2</v>
      </c>
      <c r="AC866">
        <v>2.2673000000000001</v>
      </c>
      <c r="AD866">
        <v>0.15932499999999999</v>
      </c>
      <c r="AE866">
        <v>7.0188799999999996E-2</v>
      </c>
      <c r="AF866">
        <v>7.8810000000000002</v>
      </c>
      <c r="AG866">
        <v>5.983333</v>
      </c>
      <c r="AH866">
        <f t="shared" si="15"/>
        <v>5.6257986755275005E-2</v>
      </c>
    </row>
    <row r="867" spans="15:34" x14ac:dyDescent="0.25">
      <c r="O867" t="s">
        <v>52</v>
      </c>
      <c r="P867">
        <v>2016</v>
      </c>
      <c r="Q867" t="s">
        <v>33</v>
      </c>
      <c r="R867">
        <v>1.27276E-2</v>
      </c>
      <c r="S867">
        <v>9.6862800000000002E-3</v>
      </c>
      <c r="T867">
        <v>0.18045829999999999</v>
      </c>
      <c r="U867">
        <v>4.6368699999999999E-2</v>
      </c>
      <c r="V867">
        <v>2.4126999999999999E-2</v>
      </c>
      <c r="W867">
        <v>5.6132399999999999E-2</v>
      </c>
      <c r="X867">
        <v>0.1049769</v>
      </c>
      <c r="Y867">
        <v>8.6520399999999997E-2</v>
      </c>
      <c r="Z867">
        <v>11778.866</v>
      </c>
      <c r="AA867">
        <v>195080</v>
      </c>
      <c r="AB867">
        <v>6.0379700000000001E-2</v>
      </c>
      <c r="AC867">
        <v>3.3300999999999998</v>
      </c>
      <c r="AD867">
        <v>0.12754560000000001</v>
      </c>
      <c r="AE867">
        <v>4.7893699999999997E-2</v>
      </c>
      <c r="AF867">
        <v>5.444</v>
      </c>
      <c r="AG867">
        <v>5.0333329999999998</v>
      </c>
      <c r="AH867">
        <f t="shared" si="15"/>
        <v>2.9169592012029982E-2</v>
      </c>
    </row>
    <row r="868" spans="15:34" x14ac:dyDescent="0.25">
      <c r="O868" t="s">
        <v>52</v>
      </c>
      <c r="P868">
        <v>2015</v>
      </c>
      <c r="Q868" t="s">
        <v>33</v>
      </c>
      <c r="R868">
        <v>1.071767E-2</v>
      </c>
      <c r="S868">
        <v>1.478497E-2</v>
      </c>
      <c r="T868">
        <v>0.17598230000000001</v>
      </c>
      <c r="U868">
        <v>3.9042899999999998E-2</v>
      </c>
      <c r="V868">
        <v>2.2174900000000001E-2</v>
      </c>
      <c r="W868">
        <v>4.2115600000000003E-2</v>
      </c>
      <c r="X868">
        <v>9.5526899999999998E-2</v>
      </c>
      <c r="Y868">
        <v>7.4466500000000005E-2</v>
      </c>
      <c r="Z868">
        <v>11597.983</v>
      </c>
      <c r="AA868">
        <v>192019.3</v>
      </c>
      <c r="AB868">
        <v>6.0400099999999998E-2</v>
      </c>
      <c r="AC868">
        <v>3.2339000000000002</v>
      </c>
      <c r="AD868">
        <v>0.11433749999999999</v>
      </c>
      <c r="AE868">
        <v>4.04751E-2</v>
      </c>
      <c r="AF868">
        <v>5.1310000000000002</v>
      </c>
      <c r="AG868">
        <v>5.233333</v>
      </c>
      <c r="AH868">
        <f t="shared" si="15"/>
        <v>3.9415593700784957E-2</v>
      </c>
    </row>
    <row r="869" spans="15:34" x14ac:dyDescent="0.25">
      <c r="O869" t="s">
        <v>75</v>
      </c>
      <c r="P869">
        <v>2009</v>
      </c>
      <c r="Q869" t="s">
        <v>33</v>
      </c>
      <c r="R869">
        <v>7.3137599999999999E-3</v>
      </c>
      <c r="S869">
        <v>1.7643100000000001E-3</v>
      </c>
      <c r="T869">
        <v>0.15782470000000001</v>
      </c>
      <c r="U869">
        <v>2.14846E-2</v>
      </c>
      <c r="V869">
        <v>3.0030899999999999E-2</v>
      </c>
      <c r="W869">
        <v>5.0895999999999997E-2</v>
      </c>
      <c r="X869">
        <v>0.1237021</v>
      </c>
      <c r="Y869">
        <v>6.5392199999999998E-2</v>
      </c>
      <c r="Z869">
        <v>7636.7259999999997</v>
      </c>
      <c r="AA869">
        <v>159835.6</v>
      </c>
      <c r="AB869">
        <v>4.7778599999999997E-2</v>
      </c>
      <c r="AC869">
        <v>2.8588</v>
      </c>
      <c r="AD869">
        <v>0.12776879999999999</v>
      </c>
      <c r="AE869">
        <v>5.3636400000000001E-2</v>
      </c>
      <c r="AF869">
        <v>5.4370000000000003</v>
      </c>
      <c r="AG869">
        <v>11.408329999999999</v>
      </c>
      <c r="AH869">
        <f t="shared" si="15"/>
        <v>4.2958665348969999E-2</v>
      </c>
    </row>
    <row r="870" spans="15:34" x14ac:dyDescent="0.25">
      <c r="O870" t="s">
        <v>77</v>
      </c>
      <c r="P870">
        <v>2013</v>
      </c>
      <c r="Q870" t="s">
        <v>33</v>
      </c>
      <c r="R870">
        <v>5.0135900000000001E-3</v>
      </c>
      <c r="S870">
        <v>2.43166E-3</v>
      </c>
      <c r="T870">
        <v>0.15561610000000001</v>
      </c>
      <c r="U870">
        <v>4.2116899999999999E-2</v>
      </c>
      <c r="V870">
        <v>2.67961E-2</v>
      </c>
      <c r="W870">
        <v>4.2472099999999999E-2</v>
      </c>
      <c r="X870">
        <v>0.10280599999999999</v>
      </c>
      <c r="Y870">
        <v>8.8393600000000003E-2</v>
      </c>
      <c r="Z870">
        <v>11727.736000000001</v>
      </c>
      <c r="AA870">
        <v>292803.90000000002</v>
      </c>
      <c r="AB870">
        <v>4.0053199999999997E-2</v>
      </c>
      <c r="AC870">
        <v>3.1461999999999999</v>
      </c>
      <c r="AD870">
        <v>0.13016900000000001</v>
      </c>
      <c r="AE870">
        <v>5.6160500000000002E-2</v>
      </c>
      <c r="AF870">
        <v>5.32</v>
      </c>
      <c r="AG870">
        <v>7.7249999999999996</v>
      </c>
      <c r="AH870">
        <f t="shared" si="15"/>
        <v>4.4002995019925023E-2</v>
      </c>
    </row>
    <row r="871" spans="15:34" x14ac:dyDescent="0.25">
      <c r="O871" t="s">
        <v>83</v>
      </c>
      <c r="P871">
        <v>2015</v>
      </c>
      <c r="Q871" t="s">
        <v>33</v>
      </c>
      <c r="R871">
        <v>3.9948300000000004E-3</v>
      </c>
      <c r="S871">
        <v>0.15447627</v>
      </c>
      <c r="T871">
        <v>9.2037499999999994E-2</v>
      </c>
      <c r="U871">
        <v>2.55897E-2</v>
      </c>
      <c r="V871">
        <v>2.2604200000000001E-2</v>
      </c>
      <c r="W871">
        <v>2.9513399999999999E-2</v>
      </c>
      <c r="X871">
        <v>9.1824199999999995E-2</v>
      </c>
      <c r="Y871">
        <v>9.0956999999999996E-2</v>
      </c>
      <c r="Z871">
        <v>5565.9849999999997</v>
      </c>
      <c r="AA871">
        <v>70340.899999999994</v>
      </c>
      <c r="AB871">
        <v>7.9128699999999996E-2</v>
      </c>
      <c r="AC871">
        <v>3.3121</v>
      </c>
      <c r="AD871">
        <v>0.1091541</v>
      </c>
      <c r="AE871">
        <v>3.9408100000000001E-2</v>
      </c>
      <c r="AF871">
        <v>5.1840000000000002</v>
      </c>
      <c r="AG871">
        <v>6.5833329999999997</v>
      </c>
      <c r="AH871">
        <f t="shared" si="15"/>
        <v>5.5726583991365014E-2</v>
      </c>
    </row>
    <row r="872" spans="15:34" x14ac:dyDescent="0.25">
      <c r="O872" t="s">
        <v>77</v>
      </c>
      <c r="P872">
        <v>2003</v>
      </c>
      <c r="Q872" t="s">
        <v>33</v>
      </c>
      <c r="R872">
        <v>1.065574E-2</v>
      </c>
      <c r="S872">
        <v>5.5486399999999996E-3</v>
      </c>
      <c r="T872">
        <v>0.19234799999999999</v>
      </c>
      <c r="U872">
        <v>5.3538700000000002E-2</v>
      </c>
      <c r="V872">
        <v>2.9401400000000001E-2</v>
      </c>
      <c r="W872">
        <v>6.0985999999999999E-2</v>
      </c>
      <c r="X872">
        <v>0.1174193</v>
      </c>
      <c r="Y872">
        <v>8.8675199999999996E-2</v>
      </c>
      <c r="Z872">
        <v>8811.6119999999992</v>
      </c>
      <c r="AA872">
        <v>203833.7</v>
      </c>
      <c r="AB872">
        <v>4.3229400000000001E-2</v>
      </c>
      <c r="AC872">
        <v>2.4018000000000002</v>
      </c>
      <c r="AD872">
        <v>0.171429</v>
      </c>
      <c r="AE872">
        <v>6.8300799999999995E-2</v>
      </c>
      <c r="AF872">
        <v>5.7050000000000001</v>
      </c>
      <c r="AG872">
        <v>5.5083330000000004</v>
      </c>
      <c r="AH872">
        <f t="shared" si="15"/>
        <v>5.2324871536850004E-2</v>
      </c>
    </row>
    <row r="873" spans="15:34" x14ac:dyDescent="0.25">
      <c r="O873" t="s">
        <v>68</v>
      </c>
      <c r="P873">
        <v>2005</v>
      </c>
      <c r="Q873" t="s">
        <v>33</v>
      </c>
      <c r="R873">
        <v>1.127713E-2</v>
      </c>
      <c r="S873">
        <v>3.60108E-3</v>
      </c>
      <c r="T873">
        <v>0.22453529999999999</v>
      </c>
      <c r="U873">
        <v>2.6527100000000001E-2</v>
      </c>
      <c r="V873">
        <v>3.7421099999999999E-2</v>
      </c>
      <c r="W873">
        <v>9.36337E-2</v>
      </c>
      <c r="X873">
        <v>0.10664750000000001</v>
      </c>
      <c r="Y873">
        <v>6.9044800000000003E-2</v>
      </c>
      <c r="Z873">
        <v>4874.75</v>
      </c>
      <c r="AA873">
        <v>352394.5</v>
      </c>
      <c r="AB873">
        <v>1.38332E-2</v>
      </c>
      <c r="AC873">
        <v>2.6821999999999999</v>
      </c>
      <c r="AD873">
        <v>0.12862009999999999</v>
      </c>
      <c r="AE873">
        <v>6.0355699999999998E-2</v>
      </c>
      <c r="AF873">
        <v>6.0620000000000003</v>
      </c>
      <c r="AG873">
        <v>5.6</v>
      </c>
      <c r="AH873">
        <f t="shared" si="15"/>
        <v>1.0155858094855003E-2</v>
      </c>
    </row>
    <row r="874" spans="15:34" x14ac:dyDescent="0.25">
      <c r="O874" t="s">
        <v>59</v>
      </c>
      <c r="P874">
        <v>2020</v>
      </c>
      <c r="Q874" t="s">
        <v>33</v>
      </c>
      <c r="R874">
        <v>1.6296600000000001E-2</v>
      </c>
      <c r="S874">
        <v>9.1133199999999994E-3</v>
      </c>
      <c r="T874">
        <v>0.1485785</v>
      </c>
      <c r="U874">
        <v>4.14372E-2</v>
      </c>
      <c r="V874">
        <v>2.3257799999999999E-2</v>
      </c>
      <c r="W874">
        <v>4.9067199999999998E-2</v>
      </c>
      <c r="X874">
        <v>0.1165076</v>
      </c>
      <c r="Y874">
        <v>7.8427300000000005E-2</v>
      </c>
      <c r="Z874">
        <v>8099.99</v>
      </c>
      <c r="AA874">
        <v>109894.1</v>
      </c>
      <c r="AB874">
        <v>7.37072E-2</v>
      </c>
      <c r="AC874">
        <v>3.2751000000000001</v>
      </c>
      <c r="AD874">
        <v>0.14003850000000001</v>
      </c>
      <c r="AE874">
        <v>3.8957499999999999E-2</v>
      </c>
      <c r="AF874">
        <v>5.0880000000000001</v>
      </c>
      <c r="AG874">
        <v>8.0500000000000007</v>
      </c>
      <c r="AH874">
        <f t="shared" ref="AH874:AH933" si="16">0.4647685* R874+(-0.1953741)*T874+  0.2304958* U874+(-0.6692)*W874+( -0.0299612)*AC874+  0.0008565*AF874+ 0.1804981</f>
        <v>4.1991131824010014E-2</v>
      </c>
    </row>
    <row r="875" spans="15:34" x14ac:dyDescent="0.25">
      <c r="O875" t="s">
        <v>59</v>
      </c>
      <c r="P875">
        <v>2017</v>
      </c>
      <c r="Q875" t="s">
        <v>33</v>
      </c>
      <c r="R875">
        <v>2.3500790000000001E-2</v>
      </c>
      <c r="S875">
        <v>7.8236199999999999E-3</v>
      </c>
      <c r="T875">
        <v>0.14868239999999999</v>
      </c>
      <c r="U875">
        <v>3.7621000000000002E-2</v>
      </c>
      <c r="V875">
        <v>2.1734400000000001E-2</v>
      </c>
      <c r="W875">
        <v>4.6689599999999998E-2</v>
      </c>
      <c r="X875">
        <v>0.1093484</v>
      </c>
      <c r="Y875">
        <v>7.8180899999999998E-2</v>
      </c>
      <c r="Z875">
        <v>7724.6289999999999</v>
      </c>
      <c r="AA875">
        <v>110281.4</v>
      </c>
      <c r="AB875">
        <v>7.0044700000000001E-2</v>
      </c>
      <c r="AC875">
        <v>3.0952000000000002</v>
      </c>
      <c r="AD875">
        <v>0.13734499999999999</v>
      </c>
      <c r="AE875">
        <v>3.9772799999999997E-2</v>
      </c>
      <c r="AF875">
        <v>5.1029999999999998</v>
      </c>
      <c r="AG875">
        <v>5.233333</v>
      </c>
      <c r="AH875">
        <f t="shared" si="16"/>
        <v>5.1433452263074997E-2</v>
      </c>
    </row>
    <row r="876" spans="15:34" x14ac:dyDescent="0.25">
      <c r="O876" t="s">
        <v>83</v>
      </c>
      <c r="P876">
        <v>2001</v>
      </c>
      <c r="Q876" t="s">
        <v>33</v>
      </c>
      <c r="R876">
        <v>5.7756700000000001E-3</v>
      </c>
      <c r="S876">
        <v>0.1786364</v>
      </c>
      <c r="T876">
        <v>0.14814359999999999</v>
      </c>
      <c r="U876">
        <v>3.7905700000000001E-2</v>
      </c>
      <c r="V876">
        <v>2.3853099999999999E-2</v>
      </c>
      <c r="W876">
        <v>4.3522199999999997E-2</v>
      </c>
      <c r="X876">
        <v>0.1174462</v>
      </c>
      <c r="Y876">
        <v>0.11067</v>
      </c>
      <c r="Z876">
        <v>3422.875</v>
      </c>
      <c r="AA876">
        <v>43977.599999999999</v>
      </c>
      <c r="AB876">
        <v>7.7832200000000004E-2</v>
      </c>
      <c r="AC876">
        <v>2.0209999999999999</v>
      </c>
      <c r="AD876">
        <v>0.15801229999999999</v>
      </c>
      <c r="AE876">
        <v>5.6051299999999998E-2</v>
      </c>
      <c r="AF876">
        <v>4.6630000000000003</v>
      </c>
      <c r="AG876">
        <v>5.391667</v>
      </c>
      <c r="AH876">
        <f t="shared" si="16"/>
        <v>7.7293349667694994E-2</v>
      </c>
    </row>
    <row r="877" spans="15:34" x14ac:dyDescent="0.25">
      <c r="O877" t="s">
        <v>77</v>
      </c>
      <c r="P877">
        <v>2004</v>
      </c>
      <c r="Q877" t="s">
        <v>33</v>
      </c>
      <c r="R877">
        <v>8.7560499999999996E-3</v>
      </c>
      <c r="S877">
        <v>5.4627900000000004E-3</v>
      </c>
      <c r="T877">
        <v>0.2035496</v>
      </c>
      <c r="U877">
        <v>5.3871099999999998E-2</v>
      </c>
      <c r="V877">
        <v>2.8657800000000001E-2</v>
      </c>
      <c r="W877">
        <v>5.4320599999999997E-2</v>
      </c>
      <c r="X877">
        <v>0.1074532</v>
      </c>
      <c r="Y877">
        <v>8.8335700000000003E-2</v>
      </c>
      <c r="Z877">
        <v>9529.1710000000003</v>
      </c>
      <c r="AA877">
        <v>218020.6</v>
      </c>
      <c r="AB877">
        <v>4.3707700000000002E-2</v>
      </c>
      <c r="AC877">
        <v>2.5215000000000001</v>
      </c>
      <c r="AD877">
        <v>0.16887849999999999</v>
      </c>
      <c r="AE877">
        <v>6.9011799999999998E-2</v>
      </c>
      <c r="AF877">
        <v>5.6470000000000002</v>
      </c>
      <c r="AG877">
        <v>5.35</v>
      </c>
      <c r="AH877">
        <f t="shared" si="16"/>
        <v>5.0154522790445022E-2</v>
      </c>
    </row>
    <row r="878" spans="15:34" x14ac:dyDescent="0.25">
      <c r="O878" t="s">
        <v>75</v>
      </c>
      <c r="P878">
        <v>2003</v>
      </c>
      <c r="Q878" t="s">
        <v>33</v>
      </c>
      <c r="R878">
        <v>8.5086899999999993E-3</v>
      </c>
      <c r="S878">
        <v>3.86689E-3</v>
      </c>
      <c r="T878">
        <v>0.23179069999999999</v>
      </c>
      <c r="U878">
        <v>2.6937800000000001E-2</v>
      </c>
      <c r="V878">
        <v>2.3301100000000002E-2</v>
      </c>
      <c r="W878">
        <v>4.4806800000000001E-2</v>
      </c>
      <c r="X878">
        <v>0.12774540000000001</v>
      </c>
      <c r="Y878">
        <v>6.5859799999999996E-2</v>
      </c>
      <c r="Z878">
        <v>6353.1149999999998</v>
      </c>
      <c r="AA878">
        <v>130337.4</v>
      </c>
      <c r="AB878">
        <v>4.8743599999999998E-2</v>
      </c>
      <c r="AC878">
        <v>2.3525999999999998</v>
      </c>
      <c r="AD878">
        <v>0.15620999999999999</v>
      </c>
      <c r="AE878">
        <v>5.5049399999999998E-2</v>
      </c>
      <c r="AF878">
        <v>5.85</v>
      </c>
      <c r="AG878">
        <v>7.1916669999999998</v>
      </c>
      <c r="AH878">
        <f t="shared" si="16"/>
        <v>4.9914916768634965E-2</v>
      </c>
    </row>
    <row r="879" spans="15:34" x14ac:dyDescent="0.25">
      <c r="O879" t="s">
        <v>52</v>
      </c>
      <c r="P879">
        <v>2001</v>
      </c>
      <c r="Q879" t="s">
        <v>33</v>
      </c>
      <c r="R879">
        <v>1.633302E-2</v>
      </c>
      <c r="S879">
        <v>5.9209339999999999E-2</v>
      </c>
      <c r="T879">
        <v>0.21570149999999999</v>
      </c>
      <c r="U879">
        <v>5.4619399999999999E-2</v>
      </c>
      <c r="V879">
        <v>2.4141900000000001E-2</v>
      </c>
      <c r="W879">
        <v>5.3137700000000003E-2</v>
      </c>
      <c r="X879">
        <v>0.1192362</v>
      </c>
      <c r="Y879">
        <v>9.1688000000000006E-2</v>
      </c>
      <c r="Z879">
        <v>7850.9080000000004</v>
      </c>
      <c r="AA879">
        <v>117430.8</v>
      </c>
      <c r="AB879">
        <v>6.6855600000000001E-2</v>
      </c>
      <c r="AC879">
        <v>2.1276999999999999</v>
      </c>
      <c r="AD879">
        <v>0.15359680000000001</v>
      </c>
      <c r="AE879">
        <v>5.2005099999999999E-2</v>
      </c>
      <c r="AF879">
        <v>6.04</v>
      </c>
      <c r="AG879">
        <v>5.2083329999999997</v>
      </c>
      <c r="AH879">
        <f t="shared" si="16"/>
        <v>6.4401294993240002E-2</v>
      </c>
    </row>
    <row r="880" spans="15:34" x14ac:dyDescent="0.25">
      <c r="O880" t="s">
        <v>59</v>
      </c>
      <c r="P880">
        <v>2000</v>
      </c>
      <c r="Q880" t="s">
        <v>33</v>
      </c>
      <c r="R880">
        <v>2.2758469999999999E-2</v>
      </c>
      <c r="S880">
        <v>1.393842E-2</v>
      </c>
      <c r="T880">
        <v>0.1954882</v>
      </c>
      <c r="U880">
        <v>4.2013300000000003E-2</v>
      </c>
      <c r="V880">
        <v>2.33983E-2</v>
      </c>
      <c r="W880">
        <v>5.1016100000000002E-2</v>
      </c>
      <c r="X880">
        <v>0.11750919999999999</v>
      </c>
      <c r="Y880">
        <v>8.1284599999999999E-2</v>
      </c>
      <c r="Z880">
        <v>4711.5940000000001</v>
      </c>
      <c r="AA880">
        <v>65645.899999999994</v>
      </c>
      <c r="AB880">
        <v>7.1772900000000001E-2</v>
      </c>
      <c r="AC880">
        <v>1.7648999999999999</v>
      </c>
      <c r="AD880">
        <v>0.1638792</v>
      </c>
      <c r="AE880">
        <v>4.6750800000000002E-2</v>
      </c>
      <c r="AF880">
        <v>5.5110000000000001</v>
      </c>
      <c r="AG880">
        <v>5.3250000000000002</v>
      </c>
      <c r="AH880">
        <f t="shared" si="16"/>
        <v>8.0267753522714994E-2</v>
      </c>
    </row>
    <row r="881" spans="15:34" x14ac:dyDescent="0.25">
      <c r="O881" t="s">
        <v>52</v>
      </c>
      <c r="P881">
        <v>2003</v>
      </c>
      <c r="Q881" t="s">
        <v>33</v>
      </c>
      <c r="R881">
        <v>1.4349779999999999E-2</v>
      </c>
      <c r="S881">
        <v>4.3514009999999999E-2</v>
      </c>
      <c r="T881">
        <v>0.21935789999999999</v>
      </c>
      <c r="U881">
        <v>5.2429499999999997E-2</v>
      </c>
      <c r="V881">
        <v>2.63368E-2</v>
      </c>
      <c r="W881">
        <v>5.01927E-2</v>
      </c>
      <c r="X881">
        <v>0.1086236</v>
      </c>
      <c r="Y881">
        <v>9.1462100000000005E-2</v>
      </c>
      <c r="Z881">
        <v>8318.7070000000003</v>
      </c>
      <c r="AA881">
        <v>126970.6</v>
      </c>
      <c r="AB881">
        <v>6.55168E-2</v>
      </c>
      <c r="AC881">
        <v>2.2888999999999999</v>
      </c>
      <c r="AD881">
        <v>0.15432709999999999</v>
      </c>
      <c r="AE881">
        <v>4.9861900000000001E-2</v>
      </c>
      <c r="AF881">
        <v>5.6159999999999997</v>
      </c>
      <c r="AG881">
        <v>6.1916669999999998</v>
      </c>
      <c r="AH881">
        <f t="shared" si="16"/>
        <v>5.903831146164E-2</v>
      </c>
    </row>
    <row r="882" spans="15:34" x14ac:dyDescent="0.25">
      <c r="O882" t="s">
        <v>52</v>
      </c>
      <c r="P882">
        <v>2018</v>
      </c>
      <c r="Q882" t="s">
        <v>33</v>
      </c>
      <c r="R882">
        <v>1.428134E-2</v>
      </c>
      <c r="S882">
        <v>9.1740299999999997E-3</v>
      </c>
      <c r="T882">
        <v>0.1748712</v>
      </c>
      <c r="U882">
        <v>4.8923399999999999E-2</v>
      </c>
      <c r="V882">
        <v>2.25881E-2</v>
      </c>
      <c r="W882">
        <v>5.5855099999999998E-2</v>
      </c>
      <c r="X882">
        <v>0.1081387</v>
      </c>
      <c r="Y882">
        <v>8.9645500000000003E-2</v>
      </c>
      <c r="Z882">
        <v>12297.789000000001</v>
      </c>
      <c r="AA882">
        <v>205940.1</v>
      </c>
      <c r="AB882">
        <v>5.9715400000000002E-2</v>
      </c>
      <c r="AC882">
        <v>3.5939999999999999</v>
      </c>
      <c r="AD882">
        <v>0.13541510000000001</v>
      </c>
      <c r="AE882">
        <v>4.9340599999999998E-2</v>
      </c>
      <c r="AF882">
        <v>6.306</v>
      </c>
      <c r="AG882">
        <v>4.2</v>
      </c>
      <c r="AH882">
        <f t="shared" si="16"/>
        <v>2.458925515558999E-2</v>
      </c>
    </row>
    <row r="883" spans="15:34" x14ac:dyDescent="0.25">
      <c r="O883" t="s">
        <v>43</v>
      </c>
      <c r="P883">
        <v>2012</v>
      </c>
      <c r="Q883" t="s">
        <v>33</v>
      </c>
      <c r="R883">
        <v>5.9351999999999999E-3</v>
      </c>
      <c r="S883">
        <v>2.2357700000000002E-3</v>
      </c>
      <c r="T883">
        <v>4.7068199999999998E-2</v>
      </c>
      <c r="U883">
        <v>2.8624400000000001E-2</v>
      </c>
      <c r="V883">
        <v>4.0558499999999997E-2</v>
      </c>
      <c r="W883">
        <v>5.13604E-2</v>
      </c>
      <c r="X883">
        <v>0.1577519</v>
      </c>
      <c r="Y883">
        <v>8.1332699999999994E-2</v>
      </c>
      <c r="Z883">
        <v>32997.012000000002</v>
      </c>
      <c r="AA883">
        <v>769309.1</v>
      </c>
      <c r="AB883">
        <v>4.2891699999999998E-2</v>
      </c>
      <c r="AC883">
        <v>3.6295000000000002</v>
      </c>
      <c r="AD883">
        <v>0.1352759</v>
      </c>
      <c r="AE883">
        <v>7.4843800000000002E-2</v>
      </c>
      <c r="AF883">
        <v>5.7210000000000001</v>
      </c>
      <c r="AG883">
        <v>8.6666670000000003</v>
      </c>
      <c r="AH883">
        <f t="shared" si="16"/>
        <v>4.2443972185100015E-2</v>
      </c>
    </row>
    <row r="884" spans="15:34" x14ac:dyDescent="0.25">
      <c r="O884" t="s">
        <v>32</v>
      </c>
      <c r="P884">
        <v>2011</v>
      </c>
      <c r="Q884" t="s">
        <v>33</v>
      </c>
      <c r="R884">
        <v>7.0195800000000001E-3</v>
      </c>
      <c r="S884">
        <v>1.5042750000000001E-2</v>
      </c>
      <c r="T884">
        <v>0.16181989999999999</v>
      </c>
      <c r="U884">
        <v>2.74497E-2</v>
      </c>
      <c r="V884">
        <v>2.4141200000000002E-2</v>
      </c>
      <c r="W884">
        <v>3.9691299999999999E-2</v>
      </c>
      <c r="X884">
        <v>0.1081942</v>
      </c>
      <c r="Y884">
        <v>6.80177E-2</v>
      </c>
      <c r="Z884">
        <v>8631.9840000000004</v>
      </c>
      <c r="AA884">
        <v>181349.8</v>
      </c>
      <c r="AB884">
        <v>4.7598500000000002E-2</v>
      </c>
      <c r="AC884">
        <v>2.8422000000000001</v>
      </c>
      <c r="AD884">
        <v>0.1198678</v>
      </c>
      <c r="AE884">
        <v>6.1621200000000001E-2</v>
      </c>
      <c r="AF884">
        <v>7.2690000000000001</v>
      </c>
      <c r="AG884">
        <v>9.5833329999999997</v>
      </c>
      <c r="AH884">
        <f t="shared" si="16"/>
        <v>5.2980960803899996E-2</v>
      </c>
    </row>
    <row r="885" spans="15:34" x14ac:dyDescent="0.25">
      <c r="O885" t="s">
        <v>44</v>
      </c>
      <c r="P885">
        <v>2012</v>
      </c>
      <c r="Q885" t="s">
        <v>33</v>
      </c>
      <c r="R885">
        <v>6.9596399999999996E-3</v>
      </c>
      <c r="S885">
        <v>2.14576E-3</v>
      </c>
      <c r="T885">
        <v>0.1056667</v>
      </c>
      <c r="U885">
        <v>3.7283900000000002E-2</v>
      </c>
      <c r="V885">
        <v>7.3048100000000005E-2</v>
      </c>
      <c r="W885">
        <v>6.4402000000000001E-2</v>
      </c>
      <c r="X885">
        <v>0.114538</v>
      </c>
      <c r="Y885">
        <v>5.8813600000000001E-2</v>
      </c>
      <c r="Z885">
        <v>16715.216</v>
      </c>
      <c r="AA885">
        <v>444132.2</v>
      </c>
      <c r="AB885">
        <v>3.7635700000000001E-2</v>
      </c>
      <c r="AC885">
        <v>3.0880999999999998</v>
      </c>
      <c r="AD885">
        <v>0.1259895</v>
      </c>
      <c r="AE885">
        <v>7.3336299999999993E-2</v>
      </c>
      <c r="AF885">
        <v>5.9749999999999996</v>
      </c>
      <c r="AG885">
        <v>9.0416670000000003</v>
      </c>
      <c r="AH885">
        <f t="shared" si="16"/>
        <v>4.117855476849E-2</v>
      </c>
    </row>
    <row r="886" spans="15:34" x14ac:dyDescent="0.25">
      <c r="O886" t="s">
        <v>53</v>
      </c>
      <c r="P886">
        <v>2012</v>
      </c>
      <c r="Q886" t="s">
        <v>33</v>
      </c>
      <c r="R886">
        <v>6.3521100000000002E-3</v>
      </c>
      <c r="S886">
        <v>7.2355859999999994E-2</v>
      </c>
      <c r="T886">
        <v>0.16869480000000001</v>
      </c>
      <c r="U886">
        <v>3.82539E-2</v>
      </c>
      <c r="V886">
        <v>2.1658799999999999E-2</v>
      </c>
      <c r="W886">
        <v>2.8105100000000001E-2</v>
      </c>
      <c r="X886">
        <v>9.5718300000000006E-2</v>
      </c>
      <c r="Y886">
        <v>5.8410299999999998E-2</v>
      </c>
      <c r="Z886">
        <v>8994.0529999999999</v>
      </c>
      <c r="AA886">
        <v>233623.1</v>
      </c>
      <c r="AB886">
        <v>3.84981E-2</v>
      </c>
      <c r="AC886">
        <v>3.1288</v>
      </c>
      <c r="AD886">
        <v>0.1025712</v>
      </c>
      <c r="AE886">
        <v>4.8167300000000003E-2</v>
      </c>
      <c r="AF886">
        <v>4.8529999999999998</v>
      </c>
      <c r="AG886">
        <v>6.766667</v>
      </c>
      <c r="AH886">
        <f t="shared" si="16"/>
        <v>5.0915188215474999E-2</v>
      </c>
    </row>
    <row r="887" spans="15:34" x14ac:dyDescent="0.25">
      <c r="O887" t="s">
        <v>75</v>
      </c>
      <c r="P887">
        <v>2004</v>
      </c>
      <c r="Q887" t="s">
        <v>33</v>
      </c>
      <c r="R887">
        <v>8.5824100000000004E-3</v>
      </c>
      <c r="S887">
        <v>3.8176899999999999E-3</v>
      </c>
      <c r="T887">
        <v>0.20227120000000001</v>
      </c>
      <c r="U887">
        <v>2.67757E-2</v>
      </c>
      <c r="V887">
        <v>2.5044400000000001E-2</v>
      </c>
      <c r="W887">
        <v>4.3688900000000003E-2</v>
      </c>
      <c r="X887">
        <v>0.12286909999999999</v>
      </c>
      <c r="Y887">
        <v>6.5892199999999998E-2</v>
      </c>
      <c r="Z887">
        <v>6803.5680000000002</v>
      </c>
      <c r="AA887">
        <v>135160.1</v>
      </c>
      <c r="AB887">
        <v>5.0337100000000003E-2</v>
      </c>
      <c r="AC887">
        <v>2.4904000000000002</v>
      </c>
      <c r="AD887">
        <v>0.15892999999999999</v>
      </c>
      <c r="AE887">
        <v>5.5667300000000003E-2</v>
      </c>
      <c r="AF887">
        <v>5.7389999999999999</v>
      </c>
      <c r="AG887">
        <v>7.4416669999999998</v>
      </c>
      <c r="AH887">
        <f t="shared" si="16"/>
        <v>5.2203535698224973E-2</v>
      </c>
    </row>
    <row r="888" spans="15:34" x14ac:dyDescent="0.25">
      <c r="O888" t="s">
        <v>75</v>
      </c>
      <c r="P888">
        <v>2015</v>
      </c>
      <c r="Q888" t="s">
        <v>33</v>
      </c>
      <c r="R888">
        <v>4.0870100000000003E-3</v>
      </c>
      <c r="S888">
        <v>1.1186499999999999E-3</v>
      </c>
      <c r="T888">
        <v>0.1453171</v>
      </c>
      <c r="U888">
        <v>1.99837E-2</v>
      </c>
      <c r="V888">
        <v>2.4350400000000001E-2</v>
      </c>
      <c r="W888">
        <v>3.5973600000000001E-2</v>
      </c>
      <c r="X888">
        <v>0.114716</v>
      </c>
      <c r="Y888">
        <v>6.0255200000000002E-2</v>
      </c>
      <c r="Z888">
        <v>9598.4779999999992</v>
      </c>
      <c r="AA888">
        <v>203816.3</v>
      </c>
      <c r="AB888">
        <v>4.7093799999999998E-2</v>
      </c>
      <c r="AC888">
        <v>3.3927</v>
      </c>
      <c r="AD888">
        <v>0.1165461</v>
      </c>
      <c r="AE888">
        <v>5.1144099999999998E-2</v>
      </c>
      <c r="AF888">
        <v>5.6120000000000001</v>
      </c>
      <c r="AG888">
        <v>5.9</v>
      </c>
      <c r="AH888">
        <f t="shared" si="16"/>
        <v>3.7696356438535E-2</v>
      </c>
    </row>
    <row r="889" spans="15:34" x14ac:dyDescent="0.25">
      <c r="O889" t="s">
        <v>53</v>
      </c>
      <c r="P889">
        <v>2002</v>
      </c>
      <c r="Q889" t="s">
        <v>33</v>
      </c>
      <c r="R889">
        <v>7.9118299999999999E-3</v>
      </c>
      <c r="S889">
        <v>0.17450456</v>
      </c>
      <c r="T889">
        <v>0.23082620000000001</v>
      </c>
      <c r="U889">
        <v>3.6241099999999998E-2</v>
      </c>
      <c r="V889">
        <v>2.2596000000000002E-2</v>
      </c>
      <c r="W889">
        <v>4.3242700000000002E-2</v>
      </c>
      <c r="X889">
        <v>0.11700049999999999</v>
      </c>
      <c r="Y889">
        <v>7.9920900000000003E-2</v>
      </c>
      <c r="Z889">
        <v>7356.9359999999997</v>
      </c>
      <c r="AA889">
        <v>139537.9</v>
      </c>
      <c r="AB889">
        <v>5.2723600000000002E-2</v>
      </c>
      <c r="AC889">
        <v>2.0937000000000001</v>
      </c>
      <c r="AD889">
        <v>0.1457669</v>
      </c>
      <c r="AE889">
        <v>6.6541100000000006E-2</v>
      </c>
      <c r="AF889">
        <v>5.2779999999999996</v>
      </c>
      <c r="AG889">
        <v>5.9916669999999996</v>
      </c>
      <c r="AH889">
        <f t="shared" si="16"/>
        <v>6.0284057337314984E-2</v>
      </c>
    </row>
    <row r="890" spans="15:34" x14ac:dyDescent="0.25">
      <c r="O890" t="s">
        <v>32</v>
      </c>
      <c r="P890">
        <v>2001</v>
      </c>
      <c r="Q890" t="s">
        <v>33</v>
      </c>
      <c r="R890">
        <v>1.633329E-2</v>
      </c>
      <c r="S890">
        <v>2.569227E-2</v>
      </c>
      <c r="T890">
        <v>0.18071970000000001</v>
      </c>
      <c r="U890">
        <v>3.0845399999999999E-2</v>
      </c>
      <c r="V890">
        <v>3.1139400000000001E-2</v>
      </c>
      <c r="W890">
        <v>5.7591200000000002E-2</v>
      </c>
      <c r="X890">
        <v>0.1275222</v>
      </c>
      <c r="Y890">
        <v>8.0049499999999996E-2</v>
      </c>
      <c r="Z890">
        <v>6747.7070000000003</v>
      </c>
      <c r="AA890">
        <v>122449.3</v>
      </c>
      <c r="AB890">
        <v>5.5106099999999998E-2</v>
      </c>
      <c r="AC890">
        <v>2.0868000000000002</v>
      </c>
      <c r="AD890">
        <v>0.1607604</v>
      </c>
      <c r="AE890">
        <v>6.7513699999999996E-2</v>
      </c>
      <c r="AF890">
        <v>9.0139999999999993</v>
      </c>
      <c r="AG890">
        <v>5.1833330000000002</v>
      </c>
      <c r="AH890">
        <f t="shared" si="16"/>
        <v>6.6548512902914969E-2</v>
      </c>
    </row>
    <row r="891" spans="15:34" x14ac:dyDescent="0.25">
      <c r="O891" t="s">
        <v>77</v>
      </c>
      <c r="P891">
        <v>2008</v>
      </c>
      <c r="Q891" t="s">
        <v>33</v>
      </c>
      <c r="R891">
        <v>7.2970400000000003E-3</v>
      </c>
      <c r="S891">
        <v>4.4752000000000004E-3</v>
      </c>
      <c r="T891">
        <v>0.16963220000000001</v>
      </c>
      <c r="U891">
        <v>4.7840100000000003E-2</v>
      </c>
      <c r="V891">
        <v>3.2192800000000001E-2</v>
      </c>
      <c r="W891">
        <v>4.4875199999999997E-2</v>
      </c>
      <c r="X891">
        <v>0.10433249999999999</v>
      </c>
      <c r="Y891">
        <v>9.03505E-2</v>
      </c>
      <c r="Z891">
        <v>11538.43</v>
      </c>
      <c r="AA891">
        <v>251609</v>
      </c>
      <c r="AB891">
        <v>4.5858599999999999E-2</v>
      </c>
      <c r="AC891">
        <v>2.9062000000000001</v>
      </c>
      <c r="AD891">
        <v>0.1520852</v>
      </c>
      <c r="AE891">
        <v>6.2823699999999996E-2</v>
      </c>
      <c r="AF891">
        <v>5.2309999999999999</v>
      </c>
      <c r="AG891">
        <v>6.516667</v>
      </c>
      <c r="AH891">
        <f t="shared" si="16"/>
        <v>4.9151366270799995E-2</v>
      </c>
    </row>
    <row r="892" spans="15:34" x14ac:dyDescent="0.25">
      <c r="O892" t="s">
        <v>44</v>
      </c>
      <c r="P892">
        <v>2014</v>
      </c>
      <c r="Q892" t="s">
        <v>33</v>
      </c>
      <c r="R892">
        <v>6.3949300000000001E-3</v>
      </c>
      <c r="S892">
        <v>2.21894E-3</v>
      </c>
      <c r="T892">
        <v>9.9588499999999996E-2</v>
      </c>
      <c r="U892">
        <v>3.50742E-2</v>
      </c>
      <c r="V892">
        <v>7.01875E-2</v>
      </c>
      <c r="W892">
        <v>6.2645999999999993E-2</v>
      </c>
      <c r="X892">
        <v>0.1083818</v>
      </c>
      <c r="Y892">
        <v>5.7092400000000001E-2</v>
      </c>
      <c r="Z892">
        <v>18618.093000000001</v>
      </c>
      <c r="AA892">
        <v>484915.4</v>
      </c>
      <c r="AB892">
        <v>3.8394499999999998E-2</v>
      </c>
      <c r="AC892">
        <v>3.3086000000000002</v>
      </c>
      <c r="AD892">
        <v>0.1242217</v>
      </c>
      <c r="AE892">
        <v>7.0461800000000005E-2</v>
      </c>
      <c r="AF892">
        <v>5.9939999999999998</v>
      </c>
      <c r="AG892">
        <v>7.141667</v>
      </c>
      <c r="AH892">
        <f t="shared" si="16"/>
        <v>3.6179235734214971E-2</v>
      </c>
    </row>
    <row r="893" spans="15:34" x14ac:dyDescent="0.25">
      <c r="O893" t="s">
        <v>53</v>
      </c>
      <c r="P893">
        <v>2004</v>
      </c>
      <c r="Q893" t="s">
        <v>33</v>
      </c>
      <c r="R893">
        <v>7.4820499999999996E-3</v>
      </c>
      <c r="S893">
        <v>0.10209968</v>
      </c>
      <c r="T893">
        <v>0.29266540000000002</v>
      </c>
      <c r="U893">
        <v>3.2783300000000001E-2</v>
      </c>
      <c r="V893">
        <v>2.14454E-2</v>
      </c>
      <c r="W893">
        <v>3.5114399999999997E-2</v>
      </c>
      <c r="X893">
        <v>9.3940700000000002E-2</v>
      </c>
      <c r="Y893">
        <v>6.9575399999999996E-2</v>
      </c>
      <c r="Z893">
        <v>7741.2889999999998</v>
      </c>
      <c r="AA893">
        <v>169873.2</v>
      </c>
      <c r="AB893">
        <v>4.5571E-2</v>
      </c>
      <c r="AC893">
        <v>2.3127</v>
      </c>
      <c r="AD893">
        <v>0.13099179999999999</v>
      </c>
      <c r="AE893">
        <v>5.3922600000000001E-2</v>
      </c>
      <c r="AF893">
        <v>5.4029999999999996</v>
      </c>
      <c r="AG893">
        <v>5.7</v>
      </c>
      <c r="AH893">
        <f t="shared" si="16"/>
        <v>4.619054076942497E-2</v>
      </c>
    </row>
    <row r="894" spans="15:34" x14ac:dyDescent="0.25">
      <c r="O894" t="s">
        <v>81</v>
      </c>
      <c r="P894">
        <v>2012</v>
      </c>
      <c r="Q894" t="s">
        <v>33</v>
      </c>
      <c r="R894">
        <v>2.5059000000000001E-3</v>
      </c>
      <c r="S894">
        <v>4.8544800000000004E-3</v>
      </c>
      <c r="T894">
        <v>8.9632500000000004E-2</v>
      </c>
      <c r="U894">
        <v>2.2793600000000001E-2</v>
      </c>
      <c r="V894">
        <v>3.4120699999999997E-2</v>
      </c>
      <c r="W894">
        <v>4.2195799999999999E-2</v>
      </c>
      <c r="X894">
        <v>0.1358287</v>
      </c>
      <c r="Y894">
        <v>5.5941100000000001E-2</v>
      </c>
      <c r="Z894">
        <v>18144.897000000001</v>
      </c>
      <c r="AA894">
        <v>444950</v>
      </c>
      <c r="AB894">
        <v>4.0779599999999999E-2</v>
      </c>
      <c r="AC894">
        <v>3.7422</v>
      </c>
      <c r="AD894">
        <v>8.6717600000000006E-2</v>
      </c>
      <c r="AE894">
        <v>0.13503989999999999</v>
      </c>
      <c r="AF894">
        <v>8.0250000000000004</v>
      </c>
      <c r="AG894">
        <v>5.95</v>
      </c>
      <c r="AH894">
        <f t="shared" si="16"/>
        <v>3.5919903932779995E-2</v>
      </c>
    </row>
    <row r="895" spans="15:34" x14ac:dyDescent="0.25">
      <c r="O895" t="s">
        <v>83</v>
      </c>
      <c r="P895">
        <v>2007</v>
      </c>
      <c r="Q895" t="s">
        <v>33</v>
      </c>
      <c r="R895">
        <v>3.5132100000000001E-3</v>
      </c>
      <c r="S895">
        <v>0.12751594999999999</v>
      </c>
      <c r="T895">
        <v>0.10896069999999999</v>
      </c>
      <c r="U895">
        <v>3.4023600000000001E-2</v>
      </c>
      <c r="V895">
        <v>2.7491700000000001E-2</v>
      </c>
      <c r="W895">
        <v>3.6138299999999998E-2</v>
      </c>
      <c r="X895">
        <v>9.3969899999999995E-2</v>
      </c>
      <c r="Y895">
        <v>9.3577599999999997E-2</v>
      </c>
      <c r="Z895">
        <v>4642.2299999999996</v>
      </c>
      <c r="AA895">
        <v>58635.8</v>
      </c>
      <c r="AB895">
        <v>7.9170599999999994E-2</v>
      </c>
      <c r="AC895">
        <v>2.6240000000000001</v>
      </c>
      <c r="AD895">
        <v>0.13242760000000001</v>
      </c>
      <c r="AE895">
        <v>4.8843900000000003E-2</v>
      </c>
      <c r="AF895">
        <v>5.7489999999999997</v>
      </c>
      <c r="AG895">
        <v>4.8250000000000002</v>
      </c>
      <c r="AH895">
        <f t="shared" si="16"/>
        <v>7.0807206884894988E-2</v>
      </c>
    </row>
    <row r="896" spans="15:34" x14ac:dyDescent="0.25">
      <c r="O896" t="s">
        <v>77</v>
      </c>
      <c r="P896">
        <v>2018</v>
      </c>
      <c r="Q896" t="s">
        <v>33</v>
      </c>
      <c r="R896">
        <v>3.74734E-3</v>
      </c>
      <c r="S896">
        <v>2.4472700000000001E-3</v>
      </c>
      <c r="T896">
        <v>0.14950949999999999</v>
      </c>
      <c r="U896">
        <v>4.6156700000000002E-2</v>
      </c>
      <c r="V896">
        <v>3.2482799999999999E-2</v>
      </c>
      <c r="W896">
        <v>5.8166099999999998E-2</v>
      </c>
      <c r="X896">
        <v>0.1149216</v>
      </c>
      <c r="Y896">
        <v>9.6536999999999998E-2</v>
      </c>
      <c r="Z896">
        <v>15743.88</v>
      </c>
      <c r="AA896">
        <v>362363.7</v>
      </c>
      <c r="AB896">
        <v>4.3447699999999999E-2</v>
      </c>
      <c r="AC896">
        <v>3.677</v>
      </c>
      <c r="AD896">
        <v>0.13945189999999999</v>
      </c>
      <c r="AE896">
        <v>6.8464399999999995E-2</v>
      </c>
      <c r="AF896">
        <v>6.48</v>
      </c>
      <c r="AG896">
        <v>3.5</v>
      </c>
      <c r="AH896">
        <f t="shared" si="16"/>
        <v>2.0126420558700009E-2</v>
      </c>
    </row>
    <row r="897" spans="15:34" x14ac:dyDescent="0.25">
      <c r="O897" t="s">
        <v>32</v>
      </c>
      <c r="P897">
        <v>2011</v>
      </c>
      <c r="Q897" t="s">
        <v>33</v>
      </c>
      <c r="R897">
        <v>7.0195800000000001E-3</v>
      </c>
      <c r="S897">
        <v>1.5042750000000001E-2</v>
      </c>
      <c r="T897">
        <v>0.16181989999999999</v>
      </c>
      <c r="U897">
        <v>2.74497E-2</v>
      </c>
      <c r="V897">
        <v>2.4141200000000002E-2</v>
      </c>
      <c r="W897">
        <v>3.9691299999999999E-2</v>
      </c>
      <c r="X897">
        <v>0.1081942</v>
      </c>
      <c r="Y897">
        <v>6.80177E-2</v>
      </c>
      <c r="Z897">
        <v>8631.9840000000004</v>
      </c>
      <c r="AA897">
        <v>181349.8</v>
      </c>
      <c r="AB897">
        <v>4.7598500000000002E-2</v>
      </c>
      <c r="AC897">
        <v>2.8422000000000001</v>
      </c>
      <c r="AD897">
        <v>0.1198678</v>
      </c>
      <c r="AE897">
        <v>6.1621200000000001E-2</v>
      </c>
      <c r="AF897">
        <v>7.2690000000000001</v>
      </c>
      <c r="AG897">
        <v>9.5833329999999997</v>
      </c>
      <c r="AH897">
        <f t="shared" si="16"/>
        <v>5.2980960803899996E-2</v>
      </c>
    </row>
    <row r="898" spans="15:34" x14ac:dyDescent="0.25">
      <c r="O898" t="s">
        <v>83</v>
      </c>
      <c r="P898">
        <v>2003</v>
      </c>
      <c r="Q898" t="s">
        <v>33</v>
      </c>
      <c r="R898">
        <v>4.8855799999999996E-3</v>
      </c>
      <c r="S898">
        <v>0.13968917</v>
      </c>
      <c r="T898">
        <v>0.14151050000000001</v>
      </c>
      <c r="U898">
        <v>3.6770499999999998E-2</v>
      </c>
      <c r="V898">
        <v>2.7642099999999999E-2</v>
      </c>
      <c r="W898">
        <v>3.8784699999999998E-2</v>
      </c>
      <c r="X898">
        <v>0.1082757</v>
      </c>
      <c r="Y898">
        <v>0.1100542</v>
      </c>
      <c r="Z898">
        <v>3593.9929999999999</v>
      </c>
      <c r="AA898">
        <v>46667.9</v>
      </c>
      <c r="AB898">
        <v>7.70121E-2</v>
      </c>
      <c r="AC898">
        <v>2.1846999999999999</v>
      </c>
      <c r="AD898">
        <v>0.15781729999999999</v>
      </c>
      <c r="AE898">
        <v>5.6312800000000003E-2</v>
      </c>
      <c r="AF898">
        <v>4.9809999999999999</v>
      </c>
      <c r="AG898">
        <v>6.5666669999999998</v>
      </c>
      <c r="AH898">
        <f t="shared" si="16"/>
        <v>7.6451994544079999E-2</v>
      </c>
    </row>
    <row r="899" spans="15:34" x14ac:dyDescent="0.25">
      <c r="O899" t="s">
        <v>83</v>
      </c>
      <c r="P899">
        <v>2002</v>
      </c>
      <c r="Q899" t="s">
        <v>33</v>
      </c>
      <c r="R899">
        <v>4.6001100000000001E-3</v>
      </c>
      <c r="S899">
        <v>0.14966863999999999</v>
      </c>
      <c r="T899">
        <v>0.14909639999999999</v>
      </c>
      <c r="U899">
        <v>3.6162600000000003E-2</v>
      </c>
      <c r="V899">
        <v>2.5773799999999999E-2</v>
      </c>
      <c r="W899">
        <v>4.2897699999999997E-2</v>
      </c>
      <c r="X899">
        <v>0.1157731</v>
      </c>
      <c r="Y899">
        <v>0.11150309999999999</v>
      </c>
      <c r="Z899">
        <v>3551.7559999999999</v>
      </c>
      <c r="AA899">
        <v>45433.7</v>
      </c>
      <c r="AB899">
        <v>7.8174499999999994E-2</v>
      </c>
      <c r="AC899">
        <v>2.1</v>
      </c>
      <c r="AD899">
        <v>0.15783440000000001</v>
      </c>
      <c r="AE899">
        <v>5.7446299999999999E-2</v>
      </c>
      <c r="AF899">
        <v>4.5570000000000004</v>
      </c>
      <c r="AG899">
        <v>6.4583329999999997</v>
      </c>
      <c r="AH899">
        <f t="shared" si="16"/>
        <v>7.4119248338374993E-2</v>
      </c>
    </row>
    <row r="900" spans="15:34" x14ac:dyDescent="0.25">
      <c r="O900" t="s">
        <v>77</v>
      </c>
      <c r="P900">
        <v>2007</v>
      </c>
      <c r="Q900" t="s">
        <v>33</v>
      </c>
      <c r="R900">
        <v>6.69799E-3</v>
      </c>
      <c r="S900">
        <v>5.68674E-3</v>
      </c>
      <c r="T900">
        <v>0.17779149999999999</v>
      </c>
      <c r="U900">
        <v>5.0419199999999997E-2</v>
      </c>
      <c r="V900">
        <v>3.5197199999999998E-2</v>
      </c>
      <c r="W900">
        <v>4.7573699999999997E-2</v>
      </c>
      <c r="X900">
        <v>0.1038229</v>
      </c>
      <c r="Y900">
        <v>8.6795499999999998E-2</v>
      </c>
      <c r="Z900">
        <v>11390.037</v>
      </c>
      <c r="AA900">
        <v>244252.4</v>
      </c>
      <c r="AB900">
        <v>4.6632199999999999E-2</v>
      </c>
      <c r="AC900">
        <v>2.8708999999999998</v>
      </c>
      <c r="AD900">
        <v>0.16078039999999999</v>
      </c>
      <c r="AE900">
        <v>5.9970799999999998E-2</v>
      </c>
      <c r="AF900">
        <v>5.6269999999999998</v>
      </c>
      <c r="AG900">
        <v>4.6333330000000004</v>
      </c>
      <c r="AH900">
        <f t="shared" si="16"/>
        <v>4.7464270684524995E-2</v>
      </c>
    </row>
    <row r="901" spans="15:34" x14ac:dyDescent="0.25">
      <c r="O901" t="s">
        <v>77</v>
      </c>
      <c r="P901">
        <v>2014</v>
      </c>
      <c r="Q901" t="s">
        <v>33</v>
      </c>
      <c r="R901">
        <v>4.2544699999999998E-3</v>
      </c>
      <c r="S901">
        <v>2.5579399999999999E-3</v>
      </c>
      <c r="T901">
        <v>0.1526383</v>
      </c>
      <c r="U901">
        <v>3.9480500000000002E-2</v>
      </c>
      <c r="V901">
        <v>2.55236E-2</v>
      </c>
      <c r="W901">
        <v>4.3343699999999999E-2</v>
      </c>
      <c r="X901">
        <v>0.1002169</v>
      </c>
      <c r="Y901">
        <v>8.6335599999999998E-2</v>
      </c>
      <c r="Z901">
        <v>11806.329</v>
      </c>
      <c r="AA901">
        <v>304150.40000000002</v>
      </c>
      <c r="AB901">
        <v>3.8817400000000002E-2</v>
      </c>
      <c r="AC901">
        <v>3.2483</v>
      </c>
      <c r="AD901">
        <v>0.12826879999999999</v>
      </c>
      <c r="AE901">
        <v>5.6008500000000003E-2</v>
      </c>
      <c r="AF901">
        <v>5.2880000000000003</v>
      </c>
      <c r="AG901">
        <v>6.6</v>
      </c>
      <c r="AH901">
        <f t="shared" si="16"/>
        <v>3.9954564584065017E-2</v>
      </c>
    </row>
    <row r="902" spans="15:34" x14ac:dyDescent="0.25">
      <c r="O902" t="s">
        <v>81</v>
      </c>
      <c r="P902">
        <v>2002</v>
      </c>
      <c r="Q902" t="s">
        <v>33</v>
      </c>
      <c r="R902">
        <v>3.9246300000000001E-3</v>
      </c>
      <c r="S902">
        <v>8.1186399999999999E-3</v>
      </c>
      <c r="T902">
        <v>0.12694530000000001</v>
      </c>
      <c r="U902">
        <v>2.6285800000000002E-2</v>
      </c>
      <c r="V902">
        <v>5.2039700000000001E-2</v>
      </c>
      <c r="W902">
        <v>5.9084299999999999E-2</v>
      </c>
      <c r="X902">
        <v>0.14652409999999999</v>
      </c>
      <c r="Y902">
        <v>6.0393599999999999E-2</v>
      </c>
      <c r="Z902">
        <v>12781.148999999999</v>
      </c>
      <c r="AA902">
        <v>293275.90000000002</v>
      </c>
      <c r="AB902">
        <v>4.3580599999999997E-2</v>
      </c>
      <c r="AC902">
        <v>2.6743999999999999</v>
      </c>
      <c r="AD902">
        <v>0.1201769</v>
      </c>
      <c r="AE902">
        <v>0.1207737</v>
      </c>
      <c r="AF902">
        <v>7.7030000000000003</v>
      </c>
      <c r="AG902">
        <v>4.358333</v>
      </c>
      <c r="AH902">
        <f t="shared" si="16"/>
        <v>5.0509259821064995E-2</v>
      </c>
    </row>
    <row r="903" spans="15:34" x14ac:dyDescent="0.25">
      <c r="O903" t="s">
        <v>53</v>
      </c>
      <c r="P903">
        <v>2016</v>
      </c>
      <c r="Q903" t="s">
        <v>33</v>
      </c>
      <c r="R903">
        <v>6.7158599999999997E-3</v>
      </c>
      <c r="S903">
        <v>3.470521E-2</v>
      </c>
      <c r="T903">
        <v>0.1718017</v>
      </c>
      <c r="U903">
        <v>3.9720800000000001E-2</v>
      </c>
      <c r="V903">
        <v>2.1553200000000002E-2</v>
      </c>
      <c r="W903">
        <v>4.4456799999999998E-2</v>
      </c>
      <c r="X903">
        <v>0.1081216</v>
      </c>
      <c r="Y903">
        <v>7.98455E-2</v>
      </c>
      <c r="Z903">
        <v>9307.8649999999998</v>
      </c>
      <c r="AA903">
        <v>228086.8</v>
      </c>
      <c r="AB903">
        <v>4.0808400000000002E-2</v>
      </c>
      <c r="AC903">
        <v>3.4426000000000001</v>
      </c>
      <c r="AD903">
        <v>0.12449730000000001</v>
      </c>
      <c r="AE903">
        <v>6.2823900000000002E-2</v>
      </c>
      <c r="AF903">
        <v>5.0629999999999997</v>
      </c>
      <c r="AG903">
        <v>6.0666669999999998</v>
      </c>
      <c r="AH903">
        <f t="shared" si="16"/>
        <v>3.0650837055079982E-2</v>
      </c>
    </row>
    <row r="904" spans="15:34" x14ac:dyDescent="0.25">
      <c r="O904" t="s">
        <v>68</v>
      </c>
      <c r="P904">
        <v>2009</v>
      </c>
      <c r="Q904" t="s">
        <v>33</v>
      </c>
      <c r="R904">
        <v>1.0273630000000001E-2</v>
      </c>
      <c r="S904">
        <v>1.90171E-3</v>
      </c>
      <c r="T904">
        <v>0.2183639</v>
      </c>
      <c r="U904">
        <v>2.08671E-2</v>
      </c>
      <c r="V904">
        <v>3.1942699999999997E-2</v>
      </c>
      <c r="W904">
        <v>7.3475200000000004E-2</v>
      </c>
      <c r="X904">
        <v>0.1077132</v>
      </c>
      <c r="Y904">
        <v>6.9745600000000005E-2</v>
      </c>
      <c r="Z904">
        <v>5211</v>
      </c>
      <c r="AA904">
        <v>406477.4</v>
      </c>
      <c r="AB904">
        <v>1.28199E-2</v>
      </c>
      <c r="AC904">
        <v>2.8469000000000002</v>
      </c>
      <c r="AD904">
        <v>0.1042985</v>
      </c>
      <c r="AE904">
        <v>6.0379700000000001E-2</v>
      </c>
      <c r="AF904">
        <v>5.5439999999999996</v>
      </c>
      <c r="AG904">
        <v>11.033329999999999</v>
      </c>
      <c r="AH904">
        <f t="shared" si="16"/>
        <v>1.7702379957844988E-2</v>
      </c>
    </row>
    <row r="905" spans="15:34" x14ac:dyDescent="0.25">
      <c r="O905" t="s">
        <v>53</v>
      </c>
      <c r="P905">
        <v>2014</v>
      </c>
      <c r="Q905" t="s">
        <v>33</v>
      </c>
      <c r="R905">
        <v>6.4949600000000001E-3</v>
      </c>
      <c r="S905">
        <v>6.1376279999999998E-2</v>
      </c>
      <c r="T905">
        <v>0.15884690000000001</v>
      </c>
      <c r="U905">
        <v>4.0171999999999999E-2</v>
      </c>
      <c r="V905">
        <v>2.20114E-2</v>
      </c>
      <c r="W905">
        <v>2.94985E-2</v>
      </c>
      <c r="X905">
        <v>9.2421799999999998E-2</v>
      </c>
      <c r="Y905">
        <v>6.1056800000000001E-2</v>
      </c>
      <c r="Z905">
        <v>9695.2810000000009</v>
      </c>
      <c r="AA905">
        <v>237876.9</v>
      </c>
      <c r="AB905">
        <v>4.0757599999999998E-2</v>
      </c>
      <c r="AC905">
        <v>3.2991000000000001</v>
      </c>
      <c r="AD905">
        <v>0.1047138</v>
      </c>
      <c r="AE905">
        <v>4.9189299999999998E-2</v>
      </c>
      <c r="AF905">
        <v>5.1289999999999996</v>
      </c>
      <c r="AG905">
        <v>6.25</v>
      </c>
      <c r="AH905">
        <f t="shared" si="16"/>
        <v>4.7549257349069979E-2</v>
      </c>
    </row>
    <row r="906" spans="15:34" x14ac:dyDescent="0.25">
      <c r="O906" t="s">
        <v>59</v>
      </c>
      <c r="P906">
        <v>2014</v>
      </c>
      <c r="Q906" t="s">
        <v>33</v>
      </c>
      <c r="R906">
        <v>2.16095E-2</v>
      </c>
      <c r="S906">
        <v>1.2869230000000001E-2</v>
      </c>
      <c r="T906">
        <v>0.13586980000000001</v>
      </c>
      <c r="U906">
        <v>3.0697100000000001E-2</v>
      </c>
      <c r="V906">
        <v>2.1783199999999999E-2</v>
      </c>
      <c r="W906">
        <v>3.78649E-2</v>
      </c>
      <c r="X906">
        <v>9.3065599999999998E-2</v>
      </c>
      <c r="Y906">
        <v>6.8619799999999995E-2</v>
      </c>
      <c r="Z906">
        <v>7575.3950000000004</v>
      </c>
      <c r="AA906">
        <v>103658.1</v>
      </c>
      <c r="AB906">
        <v>7.3080599999999996E-2</v>
      </c>
      <c r="AC906">
        <v>2.8763000000000001</v>
      </c>
      <c r="AD906">
        <v>0.1222866</v>
      </c>
      <c r="AE906">
        <v>3.4951400000000001E-2</v>
      </c>
      <c r="AF906">
        <v>4.2969999999999997</v>
      </c>
      <c r="AG906">
        <v>7.5916670000000002</v>
      </c>
      <c r="AH906">
        <f t="shared" si="16"/>
        <v>6.3235417490749984E-2</v>
      </c>
    </row>
    <row r="907" spans="15:34" x14ac:dyDescent="0.25">
      <c r="O907" t="s">
        <v>75</v>
      </c>
      <c r="P907">
        <v>2008</v>
      </c>
      <c r="Q907" t="s">
        <v>33</v>
      </c>
      <c r="R907">
        <v>5.6735099999999997E-3</v>
      </c>
      <c r="S907">
        <v>1.86027E-3</v>
      </c>
      <c r="T907">
        <v>0.16993939999999999</v>
      </c>
      <c r="U907">
        <v>2.34913E-2</v>
      </c>
      <c r="V907">
        <v>3.0407E-2</v>
      </c>
      <c r="W907">
        <v>4.2545100000000002E-2</v>
      </c>
      <c r="X907">
        <v>0.12091739999999999</v>
      </c>
      <c r="Y907">
        <v>6.4404799999999998E-2</v>
      </c>
      <c r="Z907">
        <v>8435.5499999999993</v>
      </c>
      <c r="AA907">
        <v>161804.70000000001</v>
      </c>
      <c r="AB907">
        <v>5.2134100000000003E-2</v>
      </c>
      <c r="AC907">
        <v>2.9323000000000001</v>
      </c>
      <c r="AD907">
        <v>0.13986000000000001</v>
      </c>
      <c r="AE907">
        <v>5.5387800000000001E-2</v>
      </c>
      <c r="AF907">
        <v>5.5540000000000003</v>
      </c>
      <c r="AG907">
        <v>7.2916670000000003</v>
      </c>
      <c r="AH907">
        <f t="shared" si="16"/>
        <v>4.3778450709435007E-2</v>
      </c>
    </row>
    <row r="908" spans="15:34" x14ac:dyDescent="0.25">
      <c r="O908" t="s">
        <v>44</v>
      </c>
      <c r="P908">
        <v>2005</v>
      </c>
      <c r="Q908" t="s">
        <v>33</v>
      </c>
      <c r="R908">
        <v>9.0825699999999999E-3</v>
      </c>
      <c r="S908">
        <v>5.4060999999999996E-3</v>
      </c>
      <c r="T908">
        <v>0.13528699999999999</v>
      </c>
      <c r="U908">
        <v>3.9593099999999999E-2</v>
      </c>
      <c r="V908">
        <v>8.5186899999999996E-2</v>
      </c>
      <c r="W908">
        <v>6.2448099999999999E-2</v>
      </c>
      <c r="X908">
        <v>0.12881580000000001</v>
      </c>
      <c r="Y908">
        <v>5.7672899999999999E-2</v>
      </c>
      <c r="Z908">
        <v>15665.563</v>
      </c>
      <c r="AA908">
        <v>386785</v>
      </c>
      <c r="AB908">
        <v>4.0502000000000003E-2</v>
      </c>
      <c r="AC908">
        <v>2.7684000000000002</v>
      </c>
      <c r="AD908">
        <v>0.1574673</v>
      </c>
      <c r="AE908">
        <v>7.1282499999999999E-2</v>
      </c>
      <c r="AF908">
        <v>6.62</v>
      </c>
      <c r="AG908">
        <v>5.6833330000000002</v>
      </c>
      <c r="AH908">
        <f t="shared" si="16"/>
        <v>4.8349035227324977E-2</v>
      </c>
    </row>
    <row r="909" spans="15:34" x14ac:dyDescent="0.25">
      <c r="O909" t="s">
        <v>81</v>
      </c>
      <c r="P909">
        <v>2018</v>
      </c>
      <c r="Q909" t="s">
        <v>33</v>
      </c>
      <c r="R909">
        <v>3.34958E-3</v>
      </c>
      <c r="S909">
        <v>2.60247E-3</v>
      </c>
      <c r="T909">
        <v>8.3699399999999993E-2</v>
      </c>
      <c r="U909">
        <v>2.6150699999999999E-2</v>
      </c>
      <c r="V909">
        <v>3.3649699999999998E-2</v>
      </c>
      <c r="W909">
        <v>5.2644400000000001E-2</v>
      </c>
      <c r="X909">
        <v>0.1365497</v>
      </c>
      <c r="Y909">
        <v>6.3960400000000001E-2</v>
      </c>
      <c r="Z909">
        <v>24315.846000000001</v>
      </c>
      <c r="AA909">
        <v>527767.5</v>
      </c>
      <c r="AB909">
        <v>4.6073000000000003E-2</v>
      </c>
      <c r="AC909">
        <v>4.2644000000000002</v>
      </c>
      <c r="AD909">
        <v>9.6595799999999996E-2</v>
      </c>
      <c r="AE909">
        <v>0.14537919999999999</v>
      </c>
      <c r="AF909">
        <v>8.9179999999999993</v>
      </c>
      <c r="AG909">
        <v>3.0083329999999999</v>
      </c>
      <c r="AH909">
        <f t="shared" si="16"/>
        <v>1.637190408375E-2</v>
      </c>
    </row>
    <row r="910" spans="15:34" x14ac:dyDescent="0.25">
      <c r="O910" t="s">
        <v>77</v>
      </c>
      <c r="P910">
        <v>2003</v>
      </c>
      <c r="Q910" t="s">
        <v>33</v>
      </c>
      <c r="R910">
        <v>1.065574E-2</v>
      </c>
      <c r="S910">
        <v>5.5486399999999996E-3</v>
      </c>
      <c r="T910">
        <v>0.19234799999999999</v>
      </c>
      <c r="U910">
        <v>5.3538700000000002E-2</v>
      </c>
      <c r="V910">
        <v>2.9401400000000001E-2</v>
      </c>
      <c r="W910">
        <v>6.0985999999999999E-2</v>
      </c>
      <c r="X910">
        <v>0.1174193</v>
      </c>
      <c r="Y910">
        <v>8.8675199999999996E-2</v>
      </c>
      <c r="Z910">
        <v>8811.6119999999992</v>
      </c>
      <c r="AA910">
        <v>203833.7</v>
      </c>
      <c r="AB910">
        <v>4.3229400000000001E-2</v>
      </c>
      <c r="AC910">
        <v>2.4018000000000002</v>
      </c>
      <c r="AD910">
        <v>0.171429</v>
      </c>
      <c r="AE910">
        <v>6.8300799999999995E-2</v>
      </c>
      <c r="AF910">
        <v>5.7050000000000001</v>
      </c>
      <c r="AG910">
        <v>5.5083330000000004</v>
      </c>
      <c r="AH910">
        <f t="shared" si="16"/>
        <v>5.2324871536850004E-2</v>
      </c>
    </row>
    <row r="911" spans="15:34" x14ac:dyDescent="0.25">
      <c r="O911" t="s">
        <v>37</v>
      </c>
      <c r="P911">
        <v>2006</v>
      </c>
      <c r="Q911" t="s">
        <v>33</v>
      </c>
      <c r="R911">
        <v>3.0598239999999999E-2</v>
      </c>
      <c r="S911">
        <v>9.9804500000000001E-3</v>
      </c>
      <c r="T911">
        <v>0.20546809999999999</v>
      </c>
      <c r="U911">
        <v>5.2476799999999997E-2</v>
      </c>
      <c r="V911">
        <v>3.9847599999999997E-2</v>
      </c>
      <c r="W911">
        <v>3.8343200000000001E-2</v>
      </c>
      <c r="X911">
        <v>9.1190800000000002E-2</v>
      </c>
      <c r="Y911">
        <v>7.8212000000000004E-2</v>
      </c>
      <c r="Z911">
        <v>7015.7809999999999</v>
      </c>
      <c r="AA911">
        <v>94384.5</v>
      </c>
      <c r="AB911">
        <v>7.4331900000000006E-2</v>
      </c>
      <c r="AC911">
        <v>2.4523000000000001</v>
      </c>
      <c r="AD911">
        <v>0.15592600000000001</v>
      </c>
      <c r="AE911">
        <v>4.0970699999999999E-2</v>
      </c>
      <c r="AF911">
        <v>6.5359999999999996</v>
      </c>
      <c r="AG911">
        <v>5.25</v>
      </c>
      <c r="AH911">
        <f t="shared" si="16"/>
        <v>7.313669878866999E-2</v>
      </c>
    </row>
    <row r="912" spans="15:34" x14ac:dyDescent="0.25">
      <c r="O912" t="s">
        <v>32</v>
      </c>
      <c r="P912">
        <v>2013</v>
      </c>
      <c r="Q912" t="s">
        <v>33</v>
      </c>
      <c r="R912">
        <v>1.182885E-2</v>
      </c>
      <c r="S912">
        <v>1.403795E-2</v>
      </c>
      <c r="T912">
        <v>0.16692000000000001</v>
      </c>
      <c r="U912">
        <v>2.49424E-2</v>
      </c>
      <c r="V912">
        <v>2.24356E-2</v>
      </c>
      <c r="W912">
        <v>4.17639E-2</v>
      </c>
      <c r="X912">
        <v>0.1013521</v>
      </c>
      <c r="Y912">
        <v>6.5573099999999995E-2</v>
      </c>
      <c r="Z912">
        <v>9266.4689999999991</v>
      </c>
      <c r="AA912">
        <v>191481</v>
      </c>
      <c r="AB912">
        <v>4.8393699999999998E-2</v>
      </c>
      <c r="AC912">
        <v>2.9594</v>
      </c>
      <c r="AD912">
        <v>0.11606900000000001</v>
      </c>
      <c r="AE912">
        <v>5.7614100000000001E-2</v>
      </c>
      <c r="AF912">
        <v>8.891</v>
      </c>
      <c r="AG912">
        <v>7.3250000000000002</v>
      </c>
      <c r="AH912">
        <f t="shared" si="16"/>
        <v>5.013261488114501E-2</v>
      </c>
    </row>
    <row r="913" spans="15:34" x14ac:dyDescent="0.25">
      <c r="O913" t="s">
        <v>59</v>
      </c>
      <c r="P913">
        <v>2002</v>
      </c>
      <c r="Q913" t="s">
        <v>33</v>
      </c>
      <c r="R913">
        <v>1.973403E-2</v>
      </c>
      <c r="S913">
        <v>1.546486E-2</v>
      </c>
      <c r="T913">
        <v>0.1730322</v>
      </c>
      <c r="U913">
        <v>3.7551300000000003E-2</v>
      </c>
      <c r="V913">
        <v>2.3407799999999999E-2</v>
      </c>
      <c r="W913">
        <v>4.8529200000000002E-2</v>
      </c>
      <c r="X913">
        <v>0.11801209999999999</v>
      </c>
      <c r="Y913">
        <v>8.29149E-2</v>
      </c>
      <c r="Z913">
        <v>4728.9049999999997</v>
      </c>
      <c r="AA913">
        <v>68865.8</v>
      </c>
      <c r="AB913">
        <v>6.8668400000000004E-2</v>
      </c>
      <c r="AC913">
        <v>1.9260999999999999</v>
      </c>
      <c r="AD913">
        <v>0.16240280000000001</v>
      </c>
      <c r="AE913">
        <v>4.94876E-2</v>
      </c>
      <c r="AF913">
        <v>4.7930000000000001</v>
      </c>
      <c r="AG913">
        <v>6.4249999999999998</v>
      </c>
      <c r="AH913">
        <f t="shared" si="16"/>
        <v>7.8440458650574987E-2</v>
      </c>
    </row>
    <row r="914" spans="15:34" x14ac:dyDescent="0.25">
      <c r="O914" t="s">
        <v>43</v>
      </c>
      <c r="P914">
        <v>2008</v>
      </c>
      <c r="Q914" t="s">
        <v>33</v>
      </c>
      <c r="R914">
        <v>6.6249000000000004E-3</v>
      </c>
      <c r="S914">
        <v>2.7101899999999999E-3</v>
      </c>
      <c r="T914">
        <v>5.4540900000000003E-2</v>
      </c>
      <c r="U914">
        <v>2.9749399999999999E-2</v>
      </c>
      <c r="V914">
        <v>4.5252399999999998E-2</v>
      </c>
      <c r="W914">
        <v>4.4947300000000003E-2</v>
      </c>
      <c r="X914">
        <v>0.173869</v>
      </c>
      <c r="Y914">
        <v>8.0568799999999996E-2</v>
      </c>
      <c r="Z914">
        <v>35977.055</v>
      </c>
      <c r="AA914">
        <v>750501.6</v>
      </c>
      <c r="AB914">
        <v>4.7937300000000002E-2</v>
      </c>
      <c r="AC914">
        <v>3.4521999999999999</v>
      </c>
      <c r="AD914">
        <v>0.14691109999999999</v>
      </c>
      <c r="AE914">
        <v>7.80251E-2</v>
      </c>
      <c r="AF914">
        <v>5.91</v>
      </c>
      <c r="AG914">
        <v>5.6916669999999998</v>
      </c>
      <c r="AH914">
        <f t="shared" si="16"/>
        <v>5.1329504537480003E-2</v>
      </c>
    </row>
    <row r="915" spans="15:34" x14ac:dyDescent="0.25">
      <c r="O915" t="s">
        <v>83</v>
      </c>
      <c r="P915">
        <v>2005</v>
      </c>
      <c r="Q915" t="s">
        <v>33</v>
      </c>
      <c r="R915">
        <v>5.5953000000000001E-3</v>
      </c>
      <c r="S915">
        <v>0.13019396</v>
      </c>
      <c r="T915">
        <v>0.13021269999999999</v>
      </c>
      <c r="U915">
        <v>3.6275599999999998E-2</v>
      </c>
      <c r="V915">
        <v>2.7150299999999999E-2</v>
      </c>
      <c r="W915">
        <v>3.5975100000000003E-2</v>
      </c>
      <c r="X915">
        <v>9.5964999999999995E-2</v>
      </c>
      <c r="Y915">
        <v>9.9832900000000002E-2</v>
      </c>
      <c r="Z915">
        <v>4301.1559999999999</v>
      </c>
      <c r="AA915">
        <v>53259</v>
      </c>
      <c r="AB915">
        <v>8.0759200000000003E-2</v>
      </c>
      <c r="AC915">
        <v>2.4258000000000002</v>
      </c>
      <c r="AD915">
        <v>0.1461913</v>
      </c>
      <c r="AE915">
        <v>5.0751999999999999E-2</v>
      </c>
      <c r="AF915">
        <v>5.2539999999999996</v>
      </c>
      <c r="AG915">
        <v>5.4249999999999998</v>
      </c>
      <c r="AH915">
        <f t="shared" si="16"/>
        <v>7.3765438679460005E-2</v>
      </c>
    </row>
    <row r="916" spans="15:34" x14ac:dyDescent="0.25">
      <c r="O916" t="s">
        <v>43</v>
      </c>
      <c r="P916">
        <v>2010</v>
      </c>
      <c r="Q916" t="s">
        <v>33</v>
      </c>
      <c r="R916">
        <v>8.4387000000000004E-3</v>
      </c>
      <c r="S916">
        <v>1.5560000000000001E-3</v>
      </c>
      <c r="T916">
        <v>4.9999200000000001E-2</v>
      </c>
      <c r="U916">
        <v>2.9100399999999998E-2</v>
      </c>
      <c r="V916">
        <v>4.4091100000000001E-2</v>
      </c>
      <c r="W916">
        <v>4.9630599999999997E-2</v>
      </c>
      <c r="X916">
        <v>0.16380520000000001</v>
      </c>
      <c r="Y916">
        <v>8.2835099999999995E-2</v>
      </c>
      <c r="Z916">
        <v>30484.883000000002</v>
      </c>
      <c r="AA916">
        <v>737791.1</v>
      </c>
      <c r="AB916">
        <v>4.1319099999999997E-2</v>
      </c>
      <c r="AC916">
        <v>3.4138999999999999</v>
      </c>
      <c r="AD916">
        <v>0.13814889999999999</v>
      </c>
      <c r="AE916">
        <v>7.5239500000000001E-2</v>
      </c>
      <c r="AF916">
        <v>5.75</v>
      </c>
      <c r="AG916">
        <v>10.824999999999999</v>
      </c>
      <c r="AH916">
        <f t="shared" si="16"/>
        <v>5.0786650018549984E-2</v>
      </c>
    </row>
    <row r="917" spans="15:34" x14ac:dyDescent="0.25">
      <c r="O917" t="s">
        <v>43</v>
      </c>
      <c r="P917">
        <v>2011</v>
      </c>
      <c r="Q917" t="s">
        <v>33</v>
      </c>
      <c r="R917">
        <v>6.2641700000000003E-3</v>
      </c>
      <c r="S917">
        <v>2.0541299999999999E-3</v>
      </c>
      <c r="T917">
        <v>4.8964399999999998E-2</v>
      </c>
      <c r="U917">
        <v>3.0117000000000001E-2</v>
      </c>
      <c r="V917">
        <v>4.2082899999999999E-2</v>
      </c>
      <c r="W917">
        <v>4.95161E-2</v>
      </c>
      <c r="X917">
        <v>0.16077130000000001</v>
      </c>
      <c r="Y917">
        <v>8.2177299999999995E-2</v>
      </c>
      <c r="Z917">
        <v>31635.26</v>
      </c>
      <c r="AA917">
        <v>746787.5</v>
      </c>
      <c r="AB917">
        <v>4.2361799999999998E-2</v>
      </c>
      <c r="AC917">
        <v>3.5383</v>
      </c>
      <c r="AD917">
        <v>0.1347719</v>
      </c>
      <c r="AE917">
        <v>7.5886400000000007E-2</v>
      </c>
      <c r="AF917">
        <v>5.7089999999999996</v>
      </c>
      <c r="AG917">
        <v>10</v>
      </c>
      <c r="AH917">
        <f t="shared" si="16"/>
        <v>4.6526825741205008E-2</v>
      </c>
    </row>
    <row r="918" spans="15:34" x14ac:dyDescent="0.25">
      <c r="O918" t="s">
        <v>32</v>
      </c>
      <c r="P918">
        <v>2008</v>
      </c>
      <c r="Q918" t="s">
        <v>33</v>
      </c>
      <c r="R918">
        <v>9.1610900000000002E-3</v>
      </c>
      <c r="S918">
        <v>1.7696779999999999E-2</v>
      </c>
      <c r="T918">
        <v>0.1681541</v>
      </c>
      <c r="U918">
        <v>2.7581700000000001E-2</v>
      </c>
      <c r="V918">
        <v>2.9382700000000001E-2</v>
      </c>
      <c r="W918">
        <v>4.22557E-2</v>
      </c>
      <c r="X918">
        <v>0.1021792</v>
      </c>
      <c r="Y918">
        <v>6.9617399999999996E-2</v>
      </c>
      <c r="Z918">
        <v>9070.5300000000007</v>
      </c>
      <c r="AA918">
        <v>172686.8</v>
      </c>
      <c r="AB918">
        <v>5.25259E-2</v>
      </c>
      <c r="AC918">
        <v>2.7555000000000001</v>
      </c>
      <c r="AD918">
        <v>0.1356676</v>
      </c>
      <c r="AE918">
        <v>6.5436400000000006E-2</v>
      </c>
      <c r="AF918">
        <v>8.4309999999999992</v>
      </c>
      <c r="AG918">
        <v>5.8833330000000004</v>
      </c>
      <c r="AH918">
        <f t="shared" si="16"/>
        <v>5.4645946575715004E-2</v>
      </c>
    </row>
    <row r="919" spans="15:34" x14ac:dyDescent="0.25">
      <c r="O919" t="s">
        <v>43</v>
      </c>
      <c r="P919">
        <v>2015</v>
      </c>
      <c r="Q919" t="s">
        <v>33</v>
      </c>
      <c r="R919">
        <v>5.4952600000000001E-3</v>
      </c>
      <c r="S919">
        <v>1.23708E-3</v>
      </c>
      <c r="T919">
        <v>4.5191299999999997E-2</v>
      </c>
      <c r="U919">
        <v>2.6757099999999999E-2</v>
      </c>
      <c r="V919">
        <v>4.1448699999999998E-2</v>
      </c>
      <c r="W919">
        <v>5.0684300000000002E-2</v>
      </c>
      <c r="X919">
        <v>0.14689099999999999</v>
      </c>
      <c r="Y919">
        <v>7.7799300000000002E-2</v>
      </c>
      <c r="Z919">
        <v>37217.688999999998</v>
      </c>
      <c r="AA919">
        <v>894044</v>
      </c>
      <c r="AB919">
        <v>4.1628499999999999E-2</v>
      </c>
      <c r="AC919">
        <v>3.9912999999999998</v>
      </c>
      <c r="AD919">
        <v>0.13216800000000001</v>
      </c>
      <c r="AE919">
        <v>7.0799600000000004E-2</v>
      </c>
      <c r="AF919">
        <v>5.91</v>
      </c>
      <c r="AG919">
        <v>5.5250000000000004</v>
      </c>
      <c r="AH919">
        <f t="shared" si="16"/>
        <v>3.1950157232159992E-2</v>
      </c>
    </row>
    <row r="920" spans="15:34" x14ac:dyDescent="0.25">
      <c r="O920" t="s">
        <v>59</v>
      </c>
      <c r="P920">
        <v>2009</v>
      </c>
      <c r="Q920" t="s">
        <v>33</v>
      </c>
      <c r="R920">
        <v>2.0449410000000001E-2</v>
      </c>
      <c r="S920">
        <v>1.6951770000000001E-2</v>
      </c>
      <c r="T920">
        <v>0.1468903</v>
      </c>
      <c r="U920">
        <v>3.1006700000000002E-2</v>
      </c>
      <c r="V920">
        <v>2.18871E-2</v>
      </c>
      <c r="W920">
        <v>4.00405E-2</v>
      </c>
      <c r="X920">
        <v>0.1197675</v>
      </c>
      <c r="Y920">
        <v>7.4866699999999994E-2</v>
      </c>
      <c r="Z920">
        <v>6490.5789999999997</v>
      </c>
      <c r="AA920">
        <v>93205.6</v>
      </c>
      <c r="AB920">
        <v>6.9637199999999996E-2</v>
      </c>
      <c r="AC920">
        <v>2.5091000000000001</v>
      </c>
      <c r="AD920">
        <v>0.1245526</v>
      </c>
      <c r="AE920">
        <v>4.0931000000000002E-2</v>
      </c>
      <c r="AF920">
        <v>4.6399999999999997</v>
      </c>
      <c r="AG920">
        <v>9.3583339999999993</v>
      </c>
      <c r="AH920">
        <f t="shared" si="16"/>
        <v>7.0454106052214999E-2</v>
      </c>
    </row>
    <row r="921" spans="15:34" x14ac:dyDescent="0.25">
      <c r="O921" t="s">
        <v>59</v>
      </c>
      <c r="P921">
        <v>2011</v>
      </c>
      <c r="Q921" t="s">
        <v>33</v>
      </c>
      <c r="R921">
        <v>1.438183E-2</v>
      </c>
      <c r="S921">
        <v>1.48384E-2</v>
      </c>
      <c r="T921">
        <v>0.14575869999999999</v>
      </c>
      <c r="U921">
        <v>3.29973E-2</v>
      </c>
      <c r="V921">
        <v>1.9995499999999999E-2</v>
      </c>
      <c r="W921">
        <v>4.1288100000000001E-2</v>
      </c>
      <c r="X921">
        <v>0.10695060000000001</v>
      </c>
      <c r="Y921">
        <v>7.29157E-2</v>
      </c>
      <c r="Z921">
        <v>6549.7790000000005</v>
      </c>
      <c r="AA921">
        <v>96371.6</v>
      </c>
      <c r="AB921">
        <v>6.7963800000000005E-2</v>
      </c>
      <c r="AC921">
        <v>2.6892</v>
      </c>
      <c r="AD921">
        <v>0.1238643</v>
      </c>
      <c r="AE921">
        <v>3.8517599999999999E-2</v>
      </c>
      <c r="AF921">
        <v>5.2009999999999996</v>
      </c>
      <c r="AG921">
        <v>9.7750000000000004</v>
      </c>
      <c r="AH921">
        <f t="shared" si="16"/>
        <v>6.2563586728024992E-2</v>
      </c>
    </row>
    <row r="922" spans="15:34" x14ac:dyDescent="0.25">
      <c r="O922" t="s">
        <v>59</v>
      </c>
      <c r="P922">
        <v>2001</v>
      </c>
      <c r="Q922" t="s">
        <v>33</v>
      </c>
      <c r="R922">
        <v>2.4556680000000001E-2</v>
      </c>
      <c r="S922">
        <v>1.7589509999999999E-2</v>
      </c>
      <c r="T922">
        <v>0.1815792</v>
      </c>
      <c r="U922">
        <v>3.8789400000000002E-2</v>
      </c>
      <c r="V922">
        <v>2.3019999999999999E-2</v>
      </c>
      <c r="W922">
        <v>4.9113400000000001E-2</v>
      </c>
      <c r="X922">
        <v>0.1204113</v>
      </c>
      <c r="Y922">
        <v>8.19053E-2</v>
      </c>
      <c r="Z922">
        <v>4749.4809999999998</v>
      </c>
      <c r="AA922">
        <v>67028.600000000006</v>
      </c>
      <c r="AB922">
        <v>7.0857500000000004E-2</v>
      </c>
      <c r="AC922">
        <v>1.8451</v>
      </c>
      <c r="AD922">
        <v>0.16190099999999999</v>
      </c>
      <c r="AE922">
        <v>4.8859699999999999E-2</v>
      </c>
      <c r="AF922">
        <v>4.74</v>
      </c>
      <c r="AG922">
        <v>5.4916669999999996</v>
      </c>
      <c r="AH922">
        <f t="shared" si="16"/>
        <v>8.1287904934379998E-2</v>
      </c>
    </row>
    <row r="923" spans="15:34" x14ac:dyDescent="0.25">
      <c r="O923" t="s">
        <v>81</v>
      </c>
      <c r="P923">
        <v>2007</v>
      </c>
      <c r="Q923" t="s">
        <v>33</v>
      </c>
      <c r="R923">
        <v>2.7792099999999998E-3</v>
      </c>
      <c r="S923">
        <v>6.6120800000000002E-3</v>
      </c>
      <c r="T923">
        <v>9.7656699999999999E-2</v>
      </c>
      <c r="U923">
        <v>2.5318299999999998E-2</v>
      </c>
      <c r="V923">
        <v>5.1227099999999998E-2</v>
      </c>
      <c r="W923">
        <v>4.2164100000000003E-2</v>
      </c>
      <c r="X923">
        <v>0.1442339</v>
      </c>
      <c r="Y923">
        <v>5.55562E-2</v>
      </c>
      <c r="Z923">
        <v>18666.687000000002</v>
      </c>
      <c r="AA923">
        <v>392917.3</v>
      </c>
      <c r="AB923">
        <v>4.7507899999999999E-2</v>
      </c>
      <c r="AC923">
        <v>3.4647000000000001</v>
      </c>
      <c r="AD923">
        <v>0.10549799999999999</v>
      </c>
      <c r="AE923">
        <v>0.1284189</v>
      </c>
      <c r="AF923">
        <v>8.08</v>
      </c>
      <c r="AG923">
        <v>3.2833329999999998</v>
      </c>
      <c r="AH923">
        <f t="shared" si="16"/>
        <v>4.3443695844554986E-2</v>
      </c>
    </row>
    <row r="924" spans="15:34" x14ac:dyDescent="0.25">
      <c r="O924" t="s">
        <v>59</v>
      </c>
      <c r="P924">
        <v>2004</v>
      </c>
      <c r="Q924" t="s">
        <v>33</v>
      </c>
      <c r="R924">
        <v>2.904899E-2</v>
      </c>
      <c r="S924">
        <v>1.5605900000000001E-2</v>
      </c>
      <c r="T924">
        <v>0.175589</v>
      </c>
      <c r="U924">
        <v>3.84643E-2</v>
      </c>
      <c r="V924">
        <v>2.1757599999999998E-2</v>
      </c>
      <c r="W924">
        <v>4.2699300000000003E-2</v>
      </c>
      <c r="X924">
        <v>9.7753800000000002E-2</v>
      </c>
      <c r="Y924">
        <v>7.9881499999999994E-2</v>
      </c>
      <c r="Z924">
        <v>5124.7299999999996</v>
      </c>
      <c r="AA924">
        <v>77214.399999999994</v>
      </c>
      <c r="AB924">
        <v>6.6370100000000001E-2</v>
      </c>
      <c r="AC924">
        <v>2.1252</v>
      </c>
      <c r="AD924">
        <v>0.1584419</v>
      </c>
      <c r="AE924">
        <v>4.5159999999999999E-2</v>
      </c>
      <c r="AF924">
        <v>5.1550000000000002</v>
      </c>
      <c r="AG924">
        <v>6.1583329999999998</v>
      </c>
      <c r="AH924">
        <f t="shared" si="16"/>
        <v>8.0726815963854989E-2</v>
      </c>
    </row>
    <row r="925" spans="15:34" x14ac:dyDescent="0.25">
      <c r="O925" t="s">
        <v>37</v>
      </c>
      <c r="P925">
        <v>2008</v>
      </c>
      <c r="Q925" t="s">
        <v>33</v>
      </c>
      <c r="R925">
        <v>2.5647940000000001E-2</v>
      </c>
      <c r="S925">
        <v>2.020104E-2</v>
      </c>
      <c r="T925">
        <v>0.16395280000000001</v>
      </c>
      <c r="U925">
        <v>4.5737800000000002E-2</v>
      </c>
      <c r="V925">
        <v>4.4181600000000001E-2</v>
      </c>
      <c r="W925">
        <v>4.0220199999999998E-2</v>
      </c>
      <c r="X925">
        <v>9.5821000000000003E-2</v>
      </c>
      <c r="Y925">
        <v>7.8338400000000002E-2</v>
      </c>
      <c r="Z925">
        <v>7530.5039999999999</v>
      </c>
      <c r="AA925">
        <v>98955.3</v>
      </c>
      <c r="AB925">
        <v>7.6100100000000004E-2</v>
      </c>
      <c r="AC925">
        <v>2.6147</v>
      </c>
      <c r="AD925">
        <v>0.148754</v>
      </c>
      <c r="AE925">
        <v>4.0967999999999997E-2</v>
      </c>
      <c r="AF925">
        <v>6.181</v>
      </c>
      <c r="AG925">
        <v>5.4416669999999998</v>
      </c>
      <c r="AH925">
        <f t="shared" si="16"/>
        <v>7.0967813680649999E-2</v>
      </c>
    </row>
    <row r="926" spans="15:34" x14ac:dyDescent="0.25">
      <c r="O926" t="s">
        <v>32</v>
      </c>
      <c r="P926">
        <v>2016</v>
      </c>
      <c r="Q926" t="s">
        <v>33</v>
      </c>
      <c r="R926">
        <v>9.76753E-3</v>
      </c>
      <c r="S926">
        <v>8.8122600000000006E-3</v>
      </c>
      <c r="T926">
        <v>0.1675682</v>
      </c>
      <c r="U926">
        <v>2.6044000000000001E-2</v>
      </c>
      <c r="V926">
        <v>2.3152599999999999E-2</v>
      </c>
      <c r="W926">
        <v>5.6904099999999999E-2</v>
      </c>
      <c r="X926">
        <v>0.10959770000000001</v>
      </c>
      <c r="Y926">
        <v>7.4898300000000001E-2</v>
      </c>
      <c r="Z926">
        <v>10355.316999999999</v>
      </c>
      <c r="AA926">
        <v>203398.39999999999</v>
      </c>
      <c r="AB926">
        <v>5.0911499999999998E-2</v>
      </c>
      <c r="AC926">
        <v>3.2004999999999999</v>
      </c>
      <c r="AD926">
        <v>0.12717999999999999</v>
      </c>
      <c r="AE926">
        <v>6.6871700000000006E-2</v>
      </c>
      <c r="AF926">
        <v>9.0860000000000003</v>
      </c>
      <c r="AG926">
        <v>5.9083329999999998</v>
      </c>
      <c r="AH926">
        <f t="shared" si="16"/>
        <v>3.2113401298385025E-2</v>
      </c>
    </row>
    <row r="927" spans="15:34" x14ac:dyDescent="0.25">
      <c r="O927" t="s">
        <v>32</v>
      </c>
      <c r="P927">
        <v>2000</v>
      </c>
      <c r="Q927" t="s">
        <v>33</v>
      </c>
      <c r="R927">
        <v>1.564041E-2</v>
      </c>
      <c r="S927">
        <v>2.3842189999999999E-2</v>
      </c>
      <c r="T927">
        <v>0.19049430000000001</v>
      </c>
      <c r="U927">
        <v>3.4786299999999999E-2</v>
      </c>
      <c r="V927">
        <v>2.71045E-2</v>
      </c>
      <c r="W927">
        <v>4.8288200000000003E-2</v>
      </c>
      <c r="X927">
        <v>0.1236473</v>
      </c>
      <c r="Y927">
        <v>8.2344899999999999E-2</v>
      </c>
      <c r="Z927">
        <v>6438.4380000000001</v>
      </c>
      <c r="AA927">
        <v>119242.4</v>
      </c>
      <c r="AB927">
        <v>5.3994500000000001E-2</v>
      </c>
      <c r="AC927">
        <v>2.0158</v>
      </c>
      <c r="AD927">
        <v>0.1672392</v>
      </c>
      <c r="AE927">
        <v>6.8205600000000005E-2</v>
      </c>
      <c r="AF927">
        <v>8.4920000000000009</v>
      </c>
      <c r="AG927">
        <v>4.625</v>
      </c>
      <c r="AH927">
        <f t="shared" si="16"/>
        <v>7.3130861124994992E-2</v>
      </c>
    </row>
    <row r="928" spans="15:34" x14ac:dyDescent="0.25">
      <c r="O928" t="s">
        <v>59</v>
      </c>
      <c r="P928">
        <v>2015</v>
      </c>
      <c r="Q928" t="s">
        <v>33</v>
      </c>
      <c r="R928">
        <v>2.1146559999999998E-2</v>
      </c>
      <c r="S928">
        <v>1.1353159999999999E-2</v>
      </c>
      <c r="T928">
        <v>0.13259850000000001</v>
      </c>
      <c r="U928">
        <v>2.9758300000000001E-2</v>
      </c>
      <c r="V928">
        <v>2.1883900000000001E-2</v>
      </c>
      <c r="W928">
        <v>3.64984E-2</v>
      </c>
      <c r="X928">
        <v>9.5343899999999995E-2</v>
      </c>
      <c r="Y928">
        <v>6.8667300000000001E-2</v>
      </c>
      <c r="Z928">
        <v>7902.8850000000002</v>
      </c>
      <c r="AA928">
        <v>105785.5</v>
      </c>
      <c r="AB928">
        <v>7.4706700000000001E-2</v>
      </c>
      <c r="AC928">
        <v>2.9487999999999999</v>
      </c>
      <c r="AD928">
        <v>0.1239678</v>
      </c>
      <c r="AE928">
        <v>3.4276899999999999E-2</v>
      </c>
      <c r="AF928">
        <v>4.8460000000000001</v>
      </c>
      <c r="AG928">
        <v>6.483333</v>
      </c>
      <c r="AH928">
        <f t="shared" si="16"/>
        <v>6.2655488697650003E-2</v>
      </c>
    </row>
    <row r="929" spans="15:34" x14ac:dyDescent="0.25">
      <c r="O929" t="s">
        <v>68</v>
      </c>
      <c r="P929">
        <v>2007</v>
      </c>
      <c r="Q929" t="s">
        <v>33</v>
      </c>
      <c r="R929">
        <v>7.6246200000000004E-3</v>
      </c>
      <c r="S929">
        <v>3.4313299999999998E-3</v>
      </c>
      <c r="T929">
        <v>0.238258</v>
      </c>
      <c r="U929">
        <v>2.3254799999999999E-2</v>
      </c>
      <c r="V929">
        <v>3.4742200000000001E-2</v>
      </c>
      <c r="W929">
        <v>6.3948900000000003E-2</v>
      </c>
      <c r="X929">
        <v>0.10646460000000001</v>
      </c>
      <c r="Y929">
        <v>6.6878199999999999E-2</v>
      </c>
      <c r="Z929">
        <v>5718.5</v>
      </c>
      <c r="AA929">
        <v>396347.6</v>
      </c>
      <c r="AB929">
        <v>1.4428E-2</v>
      </c>
      <c r="AC929">
        <v>2.8953000000000002</v>
      </c>
      <c r="AD929">
        <v>0.12011429999999999</v>
      </c>
      <c r="AE929">
        <v>6.0012999999999997E-2</v>
      </c>
      <c r="AF929">
        <v>5.9429999999999996</v>
      </c>
      <c r="AG929">
        <v>5.0916670000000002</v>
      </c>
      <c r="AH929">
        <f t="shared" si="16"/>
        <v>1.8401387872509972E-2</v>
      </c>
    </row>
    <row r="930" spans="15:34" x14ac:dyDescent="0.25">
      <c r="O930" t="s">
        <v>32</v>
      </c>
      <c r="P930">
        <v>2006</v>
      </c>
      <c r="Q930" t="s">
        <v>33</v>
      </c>
      <c r="R930">
        <v>1.3396109999999999E-2</v>
      </c>
      <c r="S930">
        <v>1.830903E-2</v>
      </c>
      <c r="T930">
        <v>0.1832734</v>
      </c>
      <c r="U930">
        <v>2.92578E-2</v>
      </c>
      <c r="V930">
        <v>3.08019E-2</v>
      </c>
      <c r="W930">
        <v>5.2241799999999998E-2</v>
      </c>
      <c r="X930">
        <v>9.7568799999999997E-2</v>
      </c>
      <c r="Y930">
        <v>7.1246500000000004E-2</v>
      </c>
      <c r="Z930">
        <v>8529.6759999999995</v>
      </c>
      <c r="AA930">
        <v>163853.6</v>
      </c>
      <c r="AB930">
        <v>5.2056699999999997E-2</v>
      </c>
      <c r="AC930">
        <v>2.6244999999999998</v>
      </c>
      <c r="AD930">
        <v>0.14775379999999999</v>
      </c>
      <c r="AE930">
        <v>6.23972E-2</v>
      </c>
      <c r="AF930">
        <v>7.9029999999999996</v>
      </c>
      <c r="AG930">
        <v>4</v>
      </c>
      <c r="AH930">
        <f t="shared" si="16"/>
        <v>5.0836651928834992E-2</v>
      </c>
    </row>
    <row r="931" spans="15:34" x14ac:dyDescent="0.25">
      <c r="O931" t="s">
        <v>32</v>
      </c>
      <c r="P931">
        <v>2014</v>
      </c>
      <c r="Q931" t="s">
        <v>33</v>
      </c>
      <c r="R931">
        <v>1.08781E-2</v>
      </c>
      <c r="S931">
        <v>1.3748349999999999E-2</v>
      </c>
      <c r="T931">
        <v>0.159554</v>
      </c>
      <c r="U931">
        <v>2.4193599999999999E-2</v>
      </c>
      <c r="V931">
        <v>2.2518799999999999E-2</v>
      </c>
      <c r="W931">
        <v>4.3538100000000003E-2</v>
      </c>
      <c r="X931">
        <v>9.9613699999999999E-2</v>
      </c>
      <c r="Y931">
        <v>6.59024E-2</v>
      </c>
      <c r="Z931">
        <v>9296.8459999999995</v>
      </c>
      <c r="AA931">
        <v>194059.7</v>
      </c>
      <c r="AB931">
        <v>4.7907100000000001E-2</v>
      </c>
      <c r="AC931">
        <v>3.0365000000000002</v>
      </c>
      <c r="AD931">
        <v>0.1189067</v>
      </c>
      <c r="AE931">
        <v>5.6781499999999999E-2</v>
      </c>
      <c r="AF931">
        <v>8.18</v>
      </c>
      <c r="AG931">
        <v>6.733333</v>
      </c>
      <c r="AH931">
        <f t="shared" si="16"/>
        <v>4.6850991935329989E-2</v>
      </c>
    </row>
    <row r="932" spans="15:34" x14ac:dyDescent="0.25">
      <c r="O932" t="s">
        <v>77</v>
      </c>
      <c r="P932">
        <v>2006</v>
      </c>
      <c r="Q932" t="s">
        <v>33</v>
      </c>
      <c r="R932">
        <v>9.5964099999999997E-3</v>
      </c>
      <c r="S932">
        <v>5.3873100000000002E-3</v>
      </c>
      <c r="T932">
        <v>0.1886726</v>
      </c>
      <c r="U932">
        <v>5.39689E-2</v>
      </c>
      <c r="V932">
        <v>3.1437100000000003E-2</v>
      </c>
      <c r="W932">
        <v>4.7944599999999997E-2</v>
      </c>
      <c r="X932">
        <v>9.8836800000000002E-2</v>
      </c>
      <c r="Y932">
        <v>8.7720800000000002E-2</v>
      </c>
      <c r="Z932">
        <v>10660.343999999999</v>
      </c>
      <c r="AA932">
        <v>240193.9</v>
      </c>
      <c r="AB932">
        <v>4.4382199999999997E-2</v>
      </c>
      <c r="AC932">
        <v>2.7591999999999999</v>
      </c>
      <c r="AD932">
        <v>0.163214</v>
      </c>
      <c r="AE932">
        <v>6.0834199999999998E-2</v>
      </c>
      <c r="AF932">
        <v>5.7009999999999996</v>
      </c>
      <c r="AG932">
        <v>5.2750000000000004</v>
      </c>
      <c r="AH932">
        <f t="shared" si="16"/>
        <v>5.0665511582044992E-2</v>
      </c>
    </row>
    <row r="933" spans="15:34" x14ac:dyDescent="0.25">
      <c r="O933" t="s">
        <v>83</v>
      </c>
      <c r="P933">
        <v>2009</v>
      </c>
      <c r="Q933" t="s">
        <v>33</v>
      </c>
      <c r="R933">
        <v>3.6691200000000001E-3</v>
      </c>
      <c r="S933">
        <v>0.12401958</v>
      </c>
      <c r="T933">
        <v>0.11012139999999999</v>
      </c>
      <c r="U933">
        <v>3.0401299999999999E-2</v>
      </c>
      <c r="V933">
        <v>2.4206700000000001E-2</v>
      </c>
      <c r="W933">
        <v>3.36575E-2</v>
      </c>
      <c r="X933">
        <v>9.3713599999999994E-2</v>
      </c>
      <c r="Y933">
        <v>9.4015399999999999E-2</v>
      </c>
      <c r="Z933">
        <v>4787.3519999999999</v>
      </c>
      <c r="AA933">
        <v>62957.8</v>
      </c>
      <c r="AB933">
        <v>7.60406E-2</v>
      </c>
      <c r="AC933">
        <v>2.7627000000000002</v>
      </c>
      <c r="AD933">
        <v>0.1173643</v>
      </c>
      <c r="AE933">
        <v>4.5347800000000001E-2</v>
      </c>
      <c r="AF933">
        <v>5.3559999999999999</v>
      </c>
      <c r="AG933">
        <v>8.3000000000000007</v>
      </c>
      <c r="AH933">
        <f t="shared" si="16"/>
        <v>6.6985901707519988E-2</v>
      </c>
    </row>
    <row r="934" spans="15:34" x14ac:dyDescent="0.25">
      <c r="O934" t="s">
        <v>71</v>
      </c>
      <c r="P934">
        <v>2002</v>
      </c>
      <c r="Q934" t="s">
        <v>27</v>
      </c>
      <c r="R934">
        <v>1.8625900000000001E-2</v>
      </c>
      <c r="S934">
        <v>0.11761443000000001</v>
      </c>
      <c r="T934">
        <v>0.1279005</v>
      </c>
      <c r="U934">
        <v>3.6606399999999997E-2</v>
      </c>
      <c r="V934">
        <v>3.2925599999999999E-2</v>
      </c>
      <c r="W934">
        <v>5.1410299999999999E-2</v>
      </c>
      <c r="X934">
        <v>0.12216249999999999</v>
      </c>
      <c r="Y934">
        <v>8.6050199999999993E-2</v>
      </c>
      <c r="Z934">
        <v>6052.68</v>
      </c>
      <c r="AA934">
        <v>99163</v>
      </c>
      <c r="AB934">
        <v>6.10377E-2</v>
      </c>
      <c r="AC934">
        <v>2.0796000000000001</v>
      </c>
      <c r="AD934">
        <v>0.14844250000000001</v>
      </c>
      <c r="AE934">
        <v>5.8418999999999999E-2</v>
      </c>
      <c r="AF934">
        <v>5.6589999999999998</v>
      </c>
      <c r="AG934">
        <v>4.625</v>
      </c>
      <c r="AH934">
        <f>1.367147*R934+( -0.1176086)*T934+ 0.2579161*Y934+ 0.0614231</f>
        <v>9.4038976551219997E-2</v>
      </c>
    </row>
    <row r="935" spans="15:34" x14ac:dyDescent="0.25">
      <c r="O935" t="s">
        <v>78</v>
      </c>
      <c r="P935">
        <v>2006</v>
      </c>
      <c r="Q935" t="s">
        <v>27</v>
      </c>
      <c r="R935">
        <v>7.0543000000000003E-3</v>
      </c>
      <c r="S935">
        <v>8.319029E-2</v>
      </c>
      <c r="T935">
        <v>0.15562409999999999</v>
      </c>
      <c r="U935">
        <v>3.8771E-2</v>
      </c>
      <c r="V935">
        <v>3.9239099999999999E-2</v>
      </c>
      <c r="W935">
        <v>4.9077900000000001E-2</v>
      </c>
      <c r="X935">
        <v>9.2049599999999995E-2</v>
      </c>
      <c r="Y935">
        <v>5.69799E-2</v>
      </c>
      <c r="Z935">
        <v>36591.749000000003</v>
      </c>
      <c r="AA935">
        <v>1085295</v>
      </c>
      <c r="AB935">
        <v>3.37159E-2</v>
      </c>
      <c r="AC935">
        <v>2.8313999999999999</v>
      </c>
      <c r="AD935">
        <v>0.14111280000000001</v>
      </c>
      <c r="AE935">
        <v>7.1338200000000004E-2</v>
      </c>
      <c r="AF935">
        <v>6.0670000000000002</v>
      </c>
      <c r="AG935">
        <v>5</v>
      </c>
      <c r="AH935">
        <f t="shared" ref="AH935:AH998" si="17">1.367147*R935+( -0.1176086)*T935+ 0.2579161*Y935+ 0.0614231</f>
        <v>6.7460666141230002E-2</v>
      </c>
    </row>
    <row r="936" spans="15:34" x14ac:dyDescent="0.25">
      <c r="O936" t="s">
        <v>71</v>
      </c>
      <c r="P936">
        <v>2012</v>
      </c>
      <c r="Q936" t="s">
        <v>27</v>
      </c>
      <c r="R936">
        <v>1.1943489999999999E-2</v>
      </c>
      <c r="S936">
        <v>0.11177995</v>
      </c>
      <c r="T936">
        <v>9.3132699999999999E-2</v>
      </c>
      <c r="U936">
        <v>3.6274300000000002E-2</v>
      </c>
      <c r="V936">
        <v>2.1598599999999999E-2</v>
      </c>
      <c r="W936">
        <v>3.2256600000000003E-2</v>
      </c>
      <c r="X936">
        <v>9.6654599999999993E-2</v>
      </c>
      <c r="Y936">
        <v>6.2628400000000001E-2</v>
      </c>
      <c r="Z936">
        <v>8823.9580000000005</v>
      </c>
      <c r="AA936">
        <v>173483.7</v>
      </c>
      <c r="AB936">
        <v>5.08633E-2</v>
      </c>
      <c r="AC936">
        <v>2.9897999999999998</v>
      </c>
      <c r="AD936">
        <v>0.1087019</v>
      </c>
      <c r="AE936">
        <v>4.1819500000000003E-2</v>
      </c>
      <c r="AF936">
        <v>6.0110000000000001</v>
      </c>
      <c r="AG936">
        <v>5.1166669999999996</v>
      </c>
      <c r="AH936">
        <f t="shared" si="17"/>
        <v>8.2951272739049994E-2</v>
      </c>
    </row>
    <row r="937" spans="15:34" x14ac:dyDescent="0.25">
      <c r="O937" t="s">
        <v>66</v>
      </c>
      <c r="P937">
        <v>2006</v>
      </c>
      <c r="Q937" t="s">
        <v>27</v>
      </c>
      <c r="R937">
        <v>1.3703389999999999E-2</v>
      </c>
      <c r="S937">
        <v>8.6314559999999999E-2</v>
      </c>
      <c r="T937">
        <v>7.7221999999999999E-2</v>
      </c>
      <c r="U937">
        <v>2.8362499999999999E-2</v>
      </c>
      <c r="V937">
        <v>2.72518E-2</v>
      </c>
      <c r="W937">
        <v>2.75876E-2</v>
      </c>
      <c r="X937">
        <v>0.10761229999999999</v>
      </c>
      <c r="Y937">
        <v>6.4629400000000004E-2</v>
      </c>
      <c r="Z937">
        <v>5110.683</v>
      </c>
      <c r="AA937">
        <v>77426.100000000006</v>
      </c>
      <c r="AB937">
        <v>6.6007200000000002E-2</v>
      </c>
      <c r="AC937">
        <v>2.6343999999999999</v>
      </c>
      <c r="AD937">
        <v>0.1070569</v>
      </c>
      <c r="AE937">
        <v>7.3915599999999998E-2</v>
      </c>
      <c r="AF937">
        <v>5.6070000000000002</v>
      </c>
      <c r="AG937">
        <v>4.233333</v>
      </c>
      <c r="AH937">
        <f t="shared" si="17"/>
        <v>8.7744640012469996E-2</v>
      </c>
    </row>
    <row r="938" spans="15:34" x14ac:dyDescent="0.25">
      <c r="O938" t="s">
        <v>78</v>
      </c>
      <c r="P938">
        <v>2009</v>
      </c>
      <c r="Q938" t="s">
        <v>27</v>
      </c>
      <c r="R938">
        <v>5.2664499999999998E-3</v>
      </c>
      <c r="S938">
        <v>0.10221495</v>
      </c>
      <c r="T938">
        <v>0.13405690000000001</v>
      </c>
      <c r="U938">
        <v>3.48831E-2</v>
      </c>
      <c r="V938">
        <v>3.9915699999999998E-2</v>
      </c>
      <c r="W938">
        <v>4.7742800000000002E-2</v>
      </c>
      <c r="X938">
        <v>9.0399599999999997E-2</v>
      </c>
      <c r="Y938">
        <v>5.9463599999999998E-2</v>
      </c>
      <c r="Z938">
        <v>41779.699000000001</v>
      </c>
      <c r="AA938">
        <v>1163401</v>
      </c>
      <c r="AB938">
        <v>3.5911699999999998E-2</v>
      </c>
      <c r="AC938">
        <v>2.9592999999999998</v>
      </c>
      <c r="AD938">
        <v>0.13115850000000001</v>
      </c>
      <c r="AE938">
        <v>7.1140499999999995E-2</v>
      </c>
      <c r="AF938">
        <v>6.28</v>
      </c>
      <c r="AG938">
        <v>7.5416670000000003</v>
      </c>
      <c r="AH938">
        <f t="shared" si="17"/>
        <v>6.819348679277E-2</v>
      </c>
    </row>
    <row r="939" spans="15:34" x14ac:dyDescent="0.25">
      <c r="O939" t="s">
        <v>66</v>
      </c>
      <c r="P939">
        <v>2005</v>
      </c>
      <c r="Q939" t="s">
        <v>27</v>
      </c>
      <c r="R939">
        <v>1.6217860000000001E-2</v>
      </c>
      <c r="S939">
        <v>8.8322869999999998E-2</v>
      </c>
      <c r="T939">
        <v>8.9476399999999998E-2</v>
      </c>
      <c r="U939">
        <v>2.8215E-2</v>
      </c>
      <c r="V939">
        <v>2.61114E-2</v>
      </c>
      <c r="W939">
        <v>2.84593E-2</v>
      </c>
      <c r="X939">
        <v>0.1092229</v>
      </c>
      <c r="Y939">
        <v>6.5631400000000006E-2</v>
      </c>
      <c r="Z939">
        <v>4478.3209999999999</v>
      </c>
      <c r="AA939">
        <v>73684.2</v>
      </c>
      <c r="AB939">
        <v>6.0777200000000003E-2</v>
      </c>
      <c r="AC939">
        <v>2.5022000000000002</v>
      </c>
      <c r="AD939">
        <v>0.10773000000000001</v>
      </c>
      <c r="AE939">
        <v>6.8332199999999996E-2</v>
      </c>
      <c r="AF939">
        <v>5.6139999999999999</v>
      </c>
      <c r="AG939">
        <v>5.1833330000000002</v>
      </c>
      <c r="AH939">
        <f t="shared" si="17"/>
        <v>8.9999499233920005E-2</v>
      </c>
    </row>
    <row r="940" spans="15:34" x14ac:dyDescent="0.25">
      <c r="O940" t="s">
        <v>71</v>
      </c>
      <c r="P940">
        <v>2015</v>
      </c>
      <c r="Q940" t="s">
        <v>27</v>
      </c>
      <c r="R940">
        <v>1.2804279999999999E-2</v>
      </c>
      <c r="S940">
        <v>0.16122494000000001</v>
      </c>
      <c r="T940">
        <v>8.6725800000000006E-2</v>
      </c>
      <c r="U940">
        <v>4.1916200000000001E-2</v>
      </c>
      <c r="V940">
        <v>2.2979699999999999E-2</v>
      </c>
      <c r="W940">
        <v>2.9684100000000001E-2</v>
      </c>
      <c r="X940">
        <v>9.0833800000000006E-2</v>
      </c>
      <c r="Y940">
        <v>6.3557199999999994E-2</v>
      </c>
      <c r="Z940">
        <v>9692.6010000000006</v>
      </c>
      <c r="AA940">
        <v>185250.5</v>
      </c>
      <c r="AB940">
        <v>5.2321600000000003E-2</v>
      </c>
      <c r="AC940">
        <v>3.1787000000000001</v>
      </c>
      <c r="AD940">
        <v>0.10620209999999999</v>
      </c>
      <c r="AE940">
        <v>4.1273799999999999E-2</v>
      </c>
      <c r="AF940">
        <v>5.6989999999999998</v>
      </c>
      <c r="AG940">
        <v>4.2916670000000003</v>
      </c>
      <c r="AH940">
        <f t="shared" si="17"/>
        <v>8.5121158218199988E-2</v>
      </c>
    </row>
    <row r="941" spans="15:34" x14ac:dyDescent="0.25">
      <c r="O941" t="s">
        <v>66</v>
      </c>
      <c r="P941">
        <v>2012</v>
      </c>
      <c r="Q941" t="s">
        <v>27</v>
      </c>
      <c r="R941">
        <v>1.023954E-2</v>
      </c>
      <c r="S941">
        <v>9.4176360000000001E-2</v>
      </c>
      <c r="T941">
        <v>4.7567600000000002E-2</v>
      </c>
      <c r="U941">
        <v>2.4428800000000001E-2</v>
      </c>
      <c r="V941">
        <v>3.6471900000000002E-2</v>
      </c>
      <c r="W941">
        <v>2.4976700000000001E-2</v>
      </c>
      <c r="X941">
        <v>0.12586530000000001</v>
      </c>
      <c r="Y941">
        <v>6.6950800000000005E-2</v>
      </c>
      <c r="Z941">
        <v>5470.982</v>
      </c>
      <c r="AA941">
        <v>87601.600000000006</v>
      </c>
      <c r="AB941">
        <v>6.2453000000000002E-2</v>
      </c>
      <c r="AC941">
        <v>2.9950000000000001</v>
      </c>
      <c r="AD941">
        <v>8.5751900000000006E-2</v>
      </c>
      <c r="AE941">
        <v>7.1710999999999997E-2</v>
      </c>
      <c r="AF941">
        <v>5.3920000000000003</v>
      </c>
      <c r="AG941">
        <v>6.9666670000000002</v>
      </c>
      <c r="AH941">
        <f t="shared" si="17"/>
        <v>8.7095386778899997E-2</v>
      </c>
    </row>
    <row r="942" spans="15:34" x14ac:dyDescent="0.25">
      <c r="O942" t="s">
        <v>78</v>
      </c>
      <c r="P942">
        <v>2005</v>
      </c>
      <c r="Q942" t="s">
        <v>27</v>
      </c>
      <c r="R942">
        <v>8.2795899999999999E-3</v>
      </c>
      <c r="S942">
        <v>8.4084439999999996E-2</v>
      </c>
      <c r="T942">
        <v>0.15322060000000001</v>
      </c>
      <c r="U942">
        <v>3.9873199999999998E-2</v>
      </c>
      <c r="V942">
        <v>4.1046199999999998E-2</v>
      </c>
      <c r="W942">
        <v>5.1787199999999999E-2</v>
      </c>
      <c r="X942">
        <v>9.6113000000000004E-2</v>
      </c>
      <c r="Y942">
        <v>5.9700900000000001E-2</v>
      </c>
      <c r="Z942">
        <v>32784.942000000003</v>
      </c>
      <c r="AA942">
        <v>986401.3</v>
      </c>
      <c r="AB942">
        <v>3.32369E-2</v>
      </c>
      <c r="AC942">
        <v>2.7214999999999998</v>
      </c>
      <c r="AD942">
        <v>0.14782219999999999</v>
      </c>
      <c r="AE942">
        <v>7.4205099999999996E-2</v>
      </c>
      <c r="AF942">
        <v>5.9710000000000001</v>
      </c>
      <c r="AG942">
        <v>5.4583329999999997</v>
      </c>
      <c r="AH942">
        <f t="shared" si="17"/>
        <v>7.0120279667059998E-2</v>
      </c>
    </row>
    <row r="943" spans="15:34" x14ac:dyDescent="0.25">
      <c r="O943" t="s">
        <v>78</v>
      </c>
      <c r="P943">
        <v>2000</v>
      </c>
      <c r="Q943" t="s">
        <v>27</v>
      </c>
      <c r="R943">
        <v>9.4224800000000004E-3</v>
      </c>
      <c r="S943">
        <v>0.10546361</v>
      </c>
      <c r="T943">
        <v>0.1502211</v>
      </c>
      <c r="U943">
        <v>4.8283100000000002E-2</v>
      </c>
      <c r="V943">
        <v>4.3031899999999998E-2</v>
      </c>
      <c r="W943">
        <v>5.8663800000000002E-2</v>
      </c>
      <c r="X943">
        <v>0.123598</v>
      </c>
      <c r="Y943">
        <v>6.8535600000000002E-2</v>
      </c>
      <c r="Z943">
        <v>27424.142</v>
      </c>
      <c r="AA943">
        <v>738871</v>
      </c>
      <c r="AB943">
        <v>3.7116299999999998E-2</v>
      </c>
      <c r="AC943">
        <v>2.2526000000000002</v>
      </c>
      <c r="AD943">
        <v>0.1632883</v>
      </c>
      <c r="AE943">
        <v>8.7706800000000001E-2</v>
      </c>
      <c r="AF943">
        <v>6.2039999999999997</v>
      </c>
      <c r="AG943">
        <v>4.3833330000000004</v>
      </c>
      <c r="AH943">
        <f t="shared" si="17"/>
        <v>7.4314156666259998E-2</v>
      </c>
    </row>
    <row r="944" spans="15:34" x14ac:dyDescent="0.25">
      <c r="O944" t="s">
        <v>78</v>
      </c>
      <c r="P944">
        <v>2011</v>
      </c>
      <c r="Q944" t="s">
        <v>27</v>
      </c>
      <c r="R944">
        <v>4.9976700000000001E-3</v>
      </c>
      <c r="S944">
        <v>8.5618420000000001E-2</v>
      </c>
      <c r="T944">
        <v>0.1364274</v>
      </c>
      <c r="U944">
        <v>3.39478E-2</v>
      </c>
      <c r="V944">
        <v>3.38141E-2</v>
      </c>
      <c r="W944">
        <v>4.40445E-2</v>
      </c>
      <c r="X944">
        <v>8.93293E-2</v>
      </c>
      <c r="Y944">
        <v>5.4301299999999997E-2</v>
      </c>
      <c r="Z944">
        <v>43146.095999999998</v>
      </c>
      <c r="AA944">
        <v>1331221</v>
      </c>
      <c r="AB944">
        <v>3.2410899999999999E-2</v>
      </c>
      <c r="AC944">
        <v>3.1907999999999999</v>
      </c>
      <c r="AD944">
        <v>0.1245406</v>
      </c>
      <c r="AE944">
        <v>6.6624600000000006E-2</v>
      </c>
      <c r="AF944">
        <v>6.2080000000000002</v>
      </c>
      <c r="AG944">
        <v>8.0166660000000007</v>
      </c>
      <c r="AH944">
        <f t="shared" si="17"/>
        <v>6.6215793552779997E-2</v>
      </c>
    </row>
    <row r="945" spans="15:34" x14ac:dyDescent="0.25">
      <c r="O945" t="s">
        <v>36</v>
      </c>
      <c r="P945">
        <v>2012</v>
      </c>
      <c r="Q945" t="s">
        <v>27</v>
      </c>
      <c r="R945">
        <v>4.9051600000000004E-3</v>
      </c>
      <c r="S945">
        <v>2.3989070000000001E-2</v>
      </c>
      <c r="T945">
        <v>8.7808399999999995E-2</v>
      </c>
      <c r="U945">
        <v>2.7138700000000002E-2</v>
      </c>
      <c r="V945">
        <v>2.57521E-2</v>
      </c>
      <c r="W945">
        <v>5.9130299999999997E-2</v>
      </c>
      <c r="X945">
        <v>0.1391597</v>
      </c>
      <c r="Y945">
        <v>7.5996499999999995E-2</v>
      </c>
      <c r="Z945">
        <v>12996.421</v>
      </c>
      <c r="AA945">
        <v>268288.8</v>
      </c>
      <c r="AB945">
        <v>4.8441900000000003E-2</v>
      </c>
      <c r="AC945">
        <v>3.2261000000000002</v>
      </c>
      <c r="AD945">
        <v>0.1282759</v>
      </c>
      <c r="AE945">
        <v>6.3442799999999994E-2</v>
      </c>
      <c r="AF945">
        <v>4.8449999999999998</v>
      </c>
      <c r="AG945">
        <v>8.35</v>
      </c>
      <c r="AH945">
        <f t="shared" si="17"/>
        <v>7.7402872679929999E-2</v>
      </c>
    </row>
    <row r="946" spans="15:34" x14ac:dyDescent="0.25">
      <c r="O946" t="s">
        <v>66</v>
      </c>
      <c r="P946">
        <v>2018</v>
      </c>
      <c r="Q946" t="s">
        <v>27</v>
      </c>
      <c r="R946">
        <v>1.484538E-2</v>
      </c>
      <c r="S946">
        <v>7.6884170000000002E-2</v>
      </c>
      <c r="T946">
        <v>3.8341100000000003E-2</v>
      </c>
      <c r="U946">
        <v>2.93723E-2</v>
      </c>
      <c r="V946">
        <v>2.69346E-2</v>
      </c>
      <c r="W946">
        <v>3.449E-2</v>
      </c>
      <c r="X946">
        <v>0.12406300000000001</v>
      </c>
      <c r="Y946">
        <v>7.8641100000000005E-2</v>
      </c>
      <c r="Z946">
        <v>5539.3289999999997</v>
      </c>
      <c r="AA946">
        <v>96077</v>
      </c>
      <c r="AB946">
        <v>5.7655100000000001E-2</v>
      </c>
      <c r="AC946">
        <v>3.5348999999999999</v>
      </c>
      <c r="AD946">
        <v>9.7929799999999997E-2</v>
      </c>
      <c r="AE946">
        <v>8.29231E-2</v>
      </c>
      <c r="AF946">
        <v>5.5810000000000004</v>
      </c>
      <c r="AG946">
        <v>4.9249999999999998</v>
      </c>
      <c r="AH946">
        <f t="shared" si="17"/>
        <v>9.7492479449109992E-2</v>
      </c>
    </row>
    <row r="947" spans="15:34" x14ac:dyDescent="0.25">
      <c r="O947" t="s">
        <v>78</v>
      </c>
      <c r="P947">
        <v>2003</v>
      </c>
      <c r="Q947" t="s">
        <v>27</v>
      </c>
      <c r="R947">
        <v>9.8594200000000007E-3</v>
      </c>
      <c r="S947">
        <v>0.10761126999999999</v>
      </c>
      <c r="T947">
        <v>0.1466874</v>
      </c>
      <c r="U947">
        <v>4.0140299999999997E-2</v>
      </c>
      <c r="V947">
        <v>4.3185800000000003E-2</v>
      </c>
      <c r="W947">
        <v>5.79514E-2</v>
      </c>
      <c r="X947">
        <v>0.1068303</v>
      </c>
      <c r="Y947">
        <v>6.85978E-2</v>
      </c>
      <c r="Z947">
        <v>29098.583999999999</v>
      </c>
      <c r="AA947">
        <v>829764.4</v>
      </c>
      <c r="AB947">
        <v>3.5068500000000002E-2</v>
      </c>
      <c r="AC947">
        <v>2.4569999999999999</v>
      </c>
      <c r="AD947">
        <v>0.15538869999999999</v>
      </c>
      <c r="AE947">
        <v>8.3250099999999994E-2</v>
      </c>
      <c r="AF947">
        <v>5.9710000000000001</v>
      </c>
      <c r="AG947">
        <v>6.733333</v>
      </c>
      <c r="AH947">
        <f t="shared" si="17"/>
        <v>7.5343153767679999E-2</v>
      </c>
    </row>
    <row r="948" spans="15:34" x14ac:dyDescent="0.25">
      <c r="O948" t="s">
        <v>36</v>
      </c>
      <c r="P948">
        <v>2005</v>
      </c>
      <c r="Q948" t="s">
        <v>27</v>
      </c>
      <c r="R948">
        <v>8.9339199999999997E-3</v>
      </c>
      <c r="S948">
        <v>2.1828739999999999E-2</v>
      </c>
      <c r="T948">
        <v>8.5536100000000004E-2</v>
      </c>
      <c r="U948">
        <v>3.1135099999999999E-2</v>
      </c>
      <c r="V948">
        <v>2.9049499999999999E-2</v>
      </c>
      <c r="W948">
        <v>7.1107699999999996E-2</v>
      </c>
      <c r="X948">
        <v>0.15918070000000001</v>
      </c>
      <c r="Y948">
        <v>6.8176500000000001E-2</v>
      </c>
      <c r="Z948">
        <v>11008.428</v>
      </c>
      <c r="AA948">
        <v>228231.2</v>
      </c>
      <c r="AB948">
        <v>4.8233699999999997E-2</v>
      </c>
      <c r="AC948">
        <v>2.9116</v>
      </c>
      <c r="AD948">
        <v>0.155084</v>
      </c>
      <c r="AE948">
        <v>6.3978999999999994E-2</v>
      </c>
      <c r="AF948">
        <v>5.2839999999999998</v>
      </c>
      <c r="AG948">
        <v>4.6666670000000003</v>
      </c>
      <c r="AH948">
        <f t="shared" si="17"/>
        <v>8.116111794743E-2</v>
      </c>
    </row>
    <row r="949" spans="15:34" x14ac:dyDescent="0.25">
      <c r="O949" t="s">
        <v>36</v>
      </c>
      <c r="P949">
        <v>2010</v>
      </c>
      <c r="Q949" t="s">
        <v>27</v>
      </c>
      <c r="R949">
        <v>5.8257099999999996E-3</v>
      </c>
      <c r="S949">
        <v>2.3258529999999999E-2</v>
      </c>
      <c r="T949">
        <v>8.59877E-2</v>
      </c>
      <c r="U949">
        <v>2.8979499999999998E-2</v>
      </c>
      <c r="V949">
        <v>2.85323E-2</v>
      </c>
      <c r="W949">
        <v>5.4038900000000001E-2</v>
      </c>
      <c r="X949">
        <v>0.14992549999999999</v>
      </c>
      <c r="Y949">
        <v>7.9247399999999996E-2</v>
      </c>
      <c r="Z949">
        <v>10719.958000000001</v>
      </c>
      <c r="AA949">
        <v>248210</v>
      </c>
      <c r="AB949">
        <v>4.3189100000000001E-2</v>
      </c>
      <c r="AC949">
        <v>3.0689000000000002</v>
      </c>
      <c r="AD949">
        <v>0.1309053</v>
      </c>
      <c r="AE949">
        <v>6.5710500000000005E-2</v>
      </c>
      <c r="AF949">
        <v>5.0350000000000001</v>
      </c>
      <c r="AG949">
        <v>10.3</v>
      </c>
      <c r="AH949">
        <f t="shared" si="17"/>
        <v>7.9713989278290001E-2</v>
      </c>
    </row>
    <row r="950" spans="15:34" x14ac:dyDescent="0.25">
      <c r="O950" t="s">
        <v>78</v>
      </c>
      <c r="P950">
        <v>2013</v>
      </c>
      <c r="Q950" t="s">
        <v>27</v>
      </c>
      <c r="R950">
        <v>4.7462099999999998E-3</v>
      </c>
      <c r="S950">
        <v>0.10323383</v>
      </c>
      <c r="T950">
        <v>0.13236010000000001</v>
      </c>
      <c r="U950">
        <v>2.9978999999999999E-2</v>
      </c>
      <c r="V950">
        <v>3.2085900000000001E-2</v>
      </c>
      <c r="W950">
        <v>4.0413400000000002E-2</v>
      </c>
      <c r="X950">
        <v>8.3396899999999996E-2</v>
      </c>
      <c r="Y950">
        <v>5.0194700000000002E-2</v>
      </c>
      <c r="Z950">
        <v>51801.012999999999</v>
      </c>
      <c r="AA950">
        <v>1502250</v>
      </c>
      <c r="AB950">
        <v>3.44823E-2</v>
      </c>
      <c r="AC950">
        <v>3.3814000000000002</v>
      </c>
      <c r="AD950">
        <v>0.1235653</v>
      </c>
      <c r="AE950">
        <v>6.2801800000000005E-2</v>
      </c>
      <c r="AF950">
        <v>6.3070000000000004</v>
      </c>
      <c r="AG950">
        <v>6.3</v>
      </c>
      <c r="AH950">
        <f t="shared" si="17"/>
        <v>6.5291201970680002E-2</v>
      </c>
    </row>
    <row r="951" spans="15:34" x14ac:dyDescent="0.25">
      <c r="O951" t="s">
        <v>36</v>
      </c>
      <c r="P951">
        <v>2008</v>
      </c>
      <c r="Q951" t="s">
        <v>27</v>
      </c>
      <c r="R951">
        <v>5.3823400000000002E-3</v>
      </c>
      <c r="S951">
        <v>2.252409E-2</v>
      </c>
      <c r="T951">
        <v>8.9236599999999999E-2</v>
      </c>
      <c r="U951">
        <v>2.8322799999999999E-2</v>
      </c>
      <c r="V951">
        <v>2.9718499999999998E-2</v>
      </c>
      <c r="W951">
        <v>4.4597100000000001E-2</v>
      </c>
      <c r="X951">
        <v>0.15763779999999999</v>
      </c>
      <c r="Y951">
        <v>7.4932499999999999E-2</v>
      </c>
      <c r="Z951">
        <v>13153.271000000001</v>
      </c>
      <c r="AA951">
        <v>259366.7</v>
      </c>
      <c r="AB951">
        <v>5.0713000000000001E-2</v>
      </c>
      <c r="AC951">
        <v>3.1456</v>
      </c>
      <c r="AD951">
        <v>0.13765069999999999</v>
      </c>
      <c r="AE951">
        <v>6.68937E-2</v>
      </c>
      <c r="AF951">
        <v>5.2160000000000002</v>
      </c>
      <c r="AG951">
        <v>5.7916670000000003</v>
      </c>
      <c r="AH951">
        <f t="shared" si="17"/>
        <v>7.7612856552469994E-2</v>
      </c>
    </row>
    <row r="952" spans="15:34" x14ac:dyDescent="0.25">
      <c r="O952" t="s">
        <v>78</v>
      </c>
      <c r="P952">
        <v>2008</v>
      </c>
      <c r="Q952" t="s">
        <v>27</v>
      </c>
      <c r="R952">
        <v>4.5991799999999996E-3</v>
      </c>
      <c r="S952">
        <v>8.3013920000000005E-2</v>
      </c>
      <c r="T952">
        <v>0.1323425</v>
      </c>
      <c r="U952">
        <v>3.6323899999999999E-2</v>
      </c>
      <c r="V952">
        <v>4.0678199999999998E-2</v>
      </c>
      <c r="W952">
        <v>4.0439000000000003E-2</v>
      </c>
      <c r="X952">
        <v>8.6813799999999997E-2</v>
      </c>
      <c r="Y952">
        <v>5.3088999999999997E-2</v>
      </c>
      <c r="Z952">
        <v>45536.832999999999</v>
      </c>
      <c r="AA952">
        <v>1237395</v>
      </c>
      <c r="AB952">
        <v>3.6800600000000003E-2</v>
      </c>
      <c r="AC952">
        <v>3.02</v>
      </c>
      <c r="AD952">
        <v>0.1315344</v>
      </c>
      <c r="AE952">
        <v>7.0722800000000002E-2</v>
      </c>
      <c r="AF952">
        <v>6.125</v>
      </c>
      <c r="AG952">
        <v>4.8666669999999996</v>
      </c>
      <c r="AH952">
        <f t="shared" si="17"/>
        <v>6.5838746826860001E-2</v>
      </c>
    </row>
    <row r="953" spans="15:34" x14ac:dyDescent="0.25">
      <c r="O953" t="s">
        <v>36</v>
      </c>
      <c r="P953">
        <v>2001</v>
      </c>
      <c r="Q953" t="s">
        <v>27</v>
      </c>
      <c r="R953">
        <v>9.1209099999999994E-3</v>
      </c>
      <c r="S953">
        <v>1.9233210000000001E-2</v>
      </c>
      <c r="T953">
        <v>0.1079754</v>
      </c>
      <c r="U953">
        <v>2.9730400000000001E-2</v>
      </c>
      <c r="V953">
        <v>3.09609E-2</v>
      </c>
      <c r="W953">
        <v>7.7131099999999994E-2</v>
      </c>
      <c r="X953">
        <v>0.16744790000000001</v>
      </c>
      <c r="Y953">
        <v>7.1211899999999995E-2</v>
      </c>
      <c r="Z953">
        <v>8360.3760000000002</v>
      </c>
      <c r="AA953">
        <v>171474.2</v>
      </c>
      <c r="AB953">
        <v>4.8755899999999998E-2</v>
      </c>
      <c r="AC953">
        <v>2.4135</v>
      </c>
      <c r="AD953">
        <v>0.16260759999999999</v>
      </c>
      <c r="AE953">
        <v>7.0004700000000003E-2</v>
      </c>
      <c r="AF953">
        <v>5.2389999999999999</v>
      </c>
      <c r="AG953">
        <v>4.7249999999999996</v>
      </c>
      <c r="AH953">
        <f t="shared" si="17"/>
        <v>7.9560584636919993E-2</v>
      </c>
    </row>
    <row r="954" spans="15:34" x14ac:dyDescent="0.25">
      <c r="O954" t="s">
        <v>36</v>
      </c>
      <c r="P954">
        <v>2009</v>
      </c>
      <c r="Q954" t="s">
        <v>27</v>
      </c>
      <c r="R954">
        <v>4.7677700000000002E-3</v>
      </c>
      <c r="S954">
        <v>2.0817499999999999E-2</v>
      </c>
      <c r="T954">
        <v>8.2007300000000005E-2</v>
      </c>
      <c r="U954">
        <v>2.7680099999999999E-2</v>
      </c>
      <c r="V954">
        <v>3.0115300000000001E-2</v>
      </c>
      <c r="W954">
        <v>4.8276300000000001E-2</v>
      </c>
      <c r="X954">
        <v>0.1584516</v>
      </c>
      <c r="Y954">
        <v>8.0367499999999994E-2</v>
      </c>
      <c r="Z954">
        <v>11134.403</v>
      </c>
      <c r="AA954">
        <v>243929.4</v>
      </c>
      <c r="AB954">
        <v>4.5645999999999999E-2</v>
      </c>
      <c r="AC954">
        <v>3.0089999999999999</v>
      </c>
      <c r="AD954">
        <v>0.13405520000000001</v>
      </c>
      <c r="AE954">
        <v>6.7224400000000004E-2</v>
      </c>
      <c r="AF954">
        <v>4.8330000000000002</v>
      </c>
      <c r="AG954">
        <v>9.6666670000000003</v>
      </c>
      <c r="AH954">
        <f t="shared" si="17"/>
        <v>7.9024650876159994E-2</v>
      </c>
    </row>
    <row r="955" spans="15:34" x14ac:dyDescent="0.25">
      <c r="O955" t="s">
        <v>78</v>
      </c>
      <c r="P955">
        <v>2004</v>
      </c>
      <c r="Q955" t="s">
        <v>27</v>
      </c>
      <c r="R955">
        <v>8.9725399999999993E-3</v>
      </c>
      <c r="S955">
        <v>9.3748239999999997E-2</v>
      </c>
      <c r="T955">
        <v>0.17201630000000001</v>
      </c>
      <c r="U955">
        <v>4.0860800000000003E-2</v>
      </c>
      <c r="V955">
        <v>4.3533099999999998E-2</v>
      </c>
      <c r="W955">
        <v>5.1283200000000001E-2</v>
      </c>
      <c r="X955">
        <v>9.8412100000000002E-2</v>
      </c>
      <c r="Y955">
        <v>6.4630499999999994E-2</v>
      </c>
      <c r="Z955">
        <v>30751.86</v>
      </c>
      <c r="AA955">
        <v>906321</v>
      </c>
      <c r="AB955">
        <v>3.3930399999999999E-2</v>
      </c>
      <c r="AC955">
        <v>2.569</v>
      </c>
      <c r="AD955">
        <v>0.1509962</v>
      </c>
      <c r="AE955">
        <v>7.8175400000000006E-2</v>
      </c>
      <c r="AF955">
        <v>6.14</v>
      </c>
      <c r="AG955">
        <v>6.016667</v>
      </c>
      <c r="AH955">
        <f t="shared" si="17"/>
        <v>7.0128531424250004E-2</v>
      </c>
    </row>
    <row r="956" spans="15:34" x14ac:dyDescent="0.25">
      <c r="O956" t="s">
        <v>71</v>
      </c>
      <c r="P956">
        <v>2008</v>
      </c>
      <c r="Q956" t="s">
        <v>27</v>
      </c>
      <c r="R956">
        <v>1.0923209999999999E-2</v>
      </c>
      <c r="S956">
        <v>9.1713639999999999E-2</v>
      </c>
      <c r="T956">
        <v>0.1186396</v>
      </c>
      <c r="U956">
        <v>3.3615199999999998E-2</v>
      </c>
      <c r="V956">
        <v>2.8097199999999999E-2</v>
      </c>
      <c r="W956">
        <v>3.1754999999999999E-2</v>
      </c>
      <c r="X956">
        <v>9.1112399999999996E-2</v>
      </c>
      <c r="Y956">
        <v>6.2827300000000003E-2</v>
      </c>
      <c r="Z956">
        <v>8330.7860000000001</v>
      </c>
      <c r="AA956">
        <v>159660</v>
      </c>
      <c r="AB956">
        <v>5.2178299999999997E-2</v>
      </c>
      <c r="AC956">
        <v>2.7816999999999998</v>
      </c>
      <c r="AD956">
        <v>0.1038457</v>
      </c>
      <c r="AE956">
        <v>4.2959999999999998E-2</v>
      </c>
      <c r="AF956">
        <v>6.0750000000000002</v>
      </c>
      <c r="AG956">
        <v>3.6166670000000001</v>
      </c>
      <c r="AH956">
        <f t="shared" si="17"/>
        <v>7.8607868710839995E-2</v>
      </c>
    </row>
    <row r="957" spans="15:34" x14ac:dyDescent="0.25">
      <c r="O957" t="s">
        <v>71</v>
      </c>
      <c r="P957">
        <v>2003</v>
      </c>
      <c r="Q957" t="s">
        <v>27</v>
      </c>
      <c r="R957">
        <v>1.678967E-2</v>
      </c>
      <c r="S957">
        <v>0.10930862</v>
      </c>
      <c r="T957">
        <v>0.13257849999999999</v>
      </c>
      <c r="U957">
        <v>3.6819400000000002E-2</v>
      </c>
      <c r="V957">
        <v>2.9598099999999999E-2</v>
      </c>
      <c r="W957">
        <v>4.94473E-2</v>
      </c>
      <c r="X957">
        <v>0.1131283</v>
      </c>
      <c r="Y957">
        <v>8.2950700000000002E-2</v>
      </c>
      <c r="Z957">
        <v>5905.884</v>
      </c>
      <c r="AA957">
        <v>105243.3</v>
      </c>
      <c r="AB957">
        <v>5.61165E-2</v>
      </c>
      <c r="AC957">
        <v>2.1806999999999999</v>
      </c>
      <c r="AD957">
        <v>0.1445033</v>
      </c>
      <c r="AE957">
        <v>5.5746999999999998E-2</v>
      </c>
      <c r="AF957">
        <v>5.4589999999999996</v>
      </c>
      <c r="AG957">
        <v>5.4083329999999998</v>
      </c>
      <c r="AH957">
        <f t="shared" si="17"/>
        <v>9.017899623266E-2</v>
      </c>
    </row>
    <row r="958" spans="15:34" x14ac:dyDescent="0.25">
      <c r="O958" t="s">
        <v>71</v>
      </c>
      <c r="P958">
        <v>2010</v>
      </c>
      <c r="Q958" t="s">
        <v>27</v>
      </c>
      <c r="R958">
        <v>1.353071E-2</v>
      </c>
      <c r="S958">
        <v>0.10346514</v>
      </c>
      <c r="T958">
        <v>9.1307799999999995E-2</v>
      </c>
      <c r="U958">
        <v>2.8657100000000001E-2</v>
      </c>
      <c r="V958">
        <v>2.5936600000000001E-2</v>
      </c>
      <c r="W958">
        <v>3.42878E-2</v>
      </c>
      <c r="X958">
        <v>9.7919400000000004E-2</v>
      </c>
      <c r="Y958">
        <v>6.8425200000000005E-2</v>
      </c>
      <c r="Z958">
        <v>7082.1610000000001</v>
      </c>
      <c r="AA958">
        <v>152911.4</v>
      </c>
      <c r="AB958">
        <v>4.6315500000000003E-2</v>
      </c>
      <c r="AC958">
        <v>2.7938000000000001</v>
      </c>
      <c r="AD958">
        <v>0.1035959</v>
      </c>
      <c r="AE958">
        <v>4.4221700000000003E-2</v>
      </c>
      <c r="AF958">
        <v>5.625</v>
      </c>
      <c r="AG958">
        <v>6.5</v>
      </c>
      <c r="AH958">
        <f t="shared" si="17"/>
        <v>8.6830947783009996E-2</v>
      </c>
    </row>
    <row r="959" spans="15:34" x14ac:dyDescent="0.25">
      <c r="O959" t="s">
        <v>78</v>
      </c>
      <c r="P959">
        <v>2012</v>
      </c>
      <c r="Q959" t="s">
        <v>27</v>
      </c>
      <c r="R959">
        <v>4.3071400000000001E-3</v>
      </c>
      <c r="S959">
        <v>9.7844749999999994E-2</v>
      </c>
      <c r="T959">
        <v>0.1274208</v>
      </c>
      <c r="U959">
        <v>3.3526800000000002E-2</v>
      </c>
      <c r="V959">
        <v>3.1535800000000003E-2</v>
      </c>
      <c r="W959">
        <v>4.3366799999999997E-2</v>
      </c>
      <c r="X959">
        <v>8.6292900000000006E-2</v>
      </c>
      <c r="Y959">
        <v>5.22631E-2</v>
      </c>
      <c r="Z959">
        <v>47991.11</v>
      </c>
      <c r="AA959">
        <v>1411379</v>
      </c>
      <c r="AB959">
        <v>3.4002999999999999E-2</v>
      </c>
      <c r="AC959">
        <v>3.2894000000000001</v>
      </c>
      <c r="AD959">
        <v>0.12654009999999999</v>
      </c>
      <c r="AE959">
        <v>6.5701700000000002E-2</v>
      </c>
      <c r="AF959">
        <v>6.4480000000000004</v>
      </c>
      <c r="AG959">
        <v>6.7083329999999997</v>
      </c>
      <c r="AH959">
        <f t="shared" si="17"/>
        <v>6.5805306556610002E-2</v>
      </c>
    </row>
    <row r="960" spans="15:34" x14ac:dyDescent="0.25">
      <c r="O960" t="s">
        <v>36</v>
      </c>
      <c r="P960">
        <v>2014</v>
      </c>
      <c r="Q960" t="s">
        <v>27</v>
      </c>
      <c r="R960">
        <v>6.0371000000000001E-3</v>
      </c>
      <c r="S960">
        <v>2.3062559999999999E-2</v>
      </c>
      <c r="T960">
        <v>7.7224299999999996E-2</v>
      </c>
      <c r="U960">
        <v>2.5761300000000001E-2</v>
      </c>
      <c r="V960">
        <v>2.90821E-2</v>
      </c>
      <c r="W960">
        <v>5.3177799999999997E-2</v>
      </c>
      <c r="X960">
        <v>0.1414009</v>
      </c>
      <c r="Y960">
        <v>7.4648500000000007E-2</v>
      </c>
      <c r="Z960">
        <v>13424.271000000001</v>
      </c>
      <c r="AA960">
        <v>284573.8</v>
      </c>
      <c r="AB960">
        <v>4.7173300000000001E-2</v>
      </c>
      <c r="AC960">
        <v>3.4068000000000001</v>
      </c>
      <c r="AD960">
        <v>0.12305770000000001</v>
      </c>
      <c r="AE960">
        <v>6.0332299999999998E-2</v>
      </c>
      <c r="AF960">
        <v>5.4340000000000002</v>
      </c>
      <c r="AG960">
        <v>6.7916670000000003</v>
      </c>
      <c r="AH960">
        <f t="shared" si="17"/>
        <v>7.9847511335569998E-2</v>
      </c>
    </row>
    <row r="961" spans="15:34" x14ac:dyDescent="0.25">
      <c r="O961" t="s">
        <v>71</v>
      </c>
      <c r="P961">
        <v>2013</v>
      </c>
      <c r="Q961" t="s">
        <v>27</v>
      </c>
      <c r="R961">
        <v>1.0968230000000001E-2</v>
      </c>
      <c r="S961">
        <v>0.13143253999999999</v>
      </c>
      <c r="T961">
        <v>8.3819599999999994E-2</v>
      </c>
      <c r="U961">
        <v>3.8145100000000001E-2</v>
      </c>
      <c r="V961">
        <v>2.1701000000000002E-2</v>
      </c>
      <c r="W961">
        <v>2.99203E-2</v>
      </c>
      <c r="X961">
        <v>9.0390700000000004E-2</v>
      </c>
      <c r="Y961">
        <v>6.0306100000000001E-2</v>
      </c>
      <c r="Z961">
        <v>8892.5030000000006</v>
      </c>
      <c r="AA961">
        <v>182618.4</v>
      </c>
      <c r="AB961">
        <v>4.8694500000000002E-2</v>
      </c>
      <c r="AC961">
        <v>3.0560999999999998</v>
      </c>
      <c r="AD961">
        <v>0.1067198</v>
      </c>
      <c r="AE961">
        <v>4.0220499999999999E-2</v>
      </c>
      <c r="AF961">
        <v>5.6630000000000003</v>
      </c>
      <c r="AG961">
        <v>5.1166669999999996</v>
      </c>
      <c r="AH961">
        <f t="shared" si="17"/>
        <v>8.2114291049459998E-2</v>
      </c>
    </row>
    <row r="962" spans="15:34" x14ac:dyDescent="0.25">
      <c r="O962" t="s">
        <v>36</v>
      </c>
      <c r="P962">
        <v>2011</v>
      </c>
      <c r="Q962" t="s">
        <v>27</v>
      </c>
      <c r="R962">
        <v>6.4974400000000002E-3</v>
      </c>
      <c r="S962">
        <v>2.4935280000000001E-2</v>
      </c>
      <c r="T962">
        <v>8.6110400000000004E-2</v>
      </c>
      <c r="U962">
        <v>2.83933E-2</v>
      </c>
      <c r="V962">
        <v>2.6536400000000002E-2</v>
      </c>
      <c r="W962">
        <v>5.38287E-2</v>
      </c>
      <c r="X962">
        <v>0.1423932</v>
      </c>
      <c r="Y962">
        <v>7.8194100000000002E-2</v>
      </c>
      <c r="Z962">
        <v>12265.218999999999</v>
      </c>
      <c r="AA962">
        <v>257947.8</v>
      </c>
      <c r="AB962">
        <v>4.75492E-2</v>
      </c>
      <c r="AC962">
        <v>3.1579999999999999</v>
      </c>
      <c r="AD962">
        <v>0.12999140000000001</v>
      </c>
      <c r="AE962">
        <v>6.5462900000000004E-2</v>
      </c>
      <c r="AF962">
        <v>5.2270000000000003</v>
      </c>
      <c r="AG962">
        <v>9.4333329999999993</v>
      </c>
      <c r="AH962">
        <f t="shared" si="17"/>
        <v>8.0346249329249997E-2</v>
      </c>
    </row>
    <row r="963" spans="15:34" x14ac:dyDescent="0.25">
      <c r="O963" t="s">
        <v>66</v>
      </c>
      <c r="P963">
        <v>2019</v>
      </c>
      <c r="Q963" t="s">
        <v>27</v>
      </c>
      <c r="R963">
        <v>1.4124970000000001E-2</v>
      </c>
      <c r="S963">
        <v>9.2874590000000007E-2</v>
      </c>
      <c r="T963">
        <v>4.1978700000000001E-2</v>
      </c>
      <c r="U963">
        <v>2.7628699999999999E-2</v>
      </c>
      <c r="V963">
        <v>2.58427E-2</v>
      </c>
      <c r="W963">
        <v>3.24114E-2</v>
      </c>
      <c r="X963">
        <v>0.11781030000000001</v>
      </c>
      <c r="Y963">
        <v>7.6917799999999995E-2</v>
      </c>
      <c r="Z963">
        <v>7427.6220000000003</v>
      </c>
      <c r="AA963">
        <v>100446.2</v>
      </c>
      <c r="AB963">
        <v>7.3946300000000006E-2</v>
      </c>
      <c r="AC963">
        <v>3.5705</v>
      </c>
      <c r="AD963">
        <v>9.5389399999999999E-2</v>
      </c>
      <c r="AE963">
        <v>8.3842899999999998E-2</v>
      </c>
      <c r="AF963">
        <v>6.05</v>
      </c>
      <c r="AG963">
        <v>4.9583329999999997</v>
      </c>
      <c r="AH963">
        <f t="shared" si="17"/>
        <v>9.5635293220349998E-2</v>
      </c>
    </row>
    <row r="964" spans="15:34" x14ac:dyDescent="0.25">
      <c r="O964" t="s">
        <v>66</v>
      </c>
      <c r="P964">
        <v>2013</v>
      </c>
      <c r="Q964" t="s">
        <v>27</v>
      </c>
      <c r="R964">
        <v>9.9308699999999996E-3</v>
      </c>
      <c r="S964">
        <v>0.10126545000000001</v>
      </c>
      <c r="T964">
        <v>4.5480699999999999E-2</v>
      </c>
      <c r="U964">
        <v>2.39562E-2</v>
      </c>
      <c r="V964">
        <v>3.4237700000000003E-2</v>
      </c>
      <c r="W964">
        <v>2.4725400000000002E-2</v>
      </c>
      <c r="X964">
        <v>0.1223827</v>
      </c>
      <c r="Y964">
        <v>6.5681699999999996E-2</v>
      </c>
      <c r="Z964">
        <v>5387.1869999999999</v>
      </c>
      <c r="AA964">
        <v>88411.199999999997</v>
      </c>
      <c r="AB964">
        <v>6.0933300000000003E-2</v>
      </c>
      <c r="AC964">
        <v>3.0455999999999999</v>
      </c>
      <c r="AD964">
        <v>8.5599999999999996E-2</v>
      </c>
      <c r="AE964">
        <v>6.8712999999999996E-2</v>
      </c>
      <c r="AF964">
        <v>4.9279999999999999</v>
      </c>
      <c r="AG964">
        <v>6.9083329999999998</v>
      </c>
      <c r="AH964">
        <f t="shared" si="17"/>
        <v>8.6591505579240002E-2</v>
      </c>
    </row>
    <row r="965" spans="15:34" x14ac:dyDescent="0.25">
      <c r="O965" t="s">
        <v>36</v>
      </c>
      <c r="P965">
        <v>2013</v>
      </c>
      <c r="Q965" t="s">
        <v>27</v>
      </c>
      <c r="R965">
        <v>6.0828699999999998E-3</v>
      </c>
      <c r="S965">
        <v>2.2463739999999999E-2</v>
      </c>
      <c r="T965">
        <v>7.6787999999999995E-2</v>
      </c>
      <c r="U965">
        <v>2.5850399999999999E-2</v>
      </c>
      <c r="V965">
        <v>2.7881599999999999E-2</v>
      </c>
      <c r="W965">
        <v>5.76237E-2</v>
      </c>
      <c r="X965">
        <v>0.142704</v>
      </c>
      <c r="Y965">
        <v>7.5367199999999995E-2</v>
      </c>
      <c r="Z965">
        <v>13471.69</v>
      </c>
      <c r="AA965">
        <v>275199.09999999998</v>
      </c>
      <c r="AB965">
        <v>4.8952500000000003E-2</v>
      </c>
      <c r="AC965">
        <v>3.3037000000000001</v>
      </c>
      <c r="AD965">
        <v>0.1230709</v>
      </c>
      <c r="AE965">
        <v>6.1526400000000002E-2</v>
      </c>
      <c r="AF965">
        <v>4.8310000000000004</v>
      </c>
      <c r="AG965">
        <v>7.8166669999999998</v>
      </c>
      <c r="AH965">
        <f t="shared" si="17"/>
        <v>8.0146762587010006E-2</v>
      </c>
    </row>
    <row r="966" spans="15:34" x14ac:dyDescent="0.25">
      <c r="O966" t="s">
        <v>36</v>
      </c>
      <c r="P966">
        <v>2009</v>
      </c>
      <c r="Q966" t="s">
        <v>27</v>
      </c>
      <c r="R966">
        <v>4.7677700000000002E-3</v>
      </c>
      <c r="S966">
        <v>2.0817499999999999E-2</v>
      </c>
      <c r="T966">
        <v>8.2007300000000005E-2</v>
      </c>
      <c r="U966">
        <v>2.7680099999999999E-2</v>
      </c>
      <c r="V966">
        <v>3.0115300000000001E-2</v>
      </c>
      <c r="W966">
        <v>4.8276300000000001E-2</v>
      </c>
      <c r="X966">
        <v>0.1584516</v>
      </c>
      <c r="Y966">
        <v>8.0367499999999994E-2</v>
      </c>
      <c r="Z966">
        <v>11134.403</v>
      </c>
      <c r="AA966">
        <v>243929.4</v>
      </c>
      <c r="AB966">
        <v>4.5645999999999999E-2</v>
      </c>
      <c r="AC966">
        <v>3.0089999999999999</v>
      </c>
      <c r="AD966">
        <v>0.13405520000000001</v>
      </c>
      <c r="AE966">
        <v>6.7224400000000004E-2</v>
      </c>
      <c r="AF966">
        <v>4.8330000000000002</v>
      </c>
      <c r="AG966">
        <v>9.6666670000000003</v>
      </c>
      <c r="AH966">
        <f t="shared" si="17"/>
        <v>7.9024650876159994E-2</v>
      </c>
    </row>
    <row r="967" spans="15:34" x14ac:dyDescent="0.25">
      <c r="O967" t="s">
        <v>66</v>
      </c>
      <c r="P967">
        <v>2014</v>
      </c>
      <c r="Q967" t="s">
        <v>27</v>
      </c>
      <c r="R967">
        <v>1.1914040000000001E-2</v>
      </c>
      <c r="S967">
        <v>0.10986433</v>
      </c>
      <c r="T967">
        <v>4.1320700000000002E-2</v>
      </c>
      <c r="U967">
        <v>2.3633500000000002E-2</v>
      </c>
      <c r="V967">
        <v>3.0185099999999999E-2</v>
      </c>
      <c r="W967">
        <v>2.6671500000000001E-2</v>
      </c>
      <c r="X967">
        <v>0.11889180000000001</v>
      </c>
      <c r="Y967">
        <v>6.3700099999999996E-2</v>
      </c>
      <c r="Z967">
        <v>5757.4319999999998</v>
      </c>
      <c r="AA967">
        <v>92495.9</v>
      </c>
      <c r="AB967">
        <v>6.2245300000000003E-2</v>
      </c>
      <c r="AC967">
        <v>3.1619999999999999</v>
      </c>
      <c r="AD967">
        <v>8.5084900000000005E-2</v>
      </c>
      <c r="AE967">
        <v>6.7148899999999997E-2</v>
      </c>
      <c r="AF967">
        <v>5.6470000000000002</v>
      </c>
      <c r="AG967">
        <v>6.5916670000000002</v>
      </c>
      <c r="AH967">
        <f t="shared" si="17"/>
        <v>8.9280955727469996E-2</v>
      </c>
    </row>
    <row r="968" spans="15:34" x14ac:dyDescent="0.25">
      <c r="O968" t="s">
        <v>71</v>
      </c>
      <c r="P968">
        <v>2009</v>
      </c>
      <c r="Q968" t="s">
        <v>27</v>
      </c>
      <c r="R968">
        <v>1.001809E-2</v>
      </c>
      <c r="S968">
        <v>0.11518056</v>
      </c>
      <c r="T968">
        <v>0.1062878</v>
      </c>
      <c r="U968">
        <v>2.83045E-2</v>
      </c>
      <c r="V968">
        <v>2.8558400000000001E-2</v>
      </c>
      <c r="W968">
        <v>3.9125399999999998E-2</v>
      </c>
      <c r="X968">
        <v>9.6921599999999997E-2</v>
      </c>
      <c r="Y968">
        <v>7.0689299999999997E-2</v>
      </c>
      <c r="Z968">
        <v>8192.1910000000007</v>
      </c>
      <c r="AA968">
        <v>145736.4</v>
      </c>
      <c r="AB968">
        <v>5.6212400000000003E-2</v>
      </c>
      <c r="AC968">
        <v>2.7008000000000001</v>
      </c>
      <c r="AD968">
        <v>0.1053272</v>
      </c>
      <c r="AE968">
        <v>4.57264E-2</v>
      </c>
      <c r="AF968">
        <v>6.069</v>
      </c>
      <c r="AG968">
        <v>6.5583330000000002</v>
      </c>
      <c r="AH968">
        <f t="shared" si="17"/>
        <v>8.0850850901879989E-2</v>
      </c>
    </row>
    <row r="969" spans="15:34" x14ac:dyDescent="0.25">
      <c r="O969" t="s">
        <v>71</v>
      </c>
      <c r="P969">
        <v>2019</v>
      </c>
      <c r="Q969" t="s">
        <v>27</v>
      </c>
      <c r="R969">
        <v>1.372692E-2</v>
      </c>
      <c r="S969">
        <v>0.12931981000000001</v>
      </c>
      <c r="T969">
        <v>9.2478699999999997E-2</v>
      </c>
      <c r="U969">
        <v>5.2062999999999998E-2</v>
      </c>
      <c r="V969">
        <v>3.1988500000000003E-2</v>
      </c>
      <c r="W969">
        <v>3.6201900000000002E-2</v>
      </c>
      <c r="X969">
        <v>9.8248199999999994E-2</v>
      </c>
      <c r="Y969">
        <v>7.1920399999999995E-2</v>
      </c>
      <c r="Z969">
        <v>10794.525</v>
      </c>
      <c r="AA969">
        <v>199462.1</v>
      </c>
      <c r="AB969">
        <v>5.4118199999999998E-2</v>
      </c>
      <c r="AC969">
        <v>3.5108000000000001</v>
      </c>
      <c r="AD969">
        <v>0.1102345</v>
      </c>
      <c r="AE969">
        <v>5.0112299999999999E-2</v>
      </c>
      <c r="AF969">
        <v>6.7649999999999997</v>
      </c>
      <c r="AG969">
        <v>3.1333329999999999</v>
      </c>
      <c r="AH969">
        <f t="shared" si="17"/>
        <v>8.7862956138859999E-2</v>
      </c>
    </row>
    <row r="970" spans="15:34" x14ac:dyDescent="0.25">
      <c r="O970" t="s">
        <v>36</v>
      </c>
      <c r="P970">
        <v>2007</v>
      </c>
      <c r="Q970" t="s">
        <v>27</v>
      </c>
      <c r="R970">
        <v>6.6711899999999996E-3</v>
      </c>
      <c r="S970">
        <v>2.331486E-2</v>
      </c>
      <c r="T970">
        <v>9.3362399999999998E-2</v>
      </c>
      <c r="U970">
        <v>2.8796700000000001E-2</v>
      </c>
      <c r="V970">
        <v>2.8617500000000001E-2</v>
      </c>
      <c r="W970">
        <v>5.1211899999999998E-2</v>
      </c>
      <c r="X970">
        <v>0.15669669999999999</v>
      </c>
      <c r="Y970">
        <v>6.8343500000000001E-2</v>
      </c>
      <c r="Z970">
        <v>14404.976000000001</v>
      </c>
      <c r="AA970">
        <v>262322</v>
      </c>
      <c r="AB970">
        <v>5.4913299999999998E-2</v>
      </c>
      <c r="AC970">
        <v>3.1513</v>
      </c>
      <c r="AD970">
        <v>0.1457331</v>
      </c>
      <c r="AE970">
        <v>6.3006499999999993E-2</v>
      </c>
      <c r="AF970">
        <v>5.5720000000000001</v>
      </c>
      <c r="AG970">
        <v>3.75</v>
      </c>
      <c r="AH970">
        <f t="shared" si="17"/>
        <v>7.7190265218640003E-2</v>
      </c>
    </row>
    <row r="971" spans="15:34" x14ac:dyDescent="0.25">
      <c r="O971" t="s">
        <v>36</v>
      </c>
      <c r="P971">
        <v>2003</v>
      </c>
      <c r="Q971" t="s">
        <v>27</v>
      </c>
      <c r="R971">
        <v>8.5913900000000008E-3</v>
      </c>
      <c r="S971">
        <v>1.672104E-2</v>
      </c>
      <c r="T971">
        <v>0.1166167</v>
      </c>
      <c r="U971">
        <v>2.88455E-2</v>
      </c>
      <c r="V971">
        <v>3.1371999999999997E-2</v>
      </c>
      <c r="W971">
        <v>7.6331599999999999E-2</v>
      </c>
      <c r="X971">
        <v>0.15426100000000001</v>
      </c>
      <c r="Y971">
        <v>7.1651999999999993E-2</v>
      </c>
      <c r="Z971">
        <v>8691.7610000000004</v>
      </c>
      <c r="AA971">
        <v>192751.2</v>
      </c>
      <c r="AB971">
        <v>4.50932E-2</v>
      </c>
      <c r="AC971">
        <v>2.5926</v>
      </c>
      <c r="AD971">
        <v>0.1603985</v>
      </c>
      <c r="AE971">
        <v>6.5504099999999996E-2</v>
      </c>
      <c r="AF971">
        <v>4.8659999999999997</v>
      </c>
      <c r="AG971">
        <v>5.7833329999999998</v>
      </c>
      <c r="AH971">
        <f t="shared" si="17"/>
        <v>7.7933870637909991E-2</v>
      </c>
    </row>
    <row r="972" spans="15:34" x14ac:dyDescent="0.25">
      <c r="O972" t="s">
        <v>66</v>
      </c>
      <c r="P972">
        <v>2016</v>
      </c>
      <c r="Q972" t="s">
        <v>27</v>
      </c>
      <c r="R972">
        <v>1.5204840000000001E-2</v>
      </c>
      <c r="S972">
        <v>6.5471920000000003E-2</v>
      </c>
      <c r="T972">
        <v>4.1982800000000001E-2</v>
      </c>
      <c r="U972">
        <v>2.6087900000000001E-2</v>
      </c>
      <c r="V972">
        <v>3.1606299999999997E-2</v>
      </c>
      <c r="W972">
        <v>3.5681999999999998E-2</v>
      </c>
      <c r="X972">
        <v>0.1347206</v>
      </c>
      <c r="Y972">
        <v>7.9709799999999997E-2</v>
      </c>
      <c r="Z972">
        <v>5178.8590000000004</v>
      </c>
      <c r="AA972">
        <v>91003.9</v>
      </c>
      <c r="AB972">
        <v>5.6908100000000003E-2</v>
      </c>
      <c r="AC972">
        <v>3.2896000000000001</v>
      </c>
      <c r="AD972">
        <v>9.4377299999999997E-2</v>
      </c>
      <c r="AE972">
        <v>8.1070199999999995E-2</v>
      </c>
      <c r="AF972">
        <v>5.8129999999999997</v>
      </c>
      <c r="AG972">
        <v>6.75</v>
      </c>
      <c r="AH972">
        <f t="shared" si="17"/>
        <v>9.7831253807179996E-2</v>
      </c>
    </row>
    <row r="973" spans="15:34" x14ac:dyDescent="0.25">
      <c r="O973" t="s">
        <v>66</v>
      </c>
      <c r="P973">
        <v>2010</v>
      </c>
      <c r="Q973" t="s">
        <v>27</v>
      </c>
      <c r="R973">
        <v>1.3727960000000001E-2</v>
      </c>
      <c r="S973">
        <v>8.6987380000000003E-2</v>
      </c>
      <c r="T973">
        <v>5.27568E-2</v>
      </c>
      <c r="U973">
        <v>2.3491100000000001E-2</v>
      </c>
      <c r="V973">
        <v>4.7482299999999998E-2</v>
      </c>
      <c r="W973">
        <v>2.6205800000000001E-2</v>
      </c>
      <c r="X973">
        <v>0.1218371</v>
      </c>
      <c r="Y973">
        <v>6.68657E-2</v>
      </c>
      <c r="Z973">
        <v>4295.2370000000001</v>
      </c>
      <c r="AA973">
        <v>83989.2</v>
      </c>
      <c r="AB973">
        <v>5.11403E-2</v>
      </c>
      <c r="AC973">
        <v>2.8464999999999998</v>
      </c>
      <c r="AD973">
        <v>8.9821100000000001E-2</v>
      </c>
      <c r="AE973">
        <v>7.7152799999999994E-2</v>
      </c>
      <c r="AF973">
        <v>5.89</v>
      </c>
      <c r="AG973">
        <v>7.7750000000000004</v>
      </c>
      <c r="AH973">
        <f t="shared" si="17"/>
        <v>9.1232326509410003E-2</v>
      </c>
    </row>
    <row r="974" spans="15:34" x14ac:dyDescent="0.25">
      <c r="O974" t="s">
        <v>66</v>
      </c>
      <c r="P974">
        <v>2015</v>
      </c>
      <c r="Q974" t="s">
        <v>27</v>
      </c>
      <c r="R974">
        <v>1.173739E-2</v>
      </c>
      <c r="S974">
        <v>0.11826489</v>
      </c>
      <c r="T974">
        <v>4.26594E-2</v>
      </c>
      <c r="U974">
        <v>2.3419800000000001E-2</v>
      </c>
      <c r="V974">
        <v>3.2330100000000001E-2</v>
      </c>
      <c r="W974">
        <v>2.7291900000000001E-2</v>
      </c>
      <c r="X974">
        <v>0.1239961</v>
      </c>
      <c r="Y974">
        <v>6.8004200000000001E-2</v>
      </c>
      <c r="Z974">
        <v>6009.4430000000002</v>
      </c>
      <c r="AA974">
        <v>90906.1</v>
      </c>
      <c r="AB974">
        <v>6.6106100000000001E-2</v>
      </c>
      <c r="AC974">
        <v>3.2292000000000001</v>
      </c>
      <c r="AD974">
        <v>8.8761900000000005E-2</v>
      </c>
      <c r="AE974">
        <v>6.9830299999999998E-2</v>
      </c>
      <c r="AF974">
        <v>5.4619999999999997</v>
      </c>
      <c r="AG974">
        <v>6.6</v>
      </c>
      <c r="AH974">
        <f t="shared" si="17"/>
        <v>8.9992103263109996E-2</v>
      </c>
    </row>
    <row r="975" spans="15:34" x14ac:dyDescent="0.25">
      <c r="O975" t="s">
        <v>71</v>
      </c>
      <c r="P975">
        <v>2011</v>
      </c>
      <c r="Q975" t="s">
        <v>27</v>
      </c>
      <c r="R975">
        <v>1.2203429999999999E-2</v>
      </c>
      <c r="S975">
        <v>0.1116547</v>
      </c>
      <c r="T975">
        <v>9.0435000000000001E-2</v>
      </c>
      <c r="U975">
        <v>3.0441900000000001E-2</v>
      </c>
      <c r="V975">
        <v>2.37343E-2</v>
      </c>
      <c r="W975">
        <v>3.2586900000000002E-2</v>
      </c>
      <c r="X975">
        <v>9.4797699999999999E-2</v>
      </c>
      <c r="Y975">
        <v>6.4440600000000001E-2</v>
      </c>
      <c r="Z975">
        <v>7776.21</v>
      </c>
      <c r="AA975">
        <v>165035.6</v>
      </c>
      <c r="AB975">
        <v>4.7118399999999998E-2</v>
      </c>
      <c r="AC975">
        <v>2.9178999999999999</v>
      </c>
      <c r="AD975">
        <v>0.1018932</v>
      </c>
      <c r="AE975">
        <v>4.24514E-2</v>
      </c>
      <c r="AF975">
        <v>6.133</v>
      </c>
      <c r="AG975">
        <v>5.5916670000000002</v>
      </c>
      <c r="AH975">
        <f t="shared" si="17"/>
        <v>8.4091317206869992E-2</v>
      </c>
    </row>
    <row r="976" spans="15:34" x14ac:dyDescent="0.25">
      <c r="O976" t="s">
        <v>71</v>
      </c>
      <c r="P976">
        <v>2004</v>
      </c>
      <c r="Q976" t="s">
        <v>27</v>
      </c>
      <c r="R976">
        <v>1.7896800000000001E-2</v>
      </c>
      <c r="S976">
        <v>0.11031501000000001</v>
      </c>
      <c r="T976">
        <v>0.1242524</v>
      </c>
      <c r="U976">
        <v>3.7596499999999998E-2</v>
      </c>
      <c r="V976">
        <v>3.06676E-2</v>
      </c>
      <c r="W976">
        <v>4.7062E-2</v>
      </c>
      <c r="X976">
        <v>0.1062849</v>
      </c>
      <c r="Y976">
        <v>8.0398600000000001E-2</v>
      </c>
      <c r="Z976">
        <v>6426.7129999999997</v>
      </c>
      <c r="AA976">
        <v>113148.7</v>
      </c>
      <c r="AB976">
        <v>5.6798800000000003E-2</v>
      </c>
      <c r="AC976">
        <v>2.2845</v>
      </c>
      <c r="AD976">
        <v>0.13826050000000001</v>
      </c>
      <c r="AE976">
        <v>5.2833100000000001E-2</v>
      </c>
      <c r="AF976">
        <v>5.8760000000000003</v>
      </c>
      <c r="AG976">
        <v>4.7083329999999997</v>
      </c>
      <c r="AH976">
        <f t="shared" si="17"/>
        <v>9.2013598976420002E-2</v>
      </c>
    </row>
    <row r="977" spans="15:34" x14ac:dyDescent="0.25">
      <c r="O977" t="s">
        <v>66</v>
      </c>
      <c r="P977">
        <v>2003</v>
      </c>
      <c r="Q977" t="s">
        <v>27</v>
      </c>
      <c r="R977">
        <v>1.365749E-2</v>
      </c>
      <c r="S977">
        <v>0.10848084</v>
      </c>
      <c r="T977">
        <v>8.3487199999999998E-2</v>
      </c>
      <c r="U977">
        <v>2.8284799999999999E-2</v>
      </c>
      <c r="V977">
        <v>2.8761800000000001E-2</v>
      </c>
      <c r="W977">
        <v>3.0622E-2</v>
      </c>
      <c r="X977">
        <v>0.1169552</v>
      </c>
      <c r="Y977">
        <v>7.08313E-2</v>
      </c>
      <c r="Z977">
        <v>3607.1559999999999</v>
      </c>
      <c r="AA977">
        <v>62895.9</v>
      </c>
      <c r="AB977">
        <v>5.7351199999999998E-2</v>
      </c>
      <c r="AC977">
        <v>2.2292000000000001</v>
      </c>
      <c r="AD977">
        <v>0.12013500000000001</v>
      </c>
      <c r="AE977">
        <v>7.7047900000000002E-2</v>
      </c>
      <c r="AF977">
        <v>5.3369999999999997</v>
      </c>
      <c r="AG977">
        <v>5.9</v>
      </c>
      <c r="AH977">
        <f t="shared" si="17"/>
        <v>8.8544616425039996E-2</v>
      </c>
    </row>
    <row r="978" spans="15:34" x14ac:dyDescent="0.25">
      <c r="O978" t="s">
        <v>71</v>
      </c>
      <c r="P978">
        <v>2005</v>
      </c>
      <c r="Q978" t="s">
        <v>27</v>
      </c>
      <c r="R978">
        <v>1.8456480000000001E-2</v>
      </c>
      <c r="S978">
        <v>0.10365814</v>
      </c>
      <c r="T978">
        <v>0.1184538</v>
      </c>
      <c r="U978">
        <v>3.6334900000000003E-2</v>
      </c>
      <c r="V978">
        <v>3.1983699999999997E-2</v>
      </c>
      <c r="W978">
        <v>4.3929500000000003E-2</v>
      </c>
      <c r="X978">
        <v>0.10215689999999999</v>
      </c>
      <c r="Y978">
        <v>7.4331700000000001E-2</v>
      </c>
      <c r="Z978">
        <v>6859.03</v>
      </c>
      <c r="AA978">
        <v>124563.3</v>
      </c>
      <c r="AB978">
        <v>5.5064599999999998E-2</v>
      </c>
      <c r="AC978">
        <v>2.4386999999999999</v>
      </c>
      <c r="AD978">
        <v>0.1297413</v>
      </c>
      <c r="AE978">
        <v>4.8946999999999997E-2</v>
      </c>
      <c r="AF978">
        <v>5.4269999999999996</v>
      </c>
      <c r="AG978">
        <v>4.3250000000000002</v>
      </c>
      <c r="AH978">
        <f t="shared" si="17"/>
        <v>9.1895977850249999E-2</v>
      </c>
    </row>
    <row r="979" spans="15:34" x14ac:dyDescent="0.25">
      <c r="O979" t="s">
        <v>71</v>
      </c>
      <c r="P979">
        <v>2007</v>
      </c>
      <c r="Q979" t="s">
        <v>27</v>
      </c>
      <c r="R979">
        <v>9.9866599999999996E-3</v>
      </c>
      <c r="S979">
        <v>0.10958409</v>
      </c>
      <c r="T979">
        <v>0.1126829</v>
      </c>
      <c r="U979">
        <v>3.5094800000000002E-2</v>
      </c>
      <c r="V979">
        <v>3.0187700000000001E-2</v>
      </c>
      <c r="W979">
        <v>3.9566999999999998E-2</v>
      </c>
      <c r="X979">
        <v>0.100191</v>
      </c>
      <c r="Y979">
        <v>6.5965800000000005E-2</v>
      </c>
      <c r="Z979">
        <v>8140.5730000000003</v>
      </c>
      <c r="AA979">
        <v>144893.29999999999</v>
      </c>
      <c r="AB979">
        <v>5.6183200000000003E-2</v>
      </c>
      <c r="AC979">
        <v>2.6842999999999999</v>
      </c>
      <c r="AD979">
        <v>0.1190807</v>
      </c>
      <c r="AE979">
        <v>4.4549999999999999E-2</v>
      </c>
      <c r="AF979">
        <v>5.9029999999999996</v>
      </c>
      <c r="AG979">
        <v>3.9666670000000002</v>
      </c>
      <c r="AH979">
        <f t="shared" si="17"/>
        <v>7.8837496015460001E-2</v>
      </c>
    </row>
    <row r="980" spans="15:34" x14ac:dyDescent="0.25">
      <c r="O980" t="s">
        <v>66</v>
      </c>
      <c r="P980">
        <v>2001</v>
      </c>
      <c r="Q980" t="s">
        <v>27</v>
      </c>
      <c r="R980">
        <v>1.8433109999999999E-2</v>
      </c>
      <c r="S980">
        <v>0.13626572000000001</v>
      </c>
      <c r="T980">
        <v>6.7141500000000007E-2</v>
      </c>
      <c r="U980">
        <v>2.9257200000000001E-2</v>
      </c>
      <c r="V980">
        <v>2.78997E-2</v>
      </c>
      <c r="W980">
        <v>3.15613E-2</v>
      </c>
      <c r="X980">
        <v>0.13183610000000001</v>
      </c>
      <c r="Y980">
        <v>6.8802699999999994E-2</v>
      </c>
      <c r="Z980">
        <v>4002.2460000000001</v>
      </c>
      <c r="AA980">
        <v>55986.2</v>
      </c>
      <c r="AB980">
        <v>7.1486300000000003E-2</v>
      </c>
      <c r="AC980">
        <v>2.0703</v>
      </c>
      <c r="AD980">
        <v>0.12454850000000001</v>
      </c>
      <c r="AE980">
        <v>7.7269000000000004E-2</v>
      </c>
      <c r="AF980">
        <v>5.2050000000000001</v>
      </c>
      <c r="AG980">
        <v>4.9583329999999997</v>
      </c>
      <c r="AH980">
        <f t="shared" si="17"/>
        <v>9.6472777273739985E-2</v>
      </c>
    </row>
    <row r="981" spans="15:34" x14ac:dyDescent="0.25">
      <c r="O981" t="s">
        <v>36</v>
      </c>
      <c r="P981">
        <v>2004</v>
      </c>
      <c r="Q981" t="s">
        <v>27</v>
      </c>
      <c r="R981">
        <v>9.2882499999999996E-3</v>
      </c>
      <c r="S981">
        <v>1.7890110000000001E-2</v>
      </c>
      <c r="T981">
        <v>9.7585099999999994E-2</v>
      </c>
      <c r="U981">
        <v>3.1506100000000002E-2</v>
      </c>
      <c r="V981">
        <v>3.1248100000000001E-2</v>
      </c>
      <c r="W981">
        <v>7.1837899999999996E-2</v>
      </c>
      <c r="X981">
        <v>0.1506371</v>
      </c>
      <c r="Y981">
        <v>7.1730799999999997E-2</v>
      </c>
      <c r="Z981">
        <v>9637.3690000000006</v>
      </c>
      <c r="AA981">
        <v>205420.79999999999</v>
      </c>
      <c r="AB981">
        <v>4.69153E-2</v>
      </c>
      <c r="AC981">
        <v>2.7486999999999999</v>
      </c>
      <c r="AD981">
        <v>0.15930710000000001</v>
      </c>
      <c r="AE981">
        <v>6.5908599999999998E-2</v>
      </c>
      <c r="AF981">
        <v>5.1890000000000001</v>
      </c>
      <c r="AG981">
        <v>4.9666670000000002</v>
      </c>
      <c r="AH981">
        <f t="shared" si="17"/>
        <v>8.1145184316769994E-2</v>
      </c>
    </row>
    <row r="982" spans="15:34" x14ac:dyDescent="0.25">
      <c r="O982" t="s">
        <v>66</v>
      </c>
      <c r="P982">
        <v>2007</v>
      </c>
      <c r="Q982" t="s">
        <v>27</v>
      </c>
      <c r="R982">
        <v>1.239872E-2</v>
      </c>
      <c r="S982">
        <v>8.4246790000000002E-2</v>
      </c>
      <c r="T982">
        <v>6.2589400000000003E-2</v>
      </c>
      <c r="U982">
        <v>2.6671500000000001E-2</v>
      </c>
      <c r="V982">
        <v>2.8831099999999998E-2</v>
      </c>
      <c r="W982">
        <v>2.5120099999999999E-2</v>
      </c>
      <c r="X982">
        <v>0.1121967</v>
      </c>
      <c r="Y982">
        <v>6.2837599999999993E-2</v>
      </c>
      <c r="Z982">
        <v>5527.2169999999996</v>
      </c>
      <c r="AA982">
        <v>80572.800000000003</v>
      </c>
      <c r="AB982">
        <v>6.8598999999999993E-2</v>
      </c>
      <c r="AC982">
        <v>2.7502</v>
      </c>
      <c r="AD982">
        <v>0.10273939999999999</v>
      </c>
      <c r="AE982">
        <v>7.7768199999999996E-2</v>
      </c>
      <c r="AF982">
        <v>6.0579999999999998</v>
      </c>
      <c r="AG982">
        <v>3.5916670000000002</v>
      </c>
      <c r="AH982">
        <f t="shared" si="17"/>
        <v>8.7219749868359994E-2</v>
      </c>
    </row>
    <row r="983" spans="15:34" x14ac:dyDescent="0.25">
      <c r="O983" t="s">
        <v>78</v>
      </c>
      <c r="P983">
        <v>2002</v>
      </c>
      <c r="Q983" t="s">
        <v>27</v>
      </c>
      <c r="R983">
        <v>9.6334400000000001E-3</v>
      </c>
      <c r="S983">
        <v>0.13176751</v>
      </c>
      <c r="T983">
        <v>0.14919379999999999</v>
      </c>
      <c r="U983">
        <v>4.06322E-2</v>
      </c>
      <c r="V983">
        <v>4.3666799999999999E-2</v>
      </c>
      <c r="W983">
        <v>5.9201700000000003E-2</v>
      </c>
      <c r="X983">
        <v>0.1134622</v>
      </c>
      <c r="Y983">
        <v>7.1098700000000001E-2</v>
      </c>
      <c r="Z983">
        <v>28662.395</v>
      </c>
      <c r="AA983">
        <v>787257.8</v>
      </c>
      <c r="AB983">
        <v>3.64079E-2</v>
      </c>
      <c r="AC983">
        <v>2.3807999999999998</v>
      </c>
      <c r="AD983">
        <v>0.15780350000000001</v>
      </c>
      <c r="AE983">
        <v>8.8597400000000007E-2</v>
      </c>
      <c r="AF983">
        <v>6.2320000000000002</v>
      </c>
      <c r="AG983">
        <v>6.358333</v>
      </c>
      <c r="AH983">
        <f t="shared" si="17"/>
        <v>7.5384454068069998E-2</v>
      </c>
    </row>
    <row r="984" spans="15:34" x14ac:dyDescent="0.25">
      <c r="O984" t="s">
        <v>78</v>
      </c>
      <c r="P984">
        <v>2007</v>
      </c>
      <c r="Q984" t="s">
        <v>27</v>
      </c>
      <c r="R984">
        <v>5.6194599999999997E-3</v>
      </c>
      <c r="S984">
        <v>8.415359E-2</v>
      </c>
      <c r="T984">
        <v>0.15495049999999999</v>
      </c>
      <c r="U984">
        <v>3.5627499999999999E-2</v>
      </c>
      <c r="V984">
        <v>4.0418900000000001E-2</v>
      </c>
      <c r="W984">
        <v>4.3113600000000002E-2</v>
      </c>
      <c r="X984">
        <v>8.9893500000000001E-2</v>
      </c>
      <c r="Y984">
        <v>5.2822800000000003E-2</v>
      </c>
      <c r="Z984">
        <v>40314.714</v>
      </c>
      <c r="AA984">
        <v>1178583</v>
      </c>
      <c r="AB984">
        <v>3.4206100000000003E-2</v>
      </c>
      <c r="AC984">
        <v>2.9472999999999998</v>
      </c>
      <c r="AD984">
        <v>0.1370043</v>
      </c>
      <c r="AE984">
        <v>6.7993499999999998E-2</v>
      </c>
      <c r="AF984">
        <v>6.29</v>
      </c>
      <c r="AG984">
        <v>4.3666669999999996</v>
      </c>
      <c r="AH984">
        <f t="shared" si="17"/>
        <v>6.4506067073399995E-2</v>
      </c>
    </row>
    <row r="985" spans="15:34" x14ac:dyDescent="0.25">
      <c r="O985" t="s">
        <v>36</v>
      </c>
      <c r="P985">
        <v>2015</v>
      </c>
      <c r="Q985" t="s">
        <v>27</v>
      </c>
      <c r="R985">
        <v>6.0754800000000003E-3</v>
      </c>
      <c r="S985">
        <v>1.548658E-2</v>
      </c>
      <c r="T985">
        <v>7.4719999999999995E-2</v>
      </c>
      <c r="U985">
        <v>2.4547599999999999E-2</v>
      </c>
      <c r="V985">
        <v>2.99869E-2</v>
      </c>
      <c r="W985">
        <v>5.2299600000000002E-2</v>
      </c>
      <c r="X985">
        <v>0.1416714</v>
      </c>
      <c r="Y985">
        <v>7.4679599999999999E-2</v>
      </c>
      <c r="Z985">
        <v>13721.262000000001</v>
      </c>
      <c r="AA985">
        <v>297095.90000000002</v>
      </c>
      <c r="AB985">
        <v>4.6184599999999999E-2</v>
      </c>
      <c r="AC985">
        <v>3.4963000000000002</v>
      </c>
      <c r="AD985">
        <v>0.1215567</v>
      </c>
      <c r="AE985">
        <v>5.9367999999999997E-2</v>
      </c>
      <c r="AF985">
        <v>5.181</v>
      </c>
      <c r="AG985">
        <v>6.0750000000000002</v>
      </c>
      <c r="AH985">
        <f t="shared" si="17"/>
        <v>8.0202530845119996E-2</v>
      </c>
    </row>
    <row r="986" spans="15:34" x14ac:dyDescent="0.25">
      <c r="O986" t="s">
        <v>66</v>
      </c>
      <c r="P986">
        <v>2017</v>
      </c>
      <c r="Q986" t="s">
        <v>27</v>
      </c>
      <c r="R986">
        <v>1.5435020000000001E-2</v>
      </c>
      <c r="S986">
        <v>6.7521650000000003E-2</v>
      </c>
      <c r="T986">
        <v>3.8143900000000001E-2</v>
      </c>
      <c r="U986">
        <v>2.8145E-2</v>
      </c>
      <c r="V986">
        <v>2.8081700000000001E-2</v>
      </c>
      <c r="W986">
        <v>3.5201099999999999E-2</v>
      </c>
      <c r="X986">
        <v>0.12621060000000001</v>
      </c>
      <c r="Y986">
        <v>7.9885100000000001E-2</v>
      </c>
      <c r="Z986">
        <v>5329.6580000000004</v>
      </c>
      <c r="AA986">
        <v>93210.1</v>
      </c>
      <c r="AB986">
        <v>5.7179000000000001E-2</v>
      </c>
      <c r="AC986">
        <v>3.3853</v>
      </c>
      <c r="AD986">
        <v>9.7900299999999996E-2</v>
      </c>
      <c r="AE986">
        <v>8.1894599999999998E-2</v>
      </c>
      <c r="AF986">
        <v>5.3769999999999998</v>
      </c>
      <c r="AG986">
        <v>6.0416670000000003</v>
      </c>
      <c r="AH986">
        <f t="shared" si="17"/>
        <v>9.8642644050510014E-2</v>
      </c>
    </row>
    <row r="987" spans="15:34" x14ac:dyDescent="0.25">
      <c r="O987" t="s">
        <v>66</v>
      </c>
      <c r="P987">
        <v>2004</v>
      </c>
      <c r="Q987" t="s">
        <v>27</v>
      </c>
      <c r="R987">
        <v>1.4768989999999999E-2</v>
      </c>
      <c r="S987">
        <v>9.4120079999999995E-2</v>
      </c>
      <c r="T987">
        <v>0.1075986</v>
      </c>
      <c r="U987">
        <v>2.8276200000000001E-2</v>
      </c>
      <c r="V987">
        <v>2.6211399999999999E-2</v>
      </c>
      <c r="W987">
        <v>2.7989400000000001E-2</v>
      </c>
      <c r="X987">
        <v>0.10569149999999999</v>
      </c>
      <c r="Y987">
        <v>6.7349500000000007E-2</v>
      </c>
      <c r="Z987">
        <v>4001.78</v>
      </c>
      <c r="AA987">
        <v>69740.7</v>
      </c>
      <c r="AB987">
        <v>5.7380800000000003E-2</v>
      </c>
      <c r="AC987">
        <v>2.3532999999999999</v>
      </c>
      <c r="AD987">
        <v>0.11288960000000001</v>
      </c>
      <c r="AE987">
        <v>7.2095599999999996E-2</v>
      </c>
      <c r="AF987">
        <v>5.8680000000000003</v>
      </c>
      <c r="AG987">
        <v>5.5583330000000002</v>
      </c>
      <c r="AH987">
        <f t="shared" si="17"/>
        <v>8.6330480040519991E-2</v>
      </c>
    </row>
    <row r="988" spans="15:34" x14ac:dyDescent="0.25">
      <c r="O988" t="s">
        <v>66</v>
      </c>
      <c r="P988">
        <v>2008</v>
      </c>
      <c r="Q988" t="s">
        <v>27</v>
      </c>
      <c r="R988">
        <v>1.0498759999999999E-2</v>
      </c>
      <c r="S988">
        <v>8.0908510000000003E-2</v>
      </c>
      <c r="T988">
        <v>5.8346299999999997E-2</v>
      </c>
      <c r="U988">
        <v>2.6467899999999999E-2</v>
      </c>
      <c r="V988">
        <v>4.3977700000000002E-2</v>
      </c>
      <c r="W988">
        <v>2.4114900000000002E-2</v>
      </c>
      <c r="X988">
        <v>0.10994429999999999</v>
      </c>
      <c r="Y988">
        <v>6.4557199999999995E-2</v>
      </c>
      <c r="Z988">
        <v>5211.5069999999996</v>
      </c>
      <c r="AA988">
        <v>83724.2</v>
      </c>
      <c r="AB988">
        <v>6.2246099999999999E-2</v>
      </c>
      <c r="AC988">
        <v>2.8471000000000002</v>
      </c>
      <c r="AD988">
        <v>9.6770099999999998E-2</v>
      </c>
      <c r="AE988">
        <v>7.8412200000000001E-2</v>
      </c>
      <c r="AF988">
        <v>5.5469999999999997</v>
      </c>
      <c r="AG988">
        <v>4.3</v>
      </c>
      <c r="AH988">
        <f t="shared" si="17"/>
        <v>8.5564762830459995E-2</v>
      </c>
    </row>
    <row r="989" spans="15:34" x14ac:dyDescent="0.25">
      <c r="O989" t="s">
        <v>78</v>
      </c>
      <c r="P989">
        <v>2010</v>
      </c>
      <c r="Q989" t="s">
        <v>27</v>
      </c>
      <c r="R989">
        <v>7.0215199999999998E-3</v>
      </c>
      <c r="S989">
        <v>8.5751919999999995E-2</v>
      </c>
      <c r="T989">
        <v>0.14028409999999999</v>
      </c>
      <c r="U989">
        <v>3.51116E-2</v>
      </c>
      <c r="V989">
        <v>3.6473600000000002E-2</v>
      </c>
      <c r="W989">
        <v>4.5566700000000002E-2</v>
      </c>
      <c r="X989">
        <v>8.9961399999999997E-2</v>
      </c>
      <c r="Y989">
        <v>5.7187300000000003E-2</v>
      </c>
      <c r="Z989">
        <v>39516.186000000002</v>
      </c>
      <c r="AA989">
        <v>1237197</v>
      </c>
      <c r="AB989">
        <v>3.1940099999999999E-2</v>
      </c>
      <c r="AC989">
        <v>3.0573000000000001</v>
      </c>
      <c r="AD989">
        <v>0.12853980000000001</v>
      </c>
      <c r="AE989">
        <v>6.8780499999999994E-2</v>
      </c>
      <c r="AF989">
        <v>6.1680000000000001</v>
      </c>
      <c r="AG989">
        <v>8.1916670000000007</v>
      </c>
      <c r="AH989">
        <f t="shared" si="17"/>
        <v>6.9273458785710007E-2</v>
      </c>
    </row>
    <row r="990" spans="15:34" x14ac:dyDescent="0.25">
      <c r="O990" t="s">
        <v>71</v>
      </c>
      <c r="P990">
        <v>2011</v>
      </c>
      <c r="Q990" t="s">
        <v>27</v>
      </c>
      <c r="R990">
        <v>1.2203429999999999E-2</v>
      </c>
      <c r="S990">
        <v>0.1116547</v>
      </c>
      <c r="T990">
        <v>9.0435000000000001E-2</v>
      </c>
      <c r="U990">
        <v>3.0441900000000001E-2</v>
      </c>
      <c r="V990">
        <v>2.37343E-2</v>
      </c>
      <c r="W990">
        <v>3.2586900000000002E-2</v>
      </c>
      <c r="X990">
        <v>9.4797699999999999E-2</v>
      </c>
      <c r="Y990">
        <v>6.4440600000000001E-2</v>
      </c>
      <c r="Z990">
        <v>7776.21</v>
      </c>
      <c r="AA990">
        <v>165035.6</v>
      </c>
      <c r="AB990">
        <v>4.7118399999999998E-2</v>
      </c>
      <c r="AC990">
        <v>2.9178999999999999</v>
      </c>
      <c r="AD990">
        <v>0.1018932</v>
      </c>
      <c r="AE990">
        <v>4.24514E-2</v>
      </c>
      <c r="AF990">
        <v>6.133</v>
      </c>
      <c r="AG990">
        <v>5.5916670000000002</v>
      </c>
      <c r="AH990">
        <f t="shared" si="17"/>
        <v>8.4091317206869992E-2</v>
      </c>
    </row>
    <row r="991" spans="15:34" x14ac:dyDescent="0.25">
      <c r="O991" t="s">
        <v>66</v>
      </c>
      <c r="P991">
        <v>2009</v>
      </c>
      <c r="Q991" t="s">
        <v>27</v>
      </c>
      <c r="R991">
        <v>9.8637599999999992E-3</v>
      </c>
      <c r="S991">
        <v>9.2833959999999993E-2</v>
      </c>
      <c r="T991">
        <v>5.6744099999999999E-2</v>
      </c>
      <c r="U991">
        <v>2.3007300000000001E-2</v>
      </c>
      <c r="V991">
        <v>4.6465800000000002E-2</v>
      </c>
      <c r="W991">
        <v>2.6494400000000001E-2</v>
      </c>
      <c r="X991">
        <v>0.1169752</v>
      </c>
      <c r="Y991">
        <v>6.8022200000000005E-2</v>
      </c>
      <c r="Z991">
        <v>4817.277</v>
      </c>
      <c r="AA991">
        <v>82017.399999999994</v>
      </c>
      <c r="AB991">
        <v>5.8734799999999997E-2</v>
      </c>
      <c r="AC991">
        <v>2.7866</v>
      </c>
      <c r="AD991">
        <v>9.1736600000000001E-2</v>
      </c>
      <c r="AE991">
        <v>7.8946699999999995E-2</v>
      </c>
      <c r="AF991">
        <v>5.76</v>
      </c>
      <c r="AG991">
        <v>7.05</v>
      </c>
      <c r="AH991">
        <f t="shared" si="17"/>
        <v>8.5778736270880007E-2</v>
      </c>
    </row>
    <row r="992" spans="15:34" x14ac:dyDescent="0.25">
      <c r="O992" t="s">
        <v>36</v>
      </c>
      <c r="P992">
        <v>2006</v>
      </c>
      <c r="Q992" t="s">
        <v>27</v>
      </c>
      <c r="R992">
        <v>7.8676800000000002E-3</v>
      </c>
      <c r="S992">
        <v>2.3905180000000002E-2</v>
      </c>
      <c r="T992">
        <v>8.7330099999999994E-2</v>
      </c>
      <c r="U992">
        <v>3.0946999999999999E-2</v>
      </c>
      <c r="V992">
        <v>2.8425200000000001E-2</v>
      </c>
      <c r="W992">
        <v>5.4320399999999998E-2</v>
      </c>
      <c r="X992">
        <v>0.16116059999999999</v>
      </c>
      <c r="Y992">
        <v>6.9020499999999999E-2</v>
      </c>
      <c r="Z992">
        <v>13355.582</v>
      </c>
      <c r="AA992">
        <v>248230.7</v>
      </c>
      <c r="AB992">
        <v>5.38031E-2</v>
      </c>
      <c r="AC992">
        <v>3.0529000000000002</v>
      </c>
      <c r="AD992">
        <v>0.1512182</v>
      </c>
      <c r="AE992">
        <v>6.3646400000000006E-2</v>
      </c>
      <c r="AF992">
        <v>5.1909999999999998</v>
      </c>
      <c r="AG992">
        <v>4.3083330000000002</v>
      </c>
      <c r="AH992">
        <f t="shared" si="17"/>
        <v>7.9710102490150009E-2</v>
      </c>
    </row>
    <row r="993" spans="15:34" x14ac:dyDescent="0.25">
      <c r="O993" t="s">
        <v>78</v>
      </c>
      <c r="P993">
        <v>2000</v>
      </c>
      <c r="Q993" t="s">
        <v>27</v>
      </c>
      <c r="R993">
        <v>9.4224800000000004E-3</v>
      </c>
      <c r="S993">
        <v>0.10546361</v>
      </c>
      <c r="T993">
        <v>0.1502211</v>
      </c>
      <c r="U993">
        <v>4.8283100000000002E-2</v>
      </c>
      <c r="V993">
        <v>4.3031899999999998E-2</v>
      </c>
      <c r="W993">
        <v>5.8663800000000002E-2</v>
      </c>
      <c r="X993">
        <v>0.123598</v>
      </c>
      <c r="Y993">
        <v>6.8535600000000002E-2</v>
      </c>
      <c r="Z993">
        <v>27424.142</v>
      </c>
      <c r="AA993">
        <v>738871</v>
      </c>
      <c r="AB993">
        <v>3.7116299999999998E-2</v>
      </c>
      <c r="AC993">
        <v>2.2526000000000002</v>
      </c>
      <c r="AD993">
        <v>0.1632883</v>
      </c>
      <c r="AE993">
        <v>8.7706800000000001E-2</v>
      </c>
      <c r="AF993">
        <v>6.2039999999999997</v>
      </c>
      <c r="AG993">
        <v>4.3833330000000004</v>
      </c>
      <c r="AH993">
        <f t="shared" si="17"/>
        <v>7.4314156666259998E-2</v>
      </c>
    </row>
    <row r="994" spans="15:34" x14ac:dyDescent="0.25">
      <c r="O994" t="s">
        <v>36</v>
      </c>
      <c r="P994">
        <v>2003</v>
      </c>
      <c r="Q994" t="s">
        <v>27</v>
      </c>
      <c r="R994">
        <v>8.5913900000000008E-3</v>
      </c>
      <c r="S994">
        <v>1.672104E-2</v>
      </c>
      <c r="T994">
        <v>0.1166167</v>
      </c>
      <c r="U994">
        <v>2.88455E-2</v>
      </c>
      <c r="V994">
        <v>3.1371999999999997E-2</v>
      </c>
      <c r="W994">
        <v>7.6331599999999999E-2</v>
      </c>
      <c r="X994">
        <v>0.15426100000000001</v>
      </c>
      <c r="Y994">
        <v>7.1651999999999993E-2</v>
      </c>
      <c r="Z994">
        <v>8691.7610000000004</v>
      </c>
      <c r="AA994">
        <v>192751.2</v>
      </c>
      <c r="AB994">
        <v>4.50932E-2</v>
      </c>
      <c r="AC994">
        <v>2.5926</v>
      </c>
      <c r="AD994">
        <v>0.1603985</v>
      </c>
      <c r="AE994">
        <v>6.5504099999999996E-2</v>
      </c>
      <c r="AF994">
        <v>4.8659999999999997</v>
      </c>
      <c r="AG994">
        <v>5.7833329999999998</v>
      </c>
      <c r="AH994">
        <f t="shared" si="17"/>
        <v>7.7933870637909991E-2</v>
      </c>
    </row>
    <row r="995" spans="15:34" x14ac:dyDescent="0.25">
      <c r="O995" t="s">
        <v>71</v>
      </c>
      <c r="P995">
        <v>2006</v>
      </c>
      <c r="Q995" t="s">
        <v>27</v>
      </c>
      <c r="R995">
        <v>1.4020639999999999E-2</v>
      </c>
      <c r="S995">
        <v>0.1072776</v>
      </c>
      <c r="T995">
        <v>0.1221882</v>
      </c>
      <c r="U995">
        <v>3.6051E-2</v>
      </c>
      <c r="V995">
        <v>2.9850399999999999E-2</v>
      </c>
      <c r="W995">
        <v>4.0311199999999998E-2</v>
      </c>
      <c r="X995">
        <v>9.9246000000000001E-2</v>
      </c>
      <c r="Y995">
        <v>6.9782200000000003E-2</v>
      </c>
      <c r="Z995">
        <v>7817.4880000000003</v>
      </c>
      <c r="AA995">
        <v>137083.6</v>
      </c>
      <c r="AB995">
        <v>5.70272E-2</v>
      </c>
      <c r="AC995">
        <v>2.5666000000000002</v>
      </c>
      <c r="AD995">
        <v>0.1254198</v>
      </c>
      <c r="AE995">
        <v>4.5351900000000001E-2</v>
      </c>
      <c r="AF995">
        <v>5.4409999999999998</v>
      </c>
      <c r="AG995">
        <v>3.9166669999999999</v>
      </c>
      <c r="AH995">
        <f t="shared" si="17"/>
        <v>8.4218945648979998E-2</v>
      </c>
    </row>
    <row r="996" spans="15:34" x14ac:dyDescent="0.25">
      <c r="O996" t="s">
        <v>78</v>
      </c>
      <c r="P996">
        <v>2015</v>
      </c>
      <c r="Q996" t="s">
        <v>27</v>
      </c>
      <c r="R996">
        <v>5.1283500000000003E-3</v>
      </c>
      <c r="S996">
        <v>0.12122146</v>
      </c>
      <c r="T996">
        <v>0.12779799999999999</v>
      </c>
      <c r="U996">
        <v>3.2058200000000002E-2</v>
      </c>
      <c r="V996">
        <v>3.4789500000000001E-2</v>
      </c>
      <c r="W996">
        <v>4.2017100000000002E-2</v>
      </c>
      <c r="X996">
        <v>8.7890399999999994E-2</v>
      </c>
      <c r="Y996">
        <v>5.2936400000000002E-2</v>
      </c>
      <c r="Z996">
        <v>55086.438000000002</v>
      </c>
      <c r="AA996">
        <v>1568147</v>
      </c>
      <c r="AB996">
        <v>3.5128399999999997E-2</v>
      </c>
      <c r="AC996">
        <v>3.6040000000000001</v>
      </c>
      <c r="AD996">
        <v>0.13206799999999999</v>
      </c>
      <c r="AE996">
        <v>6.5944100000000005E-2</v>
      </c>
      <c r="AF996">
        <v>6.8360000000000003</v>
      </c>
      <c r="AG996">
        <v>4.483333</v>
      </c>
      <c r="AH996">
        <f t="shared" si="17"/>
        <v>6.7057314290690007E-2</v>
      </c>
    </row>
    <row r="997" spans="15:34" x14ac:dyDescent="0.25">
      <c r="O997" t="s">
        <v>71</v>
      </c>
      <c r="P997">
        <v>2017</v>
      </c>
      <c r="Q997" t="s">
        <v>27</v>
      </c>
      <c r="R997">
        <v>1.458721E-2</v>
      </c>
      <c r="S997">
        <v>0.12236403</v>
      </c>
      <c r="T997">
        <v>8.5914699999999997E-2</v>
      </c>
      <c r="U997">
        <v>6.6064700000000004E-2</v>
      </c>
      <c r="V997">
        <v>2.9994E-2</v>
      </c>
      <c r="W997">
        <v>3.98325E-2</v>
      </c>
      <c r="X997">
        <v>9.9124500000000004E-2</v>
      </c>
      <c r="Y997">
        <v>7.1932599999999999E-2</v>
      </c>
      <c r="Z997">
        <v>8347.9889999999996</v>
      </c>
      <c r="AA997">
        <v>192538.6</v>
      </c>
      <c r="AB997">
        <v>4.33575E-2</v>
      </c>
      <c r="AC997">
        <v>3.3224</v>
      </c>
      <c r="AD997">
        <v>0.1105217</v>
      </c>
      <c r="AE997">
        <v>4.7164600000000001E-2</v>
      </c>
      <c r="AF997">
        <v>6.1180000000000003</v>
      </c>
      <c r="AG997">
        <v>4.0333329999999998</v>
      </c>
      <c r="AH997">
        <f t="shared" si="17"/>
        <v>8.9814228458309997E-2</v>
      </c>
    </row>
    <row r="998" spans="15:34" x14ac:dyDescent="0.25">
      <c r="O998" t="s">
        <v>36</v>
      </c>
      <c r="P998">
        <v>2002</v>
      </c>
      <c r="Q998" t="s">
        <v>27</v>
      </c>
      <c r="R998">
        <v>9.9100799999999999E-3</v>
      </c>
      <c r="S998">
        <v>1.6843790000000001E-2</v>
      </c>
      <c r="T998">
        <v>0.1061516</v>
      </c>
      <c r="U998">
        <v>2.90447E-2</v>
      </c>
      <c r="V998">
        <v>3.3637399999999998E-2</v>
      </c>
      <c r="W998">
        <v>7.2441699999999998E-2</v>
      </c>
      <c r="X998">
        <v>0.1656956</v>
      </c>
      <c r="Y998">
        <v>7.2062699999999993E-2</v>
      </c>
      <c r="Z998">
        <v>8477.3209999999999</v>
      </c>
      <c r="AA998">
        <v>179413.3</v>
      </c>
      <c r="AB998">
        <v>4.7250199999999999E-2</v>
      </c>
      <c r="AC998">
        <v>2.4769999999999999</v>
      </c>
      <c r="AD998">
        <v>0.1602111</v>
      </c>
      <c r="AE998">
        <v>7.0173200000000005E-2</v>
      </c>
      <c r="AF998">
        <v>5.0270000000000001</v>
      </c>
      <c r="AG998">
        <v>6.141667</v>
      </c>
      <c r="AH998">
        <f t="shared" si="17"/>
        <v>8.1073425617469996E-2</v>
      </c>
    </row>
    <row r="999" spans="15:34" x14ac:dyDescent="0.25">
      <c r="O999" t="s">
        <v>78</v>
      </c>
      <c r="P999">
        <v>2014</v>
      </c>
      <c r="Q999" t="s">
        <v>27</v>
      </c>
      <c r="R999">
        <v>4.9220899999999996E-3</v>
      </c>
      <c r="S999">
        <v>0.11242309</v>
      </c>
      <c r="T999">
        <v>0.11975479999999999</v>
      </c>
      <c r="U999">
        <v>2.8916799999999999E-2</v>
      </c>
      <c r="V999">
        <v>3.2521599999999998E-2</v>
      </c>
      <c r="W999">
        <v>4.1200599999999997E-2</v>
      </c>
      <c r="X999">
        <v>8.5597800000000002E-2</v>
      </c>
      <c r="Y999">
        <v>4.9956199999999999E-2</v>
      </c>
      <c r="Z999">
        <v>55146.618999999999</v>
      </c>
      <c r="AA999">
        <v>1565390</v>
      </c>
      <c r="AB999">
        <v>3.5228700000000002E-2</v>
      </c>
      <c r="AC999">
        <v>3.5204</v>
      </c>
      <c r="AD999">
        <v>0.12744620000000001</v>
      </c>
      <c r="AE999">
        <v>6.3084000000000001E-2</v>
      </c>
      <c r="AF999">
        <v>6.5170000000000003</v>
      </c>
      <c r="AG999">
        <v>5.1916669999999998</v>
      </c>
      <c r="AH999">
        <f t="shared" ref="AH999:AH1012" si="18">1.367147*R999+( -0.1176086)*T999+ 0.2579161*Y999+ 0.0614231</f>
        <v>6.6952634480770004E-2</v>
      </c>
    </row>
    <row r="1000" spans="15:34" x14ac:dyDescent="0.25">
      <c r="O1000" t="s">
        <v>66</v>
      </c>
      <c r="P1000">
        <v>2002</v>
      </c>
      <c r="Q1000" t="s">
        <v>27</v>
      </c>
      <c r="R1000">
        <v>1.5347380000000001E-2</v>
      </c>
      <c r="S1000">
        <v>0.13133984000000001</v>
      </c>
      <c r="T1000">
        <v>6.0149300000000003E-2</v>
      </c>
      <c r="U1000">
        <v>2.8696699999999999E-2</v>
      </c>
      <c r="V1000">
        <v>3.01436E-2</v>
      </c>
      <c r="W1000">
        <v>3.42948E-2</v>
      </c>
      <c r="X1000">
        <v>0.13512930000000001</v>
      </c>
      <c r="Y1000">
        <v>7.2447899999999996E-2</v>
      </c>
      <c r="Z1000">
        <v>3628.0549999999998</v>
      </c>
      <c r="AA1000">
        <v>58055.5</v>
      </c>
      <c r="AB1000">
        <v>6.2492899999999997E-2</v>
      </c>
      <c r="AC1000">
        <v>2.1309999999999998</v>
      </c>
      <c r="AD1000">
        <v>0.12431209999999999</v>
      </c>
      <c r="AE1000">
        <v>7.9647899999999994E-2</v>
      </c>
      <c r="AF1000">
        <v>5.5030000000000001</v>
      </c>
      <c r="AG1000">
        <v>5.483333</v>
      </c>
      <c r="AH1000">
        <f t="shared" si="18"/>
        <v>9.4016629382070005E-2</v>
      </c>
    </row>
    <row r="1001" spans="15:34" x14ac:dyDescent="0.25">
      <c r="O1001" t="s">
        <v>71</v>
      </c>
      <c r="P1001">
        <v>2018</v>
      </c>
      <c r="Q1001" t="s">
        <v>27</v>
      </c>
      <c r="R1001">
        <v>1.497828E-2</v>
      </c>
      <c r="S1001">
        <v>0.12172748999999999</v>
      </c>
      <c r="T1001">
        <v>9.0418600000000002E-2</v>
      </c>
      <c r="U1001">
        <v>6.4020099999999996E-2</v>
      </c>
      <c r="V1001">
        <v>3.1282900000000002E-2</v>
      </c>
      <c r="W1001">
        <v>3.7078899999999998E-2</v>
      </c>
      <c r="X1001">
        <v>9.9021799999999993E-2</v>
      </c>
      <c r="Y1001">
        <v>7.1226700000000004E-2</v>
      </c>
      <c r="Z1001">
        <v>9506.0580000000009</v>
      </c>
      <c r="AA1001">
        <v>196030.5</v>
      </c>
      <c r="AB1001">
        <v>4.84927E-2</v>
      </c>
      <c r="AC1001">
        <v>3.4621</v>
      </c>
      <c r="AD1001">
        <v>0.110692</v>
      </c>
      <c r="AE1001">
        <v>4.8562300000000003E-2</v>
      </c>
      <c r="AF1001">
        <v>6.2919999999999998</v>
      </c>
      <c r="AG1001">
        <v>3.2916669999999999</v>
      </c>
      <c r="AH1001">
        <f t="shared" si="18"/>
        <v>8.9637118287069995E-2</v>
      </c>
    </row>
    <row r="1002" spans="15:34" x14ac:dyDescent="0.25">
      <c r="O1002" t="s">
        <v>66</v>
      </c>
      <c r="P1002">
        <v>2011</v>
      </c>
      <c r="Q1002" t="s">
        <v>27</v>
      </c>
      <c r="R1002">
        <v>1.2421359999999999E-2</v>
      </c>
      <c r="S1002">
        <v>8.9454539999999999E-2</v>
      </c>
      <c r="T1002">
        <v>4.7907600000000002E-2</v>
      </c>
      <c r="U1002">
        <v>2.5131299999999999E-2</v>
      </c>
      <c r="V1002">
        <v>3.8914900000000002E-2</v>
      </c>
      <c r="W1002">
        <v>2.53391E-2</v>
      </c>
      <c r="X1002">
        <v>0.12796540000000001</v>
      </c>
      <c r="Y1002">
        <v>6.6147200000000003E-2</v>
      </c>
      <c r="Z1002">
        <v>4929.0959999999995</v>
      </c>
      <c r="AA1002">
        <v>86625</v>
      </c>
      <c r="AB1002">
        <v>5.6901500000000001E-2</v>
      </c>
      <c r="AC1002">
        <v>2.9514</v>
      </c>
      <c r="AD1002">
        <v>8.5090899999999997E-2</v>
      </c>
      <c r="AE1002">
        <v>7.3904800000000007E-2</v>
      </c>
      <c r="AF1002">
        <v>5.3129999999999997</v>
      </c>
      <c r="AG1002">
        <v>7.2166670000000002</v>
      </c>
      <c r="AH1002">
        <f t="shared" si="18"/>
        <v>8.9831007144480002E-2</v>
      </c>
    </row>
    <row r="1003" spans="15:34" x14ac:dyDescent="0.25">
      <c r="O1003" t="s">
        <v>78</v>
      </c>
      <c r="P1003">
        <v>2001</v>
      </c>
      <c r="Q1003" t="s">
        <v>27</v>
      </c>
      <c r="R1003">
        <v>8.15776E-3</v>
      </c>
      <c r="S1003">
        <v>0.12731972</v>
      </c>
      <c r="T1003">
        <v>0.14766750000000001</v>
      </c>
      <c r="U1003">
        <v>4.81445E-2</v>
      </c>
      <c r="V1003">
        <v>4.0973799999999998E-2</v>
      </c>
      <c r="W1003">
        <v>5.9636000000000002E-2</v>
      </c>
      <c r="X1003">
        <v>0.11417620000000001</v>
      </c>
      <c r="Y1003">
        <v>6.8250400000000003E-2</v>
      </c>
      <c r="Z1003">
        <v>29422.936000000002</v>
      </c>
      <c r="AA1003">
        <v>773006.7</v>
      </c>
      <c r="AB1003">
        <v>3.8063E-2</v>
      </c>
      <c r="AC1003">
        <v>2.3376999999999999</v>
      </c>
      <c r="AD1003">
        <v>0.1596998</v>
      </c>
      <c r="AE1003">
        <v>8.8823299999999994E-2</v>
      </c>
      <c r="AF1003">
        <v>6.4210000000000003</v>
      </c>
      <c r="AG1003">
        <v>4.9583329999999997</v>
      </c>
      <c r="AH1003">
        <f t="shared" si="18"/>
        <v>7.2811866161659994E-2</v>
      </c>
    </row>
    <row r="1004" spans="15:34" x14ac:dyDescent="0.25">
      <c r="O1004" t="s">
        <v>66</v>
      </c>
      <c r="P1004">
        <v>2000</v>
      </c>
      <c r="Q1004" t="s">
        <v>27</v>
      </c>
      <c r="R1004">
        <v>1.6620530000000001E-2</v>
      </c>
      <c r="S1004">
        <v>0.11310288</v>
      </c>
      <c r="T1004">
        <v>8.7176299999999998E-2</v>
      </c>
      <c r="U1004">
        <v>3.2734100000000002E-2</v>
      </c>
      <c r="V1004">
        <v>2.6161899999999998E-2</v>
      </c>
      <c r="W1004">
        <v>2.8533699999999999E-2</v>
      </c>
      <c r="X1004">
        <v>0.1262472</v>
      </c>
      <c r="Y1004">
        <v>6.7731399999999997E-2</v>
      </c>
      <c r="Z1004">
        <v>3743.1779999999999</v>
      </c>
      <c r="AA1004">
        <v>55232.9</v>
      </c>
      <c r="AB1004">
        <v>6.7770800000000006E-2</v>
      </c>
      <c r="AC1004">
        <v>1.9971000000000001</v>
      </c>
      <c r="AD1004">
        <v>0.121902</v>
      </c>
      <c r="AE1004">
        <v>7.4231099999999994E-2</v>
      </c>
      <c r="AF1004">
        <v>5.6390000000000002</v>
      </c>
      <c r="AG1004">
        <v>5.0250000000000004</v>
      </c>
      <c r="AH1004">
        <f t="shared" si="18"/>
        <v>9.1362143667269996E-2</v>
      </c>
    </row>
    <row r="1005" spans="15:34" x14ac:dyDescent="0.25">
      <c r="O1005" t="s">
        <v>66</v>
      </c>
      <c r="P1005">
        <v>2011</v>
      </c>
      <c r="Q1005" t="s">
        <v>27</v>
      </c>
      <c r="R1005">
        <v>1.2421359999999999E-2</v>
      </c>
      <c r="S1005">
        <v>8.9454539999999999E-2</v>
      </c>
      <c r="T1005">
        <v>4.7907600000000002E-2</v>
      </c>
      <c r="U1005">
        <v>2.5131299999999999E-2</v>
      </c>
      <c r="V1005">
        <v>3.8914900000000002E-2</v>
      </c>
      <c r="W1005">
        <v>2.53391E-2</v>
      </c>
      <c r="X1005">
        <v>0.12796540000000001</v>
      </c>
      <c r="Y1005">
        <v>6.6147200000000003E-2</v>
      </c>
      <c r="Z1005">
        <v>4929.0959999999995</v>
      </c>
      <c r="AA1005">
        <v>86625</v>
      </c>
      <c r="AB1005">
        <v>5.6901500000000001E-2</v>
      </c>
      <c r="AC1005">
        <v>2.9514</v>
      </c>
      <c r="AD1005">
        <v>8.5090899999999997E-2</v>
      </c>
      <c r="AE1005">
        <v>7.3904800000000007E-2</v>
      </c>
      <c r="AF1005">
        <v>5.3129999999999997</v>
      </c>
      <c r="AG1005">
        <v>7.2166670000000002</v>
      </c>
      <c r="AH1005">
        <f t="shared" si="18"/>
        <v>8.9831007144480002E-2</v>
      </c>
    </row>
    <row r="1006" spans="15:34" x14ac:dyDescent="0.25">
      <c r="O1006" t="s">
        <v>66</v>
      </c>
      <c r="P1006">
        <v>2003</v>
      </c>
      <c r="Q1006" t="s">
        <v>27</v>
      </c>
      <c r="R1006">
        <v>1.365749E-2</v>
      </c>
      <c r="S1006">
        <v>0.10848084</v>
      </c>
      <c r="T1006">
        <v>8.3487199999999998E-2</v>
      </c>
      <c r="U1006">
        <v>2.8284799999999999E-2</v>
      </c>
      <c r="V1006">
        <v>2.8761800000000001E-2</v>
      </c>
      <c r="W1006">
        <v>3.0622E-2</v>
      </c>
      <c r="X1006">
        <v>0.1169552</v>
      </c>
      <c r="Y1006">
        <v>7.08313E-2</v>
      </c>
      <c r="Z1006">
        <v>3607.1559999999999</v>
      </c>
      <c r="AA1006">
        <v>62895.9</v>
      </c>
      <c r="AB1006">
        <v>5.7351199999999998E-2</v>
      </c>
      <c r="AC1006">
        <v>2.2292000000000001</v>
      </c>
      <c r="AD1006">
        <v>0.12013500000000001</v>
      </c>
      <c r="AE1006">
        <v>7.7047900000000002E-2</v>
      </c>
      <c r="AF1006">
        <v>5.3369999999999997</v>
      </c>
      <c r="AG1006">
        <v>5.9</v>
      </c>
      <c r="AH1006">
        <f t="shared" si="18"/>
        <v>8.8544616425039996E-2</v>
      </c>
    </row>
    <row r="1007" spans="15:34" x14ac:dyDescent="0.25">
      <c r="O1007" t="s">
        <v>71</v>
      </c>
      <c r="P1007">
        <v>2000</v>
      </c>
      <c r="Q1007" t="s">
        <v>27</v>
      </c>
      <c r="R1007">
        <v>1.887817E-2</v>
      </c>
      <c r="S1007">
        <v>9.1185740000000001E-2</v>
      </c>
      <c r="T1007">
        <v>0.15273249999999999</v>
      </c>
      <c r="U1007">
        <v>4.58958E-2</v>
      </c>
      <c r="V1007">
        <v>3.0068500000000001E-2</v>
      </c>
      <c r="W1007">
        <v>4.8726400000000003E-2</v>
      </c>
      <c r="X1007">
        <v>0.123446</v>
      </c>
      <c r="Y1007">
        <v>8.9181200000000002E-2</v>
      </c>
      <c r="Z1007">
        <v>5840.0219999999999</v>
      </c>
      <c r="AA1007">
        <v>90792.7</v>
      </c>
      <c r="AB1007">
        <v>6.4322599999999994E-2</v>
      </c>
      <c r="AC1007">
        <v>1.9516</v>
      </c>
      <c r="AD1007">
        <v>0.14800749999999999</v>
      </c>
      <c r="AE1007">
        <v>6.1183300000000003E-2</v>
      </c>
      <c r="AF1007">
        <v>5.2110000000000003</v>
      </c>
      <c r="AG1007">
        <v>2.9916670000000001</v>
      </c>
      <c r="AH1007">
        <f t="shared" si="18"/>
        <v>9.2270945278809996E-2</v>
      </c>
    </row>
    <row r="1008" spans="15:34" x14ac:dyDescent="0.25">
      <c r="O1008" t="s">
        <v>71</v>
      </c>
      <c r="P1008">
        <v>2014</v>
      </c>
      <c r="Q1008" t="s">
        <v>27</v>
      </c>
      <c r="R1008">
        <v>1.094083E-2</v>
      </c>
      <c r="S1008">
        <v>0.13752433999999999</v>
      </c>
      <c r="T1008">
        <v>8.0898800000000007E-2</v>
      </c>
      <c r="U1008">
        <v>3.98132E-2</v>
      </c>
      <c r="V1008">
        <v>2.06246E-2</v>
      </c>
      <c r="W1008">
        <v>2.9613299999999999E-2</v>
      </c>
      <c r="X1008">
        <v>8.4629200000000002E-2</v>
      </c>
      <c r="Y1008">
        <v>5.7417599999999999E-2</v>
      </c>
      <c r="Z1008">
        <v>9048.5239999999994</v>
      </c>
      <c r="AA1008">
        <v>195689</v>
      </c>
      <c r="AB1008">
        <v>4.6239299999999997E-2</v>
      </c>
      <c r="AC1008">
        <v>3.1579000000000002</v>
      </c>
      <c r="AD1008">
        <v>0.1019219</v>
      </c>
      <c r="AE1008">
        <v>3.8152400000000003E-2</v>
      </c>
      <c r="AF1008">
        <v>5.7089999999999996</v>
      </c>
      <c r="AG1008">
        <v>4.3333329999999997</v>
      </c>
      <c r="AH1008">
        <f t="shared" si="18"/>
        <v>8.1675351765689991E-2</v>
      </c>
    </row>
    <row r="1009" spans="15:34" x14ac:dyDescent="0.25">
      <c r="O1009" t="s">
        <v>71</v>
      </c>
      <c r="P1009">
        <v>2003</v>
      </c>
      <c r="Q1009" t="s">
        <v>27</v>
      </c>
      <c r="R1009">
        <v>1.678967E-2</v>
      </c>
      <c r="S1009">
        <v>0.10930862</v>
      </c>
      <c r="T1009">
        <v>0.13257849999999999</v>
      </c>
      <c r="U1009">
        <v>3.6819400000000002E-2</v>
      </c>
      <c r="V1009">
        <v>2.9598099999999999E-2</v>
      </c>
      <c r="W1009">
        <v>4.94473E-2</v>
      </c>
      <c r="X1009">
        <v>0.1131283</v>
      </c>
      <c r="Y1009">
        <v>8.2950700000000002E-2</v>
      </c>
      <c r="Z1009">
        <v>5905.884</v>
      </c>
      <c r="AA1009">
        <v>105243.3</v>
      </c>
      <c r="AB1009">
        <v>5.61165E-2</v>
      </c>
      <c r="AC1009">
        <v>2.1806999999999999</v>
      </c>
      <c r="AD1009">
        <v>0.1445033</v>
      </c>
      <c r="AE1009">
        <v>5.5746999999999998E-2</v>
      </c>
      <c r="AF1009">
        <v>5.4589999999999996</v>
      </c>
      <c r="AG1009">
        <v>5.4083329999999998</v>
      </c>
      <c r="AH1009">
        <f t="shared" si="18"/>
        <v>9.017899623266E-2</v>
      </c>
    </row>
    <row r="1010" spans="15:34" x14ac:dyDescent="0.25">
      <c r="O1010" t="s">
        <v>36</v>
      </c>
      <c r="P1010">
        <v>2000</v>
      </c>
      <c r="Q1010" t="s">
        <v>27</v>
      </c>
      <c r="R1010">
        <v>1.0564260000000001E-2</v>
      </c>
      <c r="S1010">
        <v>2.3406610000000001E-2</v>
      </c>
      <c r="T1010">
        <v>0.10740429999999999</v>
      </c>
      <c r="U1010">
        <v>3.4718100000000002E-2</v>
      </c>
      <c r="V1010">
        <v>2.9688099999999999E-2</v>
      </c>
      <c r="W1010">
        <v>7.3409199999999994E-2</v>
      </c>
      <c r="X1010">
        <v>0.16689590000000001</v>
      </c>
      <c r="Y1010">
        <v>7.1374099999999996E-2</v>
      </c>
      <c r="Z1010">
        <v>8100.7370000000001</v>
      </c>
      <c r="AA1010">
        <v>164611.6</v>
      </c>
      <c r="AB1010">
        <v>4.9211199999999997E-2</v>
      </c>
      <c r="AC1010">
        <v>2.3527999999999998</v>
      </c>
      <c r="AD1010">
        <v>0.1635365</v>
      </c>
      <c r="AE1010">
        <v>7.21334E-2</v>
      </c>
      <c r="AF1010">
        <v>4.7720000000000002</v>
      </c>
      <c r="AG1010">
        <v>3.983333</v>
      </c>
      <c r="AH1010">
        <f t="shared" si="18"/>
        <v>8.1642856522250007E-2</v>
      </c>
    </row>
    <row r="1011" spans="15:34" x14ac:dyDescent="0.25">
      <c r="O1011" t="s">
        <v>71</v>
      </c>
      <c r="P1011">
        <v>2001</v>
      </c>
      <c r="Q1011" t="s">
        <v>27</v>
      </c>
      <c r="R1011">
        <v>1.508779E-2</v>
      </c>
      <c r="S1011">
        <v>0.11620697000000001</v>
      </c>
      <c r="T1011">
        <v>0.1397274</v>
      </c>
      <c r="U1011">
        <v>3.9961999999999998E-2</v>
      </c>
      <c r="V1011">
        <v>3.1105600000000001E-2</v>
      </c>
      <c r="W1011">
        <v>4.9076599999999998E-2</v>
      </c>
      <c r="X1011">
        <v>0.12534229999999999</v>
      </c>
      <c r="Y1011">
        <v>8.4770600000000002E-2</v>
      </c>
      <c r="Z1011">
        <v>6341.7139999999999</v>
      </c>
      <c r="AA1011">
        <v>96767</v>
      </c>
      <c r="AB1011">
        <v>6.5535899999999994E-2</v>
      </c>
      <c r="AC1011">
        <v>2.0335000000000001</v>
      </c>
      <c r="AD1011">
        <v>0.14751929999999999</v>
      </c>
      <c r="AE1011">
        <v>5.76126E-2</v>
      </c>
      <c r="AF1011">
        <v>5.5960000000000001</v>
      </c>
      <c r="AG1011">
        <v>3.625</v>
      </c>
      <c r="AH1011">
        <f t="shared" si="18"/>
        <v>8.748088548614999E-2</v>
      </c>
    </row>
    <row r="1012" spans="15:34" x14ac:dyDescent="0.25">
      <c r="O1012" t="s">
        <v>71</v>
      </c>
      <c r="P1012">
        <v>2016</v>
      </c>
      <c r="Q1012" t="s">
        <v>27</v>
      </c>
      <c r="R1012">
        <v>1.372863E-2</v>
      </c>
      <c r="S1012">
        <v>9.52461E-2</v>
      </c>
      <c r="T1012">
        <v>8.8076199999999993E-2</v>
      </c>
      <c r="U1012">
        <v>6.6131200000000001E-2</v>
      </c>
      <c r="V1012">
        <v>2.53969E-2</v>
      </c>
      <c r="W1012">
        <v>4.08156E-2</v>
      </c>
      <c r="X1012">
        <v>0.1001455</v>
      </c>
      <c r="Y1012">
        <v>7.5875799999999993E-2</v>
      </c>
      <c r="Z1012">
        <v>8761.5990000000002</v>
      </c>
      <c r="AA1012">
        <v>178510.2</v>
      </c>
      <c r="AB1012">
        <v>4.9081800000000002E-2</v>
      </c>
      <c r="AC1012">
        <v>3.2267000000000001</v>
      </c>
      <c r="AD1012">
        <v>0.119689</v>
      </c>
      <c r="AE1012">
        <v>4.91406E-2</v>
      </c>
      <c r="AF1012">
        <v>6.1120000000000001</v>
      </c>
      <c r="AG1012">
        <v>4.6583329999999998</v>
      </c>
      <c r="AH1012">
        <f t="shared" si="18"/>
        <v>8.9403227163669996E-2</v>
      </c>
    </row>
  </sheetData>
  <mergeCells count="2">
    <mergeCell ref="A685:M685"/>
    <mergeCell ref="A18:M1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E0-1DB5-4CB7-BDDF-3FAAB1326309}">
  <dimension ref="A1:AG1012"/>
  <sheetViews>
    <sheetView tabSelected="1" zoomScale="70" zoomScaleNormal="70" workbookViewId="0">
      <pane ySplit="1" topLeftCell="A582" activePane="bottomLeft" state="frozen"/>
      <selection pane="bottomLeft" activeCell="P586" sqref="P586:P593"/>
    </sheetView>
  </sheetViews>
  <sheetFormatPr defaultRowHeight="15" x14ac:dyDescent="0.25"/>
  <cols>
    <col min="2" max="2" width="10.42578125" customWidth="1"/>
    <col min="16" max="16" width="13.85546875" bestFit="1" customWidth="1"/>
  </cols>
  <sheetData>
    <row r="1" spans="16:33" ht="30" x14ac:dyDescent="0.25">
      <c r="P1" s="11" t="s">
        <v>118</v>
      </c>
      <c r="Q1" t="s">
        <v>88</v>
      </c>
      <c r="R1" t="s">
        <v>30</v>
      </c>
      <c r="S1" t="s">
        <v>31</v>
      </c>
      <c r="T1" t="s">
        <v>86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99</v>
      </c>
      <c r="AD1" t="s">
        <v>116</v>
      </c>
      <c r="AE1" t="s">
        <v>117</v>
      </c>
      <c r="AF1" t="s">
        <v>102</v>
      </c>
      <c r="AG1" t="s">
        <v>87</v>
      </c>
    </row>
    <row r="2" spans="16:33" x14ac:dyDescent="0.25">
      <c r="P2" s="6">
        <f>0.0673636*U2+ 0.0356523*V2+( -0.0040092)*W2+( -0.0086875)*Z2+(  -0.0414768 )*AC2+(-0.0083494)*AG2+ 0.2281485</f>
        <v>2.1974748929800031E-2</v>
      </c>
      <c r="Q2" t="s">
        <v>45</v>
      </c>
      <c r="R2">
        <v>2011</v>
      </c>
      <c r="S2" t="s">
        <v>35</v>
      </c>
      <c r="T2">
        <v>6.8920999999999996E-2</v>
      </c>
      <c r="U2">
        <v>2.98E-2</v>
      </c>
      <c r="V2">
        <v>6.1999999999999998E-3</v>
      </c>
      <c r="W2">
        <v>0.1038</v>
      </c>
      <c r="X2">
        <v>0.27060000000000001</v>
      </c>
      <c r="Y2">
        <v>0.17649999999999999</v>
      </c>
      <c r="Z2">
        <v>0.2122</v>
      </c>
      <c r="AA2">
        <v>1.355</v>
      </c>
      <c r="AB2">
        <v>0.43070000000000003</v>
      </c>
      <c r="AC2">
        <v>3.5945</v>
      </c>
      <c r="AD2">
        <v>0.6845</v>
      </c>
      <c r="AE2">
        <v>0.36580000000000001</v>
      </c>
      <c r="AF2">
        <v>7.4729999999999999</v>
      </c>
      <c r="AG2">
        <v>6.8333329999999997</v>
      </c>
    </row>
    <row r="3" spans="16:33" x14ac:dyDescent="0.25">
      <c r="P3" s="6">
        <f>0.0673636*U3+ 0.0356523*V3+( -0.0040092)*W3+( -0.0086875)*Z3+(  -0.0414768 )*AC3+(-0.0083494)*AG3+ 0.2281485</f>
        <v>7.9441929680200002E-2</v>
      </c>
      <c r="Q3" t="s">
        <v>34</v>
      </c>
      <c r="R3">
        <v>2002</v>
      </c>
      <c r="S3" t="s">
        <v>35</v>
      </c>
      <c r="T3">
        <v>3.6801E-2</v>
      </c>
      <c r="U3">
        <v>3.5999999999999997E-2</v>
      </c>
      <c r="V3">
        <v>0.99670000000000003</v>
      </c>
      <c r="W3">
        <v>0.1356</v>
      </c>
      <c r="X3">
        <v>0.31190000000000001</v>
      </c>
      <c r="Y3">
        <v>7.5499999999999998E-2</v>
      </c>
      <c r="Z3">
        <v>9.3200000000000005E-2</v>
      </c>
      <c r="AA3">
        <v>0.3241</v>
      </c>
      <c r="AB3">
        <v>0.192</v>
      </c>
      <c r="AC3">
        <v>3.0251999999999999</v>
      </c>
      <c r="AD3">
        <v>0.28660000000000002</v>
      </c>
      <c r="AE3">
        <v>0.14660000000000001</v>
      </c>
      <c r="AF3">
        <v>5.8360000000000003</v>
      </c>
      <c r="AG3">
        <v>7.1666670000000003</v>
      </c>
    </row>
    <row r="4" spans="16:33" x14ac:dyDescent="0.25">
      <c r="P4" s="6">
        <f>0.0673636*U4+ 0.0356523*V4+( -0.0040092)*W4+( -0.0086875)*Z4+(  -0.0414768 )*AC4+(-0.0083494)*AG4+ 0.2281485</f>
        <v>2.5460819860000011E-2</v>
      </c>
      <c r="Q4" t="s">
        <v>63</v>
      </c>
      <c r="R4">
        <v>2015</v>
      </c>
      <c r="S4" t="s">
        <v>35</v>
      </c>
      <c r="T4">
        <v>5.2204E-2</v>
      </c>
      <c r="U4">
        <v>2.6700000000000002E-2</v>
      </c>
      <c r="V4">
        <v>0.29299999999999998</v>
      </c>
      <c r="W4">
        <v>0.57620000000000005</v>
      </c>
      <c r="X4">
        <v>0.49509999999999998</v>
      </c>
      <c r="Y4">
        <v>0.32029999999999997</v>
      </c>
      <c r="Z4">
        <v>0.56799999999999995</v>
      </c>
      <c r="AA4">
        <v>1.9923999999999999</v>
      </c>
      <c r="AB4">
        <v>0.75780000000000003</v>
      </c>
      <c r="AC4">
        <v>3.6284000000000001</v>
      </c>
      <c r="AD4">
        <v>1.4911000000000001</v>
      </c>
      <c r="AE4">
        <v>0.64190000000000003</v>
      </c>
      <c r="AF4">
        <v>6.2960000000000003</v>
      </c>
      <c r="AG4">
        <v>6.85</v>
      </c>
    </row>
    <row r="5" spans="16:33" x14ac:dyDescent="0.25">
      <c r="P5" s="6">
        <f>0.0673636*U5+ 0.0356523*V5+( -0.0040092)*W5+( -0.0086875)*Z5+(  -0.0414768 )*AC5+(-0.0083494)*AG5+ 0.2281485</f>
        <v>9.3863822600199986E-2</v>
      </c>
      <c r="Q5" t="s">
        <v>34</v>
      </c>
      <c r="R5">
        <v>2000</v>
      </c>
      <c r="S5" t="s">
        <v>35</v>
      </c>
      <c r="T5">
        <v>5.3150799999999998E-2</v>
      </c>
      <c r="U5">
        <v>4.3499999999999997E-2</v>
      </c>
      <c r="V5">
        <v>0.83660000000000001</v>
      </c>
      <c r="W5">
        <v>0.1197</v>
      </c>
      <c r="X5">
        <v>0.31979999999999997</v>
      </c>
      <c r="Y5">
        <v>6.8099999999999994E-2</v>
      </c>
      <c r="Z5">
        <v>9.5100000000000004E-2</v>
      </c>
      <c r="AA5">
        <v>0.3014</v>
      </c>
      <c r="AB5">
        <v>0.15770000000000001</v>
      </c>
      <c r="AC5">
        <v>2.7242999999999999</v>
      </c>
      <c r="AD5">
        <v>0.26479999999999998</v>
      </c>
      <c r="AE5">
        <v>0.12189999999999999</v>
      </c>
      <c r="AF5">
        <v>5.6920000000000002</v>
      </c>
      <c r="AG5">
        <v>6.3166669999999998</v>
      </c>
    </row>
    <row r="6" spans="16:33" x14ac:dyDescent="0.25">
      <c r="P6" s="6">
        <f>0.0673636*U6+ 0.0356523*V6+( -0.0040092)*W6+( -0.0086875)*Z6+(  -0.0414768 )*AC6+(-0.0083494)*AG6+ 0.2281485</f>
        <v>5.2436529397199977E-2</v>
      </c>
      <c r="Q6" t="s">
        <v>38</v>
      </c>
      <c r="R6">
        <v>2016</v>
      </c>
      <c r="S6" t="s">
        <v>35</v>
      </c>
      <c r="T6">
        <v>5.8268399999999998E-2</v>
      </c>
      <c r="U6">
        <v>3.7044000000000001</v>
      </c>
      <c r="V6">
        <v>0.71736</v>
      </c>
      <c r="W6">
        <v>28.333079999999999</v>
      </c>
      <c r="X6">
        <v>6.6539299999999999</v>
      </c>
      <c r="Y6">
        <v>24.783380000000001</v>
      </c>
      <c r="Z6">
        <v>13.23915</v>
      </c>
      <c r="AA6">
        <v>45.1661</v>
      </c>
      <c r="AB6">
        <v>16.597480000000001</v>
      </c>
      <c r="AC6">
        <v>4.2472000000000003</v>
      </c>
      <c r="AD6">
        <v>28.333749999999998</v>
      </c>
      <c r="AE6">
        <v>25.890540000000001</v>
      </c>
      <c r="AF6">
        <v>7.9960000000000004</v>
      </c>
      <c r="AG6">
        <v>5.516667</v>
      </c>
    </row>
    <row r="7" spans="16:33" x14ac:dyDescent="0.25">
      <c r="P7" s="6">
        <f>0.0673636*U7+ 0.0356523*V7+( -0.0040092)*W7+( -0.0086875)*Z7+(  -0.0414768 )*AC7+(-0.0083494)*AG7+ 0.2281485</f>
        <v>2.5195852869599994E-2</v>
      </c>
      <c r="Q7" t="s">
        <v>82</v>
      </c>
      <c r="R7">
        <v>2009</v>
      </c>
      <c r="S7" t="s">
        <v>35</v>
      </c>
      <c r="T7">
        <v>4.63972E-2</v>
      </c>
      <c r="U7">
        <v>0.5706</v>
      </c>
      <c r="V7">
        <v>5.5800000000000002E-2</v>
      </c>
      <c r="W7">
        <v>4.7610999999999999</v>
      </c>
      <c r="X7">
        <v>0.93710000000000004</v>
      </c>
      <c r="Y7">
        <v>3.1598000000000002</v>
      </c>
      <c r="Z7">
        <v>1.4315</v>
      </c>
      <c r="AA7">
        <v>4.8806000000000003</v>
      </c>
      <c r="AB7">
        <v>2.1943999999999999</v>
      </c>
      <c r="AC7">
        <v>3.4437000000000002</v>
      </c>
      <c r="AD7">
        <v>4.1135000000000002</v>
      </c>
      <c r="AE7">
        <v>2.4439000000000002</v>
      </c>
      <c r="AF7">
        <v>7.9889999999999999</v>
      </c>
      <c r="AG7">
        <v>8.2666660000000007</v>
      </c>
    </row>
    <row r="8" spans="16:33" x14ac:dyDescent="0.25">
      <c r="P8" s="6">
        <f>0.0673636*U8+ 0.0356523*V8+( -0.0040092)*W8+( -0.0086875)*Z8+(  -0.0414768 )*AC8+(-0.0083494)*AG8+ 0.2281485</f>
        <v>4.3358477949799995E-2</v>
      </c>
      <c r="Q8" t="s">
        <v>63</v>
      </c>
      <c r="R8">
        <v>2008</v>
      </c>
      <c r="S8" t="s">
        <v>35</v>
      </c>
      <c r="T8">
        <v>4.7525199999999997E-2</v>
      </c>
      <c r="U8">
        <v>2.29E-2</v>
      </c>
      <c r="V8">
        <v>0.43980000000000002</v>
      </c>
      <c r="W8">
        <v>0.63700000000000001</v>
      </c>
      <c r="X8">
        <v>0.45340000000000003</v>
      </c>
      <c r="Y8">
        <v>0.29659999999999997</v>
      </c>
      <c r="Z8">
        <v>0.53800000000000003</v>
      </c>
      <c r="AA8">
        <v>2.0825999999999998</v>
      </c>
      <c r="AB8">
        <v>0.64159999999999995</v>
      </c>
      <c r="AC8">
        <v>3.3106</v>
      </c>
      <c r="AD8">
        <v>1.4187000000000001</v>
      </c>
      <c r="AE8">
        <v>0.7046</v>
      </c>
      <c r="AF8">
        <v>7.2130000000000001</v>
      </c>
      <c r="AG8">
        <v>6.8833330000000004</v>
      </c>
    </row>
    <row r="9" spans="16:33" x14ac:dyDescent="0.25">
      <c r="P9" s="6">
        <f>0.0673636*U9+ 0.0356523*V9+( -0.0040092)*W9+( -0.0086875)*Z9+(  -0.0414768 )*AC9+(-0.0083494)*AG9+ 0.2281485</f>
        <v>5.3410621829999977E-2</v>
      </c>
      <c r="Q9" t="s">
        <v>82</v>
      </c>
      <c r="R9">
        <v>2007</v>
      </c>
      <c r="S9" t="s">
        <v>35</v>
      </c>
      <c r="T9">
        <v>5.1107899999999998E-2</v>
      </c>
      <c r="U9">
        <v>0.50649999999999995</v>
      </c>
      <c r="V9">
        <v>9.3399999999999997E-2</v>
      </c>
      <c r="W9">
        <v>4.9010999999999996</v>
      </c>
      <c r="X9">
        <v>0.97450000000000003</v>
      </c>
      <c r="Y9">
        <v>3.3368000000000002</v>
      </c>
      <c r="Z9">
        <v>1.3232999999999999</v>
      </c>
      <c r="AA9">
        <v>4.8066000000000004</v>
      </c>
      <c r="AB9">
        <v>1.9937</v>
      </c>
      <c r="AC9">
        <v>3.4388999999999998</v>
      </c>
      <c r="AD9">
        <v>4.5190000000000001</v>
      </c>
      <c r="AE9">
        <v>2.4607999999999999</v>
      </c>
      <c r="AF9">
        <v>7.9329999999999998</v>
      </c>
      <c r="AG9">
        <v>4.5999999999999996</v>
      </c>
    </row>
    <row r="10" spans="16:33" x14ac:dyDescent="0.25">
      <c r="P10" s="6">
        <f>0.0673636*U10+ 0.0356523*V10+( -0.0040092)*W10+( -0.0086875)*Z10+(  -0.0414768 )*AC10+(-0.0083494)*AG10+ 0.2281485</f>
        <v>6.5419326019599988E-2</v>
      </c>
      <c r="Q10" t="s">
        <v>72</v>
      </c>
      <c r="R10">
        <v>2003</v>
      </c>
      <c r="S10" t="s">
        <v>35</v>
      </c>
      <c r="T10">
        <v>4.4820499999999999E-2</v>
      </c>
      <c r="U10">
        <v>0.32850000000000001</v>
      </c>
      <c r="V10">
        <v>4.2999999999999997E-2</v>
      </c>
      <c r="W10">
        <v>1.7250000000000001</v>
      </c>
      <c r="X10">
        <v>0.40629999999999999</v>
      </c>
      <c r="Y10">
        <v>0.4234</v>
      </c>
      <c r="Z10">
        <v>0.629</v>
      </c>
      <c r="AA10">
        <v>2.0177999999999998</v>
      </c>
      <c r="AB10">
        <v>1.0809</v>
      </c>
      <c r="AC10">
        <v>2.5815999999999999</v>
      </c>
      <c r="AD10">
        <v>1.8877999999999999</v>
      </c>
      <c r="AE10">
        <v>0.80620000000000003</v>
      </c>
      <c r="AF10">
        <v>6.3310000000000004</v>
      </c>
      <c r="AG10">
        <v>8.0166660000000007</v>
      </c>
    </row>
    <row r="11" spans="16:33" x14ac:dyDescent="0.25">
      <c r="P11" s="6">
        <f>0.0673636*U11+ 0.0356523*V11+( -0.0040092)*W11+( -0.0086875)*Z11+(  -0.0414768 )*AC11+(-0.0083494)*AG11+ 0.2281485</f>
        <v>-1.3686986080000407E-3</v>
      </c>
      <c r="Q11" t="s">
        <v>72</v>
      </c>
      <c r="R11">
        <v>2010</v>
      </c>
      <c r="S11" t="s">
        <v>35</v>
      </c>
      <c r="T11">
        <v>4.5628099999999998E-2</v>
      </c>
      <c r="U11">
        <v>0.2858</v>
      </c>
      <c r="V11">
        <v>2.3400000000000001E-2</v>
      </c>
      <c r="W11">
        <v>5.7396000000000003</v>
      </c>
      <c r="X11">
        <v>0.45050000000000001</v>
      </c>
      <c r="Y11">
        <v>0.59199999999999997</v>
      </c>
      <c r="Z11">
        <v>0.66390000000000005</v>
      </c>
      <c r="AA11">
        <v>2.4676999999999998</v>
      </c>
      <c r="AB11">
        <v>1.3063</v>
      </c>
      <c r="AC11">
        <v>3.1718000000000002</v>
      </c>
      <c r="AD11">
        <v>1.9213</v>
      </c>
      <c r="AE11">
        <v>0.92459999999999998</v>
      </c>
      <c r="AF11">
        <v>6.6029999999999998</v>
      </c>
      <c r="AG11">
        <v>10.69167</v>
      </c>
    </row>
    <row r="12" spans="16:33" x14ac:dyDescent="0.25">
      <c r="P12" s="6">
        <f>0.0673636*U12+ 0.0356523*V12+( -0.0040092)*W12+( -0.0086875)*Z12+(  -0.0414768 )*AC12+(-0.0083494)*AG12+ 0.2281485</f>
        <v>6.4457102139800021E-2</v>
      </c>
      <c r="Q12" t="s">
        <v>34</v>
      </c>
      <c r="R12">
        <v>2007</v>
      </c>
      <c r="S12" t="s">
        <v>35</v>
      </c>
      <c r="T12">
        <v>7.5316499999999995E-2</v>
      </c>
      <c r="U12">
        <v>3.9699999999999999E-2</v>
      </c>
      <c r="V12">
        <v>1.2216</v>
      </c>
      <c r="W12">
        <v>0.15490000000000001</v>
      </c>
      <c r="X12">
        <v>0.46800000000000003</v>
      </c>
      <c r="Y12">
        <v>0.1111</v>
      </c>
      <c r="Z12">
        <v>9.8900000000000002E-2</v>
      </c>
      <c r="AA12">
        <v>0.35399999999999998</v>
      </c>
      <c r="AB12">
        <v>0.2319</v>
      </c>
      <c r="AC12">
        <v>3.7656000000000001</v>
      </c>
      <c r="AD12">
        <v>0.31490000000000001</v>
      </c>
      <c r="AE12">
        <v>0.1613</v>
      </c>
      <c r="AF12">
        <v>5.766</v>
      </c>
      <c r="AG12">
        <v>6.2583330000000004</v>
      </c>
    </row>
    <row r="13" spans="16:33" x14ac:dyDescent="0.25">
      <c r="P13" s="6">
        <f>0.0673636*U13+ 0.0356523*V13+( -0.0040092)*W13+( -0.0086875)*Z13+(  -0.0414768 )*AC13+(-0.0083494)*AG13+ 0.2281485</f>
        <v>3.1547959089799987E-2</v>
      </c>
      <c r="Q13" t="s">
        <v>45</v>
      </c>
      <c r="R13">
        <v>2013</v>
      </c>
      <c r="S13" t="s">
        <v>35</v>
      </c>
      <c r="T13">
        <v>8.0393599999999996E-2</v>
      </c>
      <c r="U13">
        <v>2.7099999999999999E-2</v>
      </c>
      <c r="V13">
        <v>6.7999999999999996E-3</v>
      </c>
      <c r="W13">
        <v>0.11799999999999999</v>
      </c>
      <c r="X13">
        <v>0.28989999999999999</v>
      </c>
      <c r="Y13">
        <v>0.18129999999999999</v>
      </c>
      <c r="Z13">
        <v>0.2072</v>
      </c>
      <c r="AA13">
        <v>1.3923000000000001</v>
      </c>
      <c r="AB13">
        <v>0.44850000000000001</v>
      </c>
      <c r="AC13">
        <v>3.7772000000000001</v>
      </c>
      <c r="AD13">
        <v>0.71230000000000004</v>
      </c>
      <c r="AE13">
        <v>0.35920000000000002</v>
      </c>
      <c r="AF13">
        <v>7.88</v>
      </c>
      <c r="AG13">
        <v>4.7583330000000004</v>
      </c>
    </row>
    <row r="14" spans="16:33" x14ac:dyDescent="0.25">
      <c r="P14" s="6">
        <f>0.0673636*U14+ 0.0356523*V14+( -0.0040092)*W14+( -0.0086875)*Z14+(  -0.0414768 )*AC14+(-0.0083494)*AG14+ 0.2281485</f>
        <v>6.5536817720000251E-3</v>
      </c>
      <c r="Q14" t="s">
        <v>72</v>
      </c>
      <c r="R14">
        <v>2009</v>
      </c>
      <c r="S14" t="s">
        <v>35</v>
      </c>
      <c r="T14">
        <v>4.4291700000000003E-2</v>
      </c>
      <c r="U14">
        <v>0.30859999999999999</v>
      </c>
      <c r="V14">
        <v>3.1300000000000001E-2</v>
      </c>
      <c r="W14">
        <v>4.7522000000000002</v>
      </c>
      <c r="X14">
        <v>0.42599999999999999</v>
      </c>
      <c r="Y14">
        <v>0.59130000000000005</v>
      </c>
      <c r="Z14">
        <v>0.68359999999999999</v>
      </c>
      <c r="AA14">
        <v>2.4693000000000001</v>
      </c>
      <c r="AB14">
        <v>1.3058000000000001</v>
      </c>
      <c r="AC14">
        <v>3.0958000000000001</v>
      </c>
      <c r="AD14">
        <v>1.8924000000000001</v>
      </c>
      <c r="AE14">
        <v>0.9163</v>
      </c>
      <c r="AF14">
        <v>6.4950000000000001</v>
      </c>
      <c r="AG14">
        <v>10.79167</v>
      </c>
    </row>
    <row r="15" spans="16:33" x14ac:dyDescent="0.25">
      <c r="P15" s="6">
        <f>0.0673636*U15+ 0.0356523*V15+( -0.0040092)*W15+( -0.0086875)*Z15+(  -0.0414768 )*AC15+(-0.0083494)*AG15+ 0.2281485</f>
        <v>8.7050368007999812E-3</v>
      </c>
      <c r="Q15" t="s">
        <v>34</v>
      </c>
      <c r="R15">
        <v>2017</v>
      </c>
      <c r="S15" t="s">
        <v>35</v>
      </c>
      <c r="T15">
        <v>2.25753E-2</v>
      </c>
      <c r="U15">
        <v>4.394E-2</v>
      </c>
      <c r="V15">
        <v>0.81503999999999999</v>
      </c>
      <c r="W15">
        <v>0.17265</v>
      </c>
      <c r="X15">
        <v>0.71801999999999999</v>
      </c>
      <c r="Y15">
        <v>0.13292000000000001</v>
      </c>
      <c r="Z15">
        <v>0.13591</v>
      </c>
      <c r="AA15">
        <v>0.51463000000000003</v>
      </c>
      <c r="AB15">
        <v>0.40866999999999998</v>
      </c>
      <c r="AC15">
        <v>4.7073999999999998</v>
      </c>
      <c r="AD15">
        <v>0.37141999999999997</v>
      </c>
      <c r="AE15">
        <v>0.20877000000000001</v>
      </c>
      <c r="AF15">
        <v>5.9980000000000002</v>
      </c>
      <c r="AG15">
        <v>6.5083330000000004</v>
      </c>
    </row>
    <row r="16" spans="16:33" x14ac:dyDescent="0.25">
      <c r="P16" s="6">
        <f>0.0673636*U16+ 0.0356523*V16+( -0.0040092)*W16+( -0.0086875)*Z16+(  -0.0414768 )*AC16+(-0.0083494)*AG16+ 0.2281485</f>
        <v>8.7697056690199976E-2</v>
      </c>
      <c r="Q16" t="s">
        <v>38</v>
      </c>
      <c r="R16">
        <v>2003</v>
      </c>
      <c r="S16" t="s">
        <v>35</v>
      </c>
      <c r="T16">
        <v>5.18553E-2</v>
      </c>
      <c r="U16">
        <v>2.1236000000000002</v>
      </c>
      <c r="V16">
        <v>0.99390000000000001</v>
      </c>
      <c r="W16">
        <v>17.263200000000001</v>
      </c>
      <c r="X16">
        <v>3.8420999999999998</v>
      </c>
      <c r="Y16">
        <v>9.9060000000000006</v>
      </c>
      <c r="Z16">
        <v>8.9116999999999997</v>
      </c>
      <c r="AA16">
        <v>27.293600000000001</v>
      </c>
      <c r="AB16">
        <v>9.4772999999999996</v>
      </c>
      <c r="AC16">
        <v>2.7669999999999999</v>
      </c>
      <c r="AD16">
        <v>22.526299999999999</v>
      </c>
      <c r="AE16">
        <v>14.867900000000001</v>
      </c>
      <c r="AF16">
        <v>7.4960000000000004</v>
      </c>
      <c r="AG16">
        <v>6.891667</v>
      </c>
    </row>
    <row r="17" spans="16:33" x14ac:dyDescent="0.25">
      <c r="P17" s="6">
        <f>0.0673636*U17+ 0.0356523*V17+( -0.0040092)*W17+( -0.0086875)*Z17+(  -0.0414768 )*AC17+(-0.0083494)*AG17+ 0.2281485</f>
        <v>5.8829802930199987E-2</v>
      </c>
      <c r="Q17" t="s">
        <v>82</v>
      </c>
      <c r="R17">
        <v>2005</v>
      </c>
      <c r="S17" t="s">
        <v>35</v>
      </c>
      <c r="T17">
        <v>5.0116800000000003E-2</v>
      </c>
      <c r="U17">
        <v>0.48159999999999997</v>
      </c>
      <c r="V17">
        <v>9.0899999999999995E-2</v>
      </c>
      <c r="W17">
        <v>4.2854999999999999</v>
      </c>
      <c r="X17">
        <v>0.92010000000000003</v>
      </c>
      <c r="Y17">
        <v>2.6143000000000001</v>
      </c>
      <c r="Z17">
        <v>1.3163</v>
      </c>
      <c r="AA17">
        <v>4.1942000000000004</v>
      </c>
      <c r="AB17">
        <v>1.8900999999999999</v>
      </c>
      <c r="AC17">
        <v>3.1269999999999998</v>
      </c>
      <c r="AD17">
        <v>4.2897999999999996</v>
      </c>
      <c r="AE17">
        <v>2.1979000000000002</v>
      </c>
      <c r="AF17">
        <v>7.3010000000000002</v>
      </c>
      <c r="AG17">
        <v>5.5916670000000002</v>
      </c>
    </row>
    <row r="18" spans="16:33" x14ac:dyDescent="0.25">
      <c r="P18" s="6">
        <f>0.0673636*U18+ 0.0356523*V18+( -0.0040092)*W18+( -0.0086875)*Z18+(  -0.0414768 )*AC18+(-0.0083494)*AG18+ 0.2281485</f>
        <v>4.5570197249799993E-2</v>
      </c>
      <c r="Q18" t="s">
        <v>34</v>
      </c>
      <c r="R18">
        <v>2010</v>
      </c>
      <c r="S18" t="s">
        <v>35</v>
      </c>
      <c r="T18">
        <v>8.5527900000000004E-2</v>
      </c>
      <c r="U18">
        <v>5.2400000000000002E-2</v>
      </c>
      <c r="V18">
        <v>1.3705000000000001</v>
      </c>
      <c r="W18">
        <v>0.1075</v>
      </c>
      <c r="X18">
        <v>0.49</v>
      </c>
      <c r="Y18">
        <v>0.1061</v>
      </c>
      <c r="Z18">
        <v>9.8500000000000004E-2</v>
      </c>
      <c r="AA18">
        <v>0.43359999999999999</v>
      </c>
      <c r="AB18">
        <v>0.26590000000000003</v>
      </c>
      <c r="AC18">
        <v>3.9967999999999999</v>
      </c>
      <c r="AD18">
        <v>0.31209999999999999</v>
      </c>
      <c r="AE18">
        <v>0.19220000000000001</v>
      </c>
      <c r="AF18">
        <v>5.3419999999999996</v>
      </c>
      <c r="AG18">
        <v>8.1333330000000004</v>
      </c>
    </row>
    <row r="19" spans="16:33" x14ac:dyDescent="0.25">
      <c r="P19" s="6">
        <f>0.0673636*U19+ 0.0356523*V19+( -0.0040092)*W19+( -0.0086875)*Z19+(  -0.0414768 )*AC19+(-0.0083494)*AG19+ 0.2281485</f>
        <v>6.6178187210199996E-2</v>
      </c>
      <c r="Q19" t="s">
        <v>72</v>
      </c>
      <c r="R19">
        <v>2005</v>
      </c>
      <c r="S19" t="s">
        <v>35</v>
      </c>
      <c r="T19">
        <v>4.5402699999999997E-2</v>
      </c>
      <c r="U19">
        <v>0.35160000000000002</v>
      </c>
      <c r="V19">
        <v>4.41E-2</v>
      </c>
      <c r="W19">
        <v>2.4392999999999998</v>
      </c>
      <c r="X19">
        <v>0.48449999999999999</v>
      </c>
      <c r="Y19">
        <v>0.50049999999999994</v>
      </c>
      <c r="Z19">
        <v>0.63949999999999996</v>
      </c>
      <c r="AA19">
        <v>2.1282999999999999</v>
      </c>
      <c r="AB19">
        <v>1.1464000000000001</v>
      </c>
      <c r="AC19">
        <v>2.8978999999999999</v>
      </c>
      <c r="AD19">
        <v>2.0788000000000002</v>
      </c>
      <c r="AE19">
        <v>0.83989999999999998</v>
      </c>
      <c r="AF19">
        <v>6.3659999999999997</v>
      </c>
      <c r="AG19">
        <v>6.1916669999999998</v>
      </c>
    </row>
    <row r="20" spans="16:33" x14ac:dyDescent="0.25">
      <c r="P20" s="6">
        <f>0.0673636*U20+ 0.0356523*V20+( -0.0040092)*W20+( -0.0086875)*Z20+(  -0.0414768 )*AC20+(-0.0083494)*AG20+ 0.2281485</f>
        <v>9.7634865790199976E-2</v>
      </c>
      <c r="Q20" t="s">
        <v>72</v>
      </c>
      <c r="R20">
        <v>2000</v>
      </c>
      <c r="S20" t="s">
        <v>35</v>
      </c>
      <c r="T20">
        <v>5.0705800000000002E-2</v>
      </c>
      <c r="U20">
        <v>0.29189999999999999</v>
      </c>
      <c r="V20">
        <v>3.7699999999999997E-2</v>
      </c>
      <c r="W20">
        <v>1.4095</v>
      </c>
      <c r="X20">
        <v>0.4481</v>
      </c>
      <c r="Y20">
        <v>0.38159999999999999</v>
      </c>
      <c r="Z20">
        <v>0.52810000000000001</v>
      </c>
      <c r="AA20">
        <v>2.0103</v>
      </c>
      <c r="AB20">
        <v>0.95740000000000003</v>
      </c>
      <c r="AC20">
        <v>2.3612000000000002</v>
      </c>
      <c r="AD20">
        <v>1.7717000000000001</v>
      </c>
      <c r="AE20">
        <v>0.79220000000000002</v>
      </c>
      <c r="AF20">
        <v>6.8289999999999997</v>
      </c>
      <c r="AG20">
        <v>5.1916669999999998</v>
      </c>
    </row>
    <row r="21" spans="16:33" x14ac:dyDescent="0.25">
      <c r="P21" s="6">
        <f>0.0673636*U21+ 0.0356523*V21+( -0.0040092)*W21+( -0.0086875)*Z21+(  -0.0414768 )*AC21+(-0.0083494)*AG21+ 0.2281485</f>
        <v>4.9500233370000007E-2</v>
      </c>
      <c r="Q21" t="s">
        <v>38</v>
      </c>
      <c r="R21">
        <v>2008</v>
      </c>
      <c r="S21" t="s">
        <v>35</v>
      </c>
      <c r="T21">
        <v>5.8955800000000003E-2</v>
      </c>
      <c r="U21">
        <v>2.1164000000000001</v>
      </c>
      <c r="V21">
        <v>1.4866999999999999</v>
      </c>
      <c r="W21">
        <v>24.480799999999999</v>
      </c>
      <c r="X21">
        <v>4.5770999999999997</v>
      </c>
      <c r="Y21">
        <v>13.5053</v>
      </c>
      <c r="Z21">
        <v>7.8712</v>
      </c>
      <c r="AA21">
        <v>33.2303</v>
      </c>
      <c r="AB21">
        <v>11.243399999999999</v>
      </c>
      <c r="AC21">
        <v>3.5379</v>
      </c>
      <c r="AD21">
        <v>23.503900000000002</v>
      </c>
      <c r="AE21">
        <v>18.9329</v>
      </c>
      <c r="AF21">
        <v>7.5119999999999996</v>
      </c>
      <c r="AG21">
        <v>7.3</v>
      </c>
    </row>
    <row r="22" spans="16:33" x14ac:dyDescent="0.25">
      <c r="P22" s="6">
        <f>0.0673636*U22+ 0.0356523*V22+( -0.0040092)*W22+( -0.0086875)*Z22+(  -0.0414768 )*AC22+(-0.0083494)*AG22+ 0.2281485</f>
        <v>3.5792573599999961E-2</v>
      </c>
      <c r="Q22" t="s">
        <v>34</v>
      </c>
      <c r="R22">
        <v>2015</v>
      </c>
      <c r="S22" t="s">
        <v>35</v>
      </c>
      <c r="T22">
        <v>2.69357E-2</v>
      </c>
      <c r="U22">
        <v>5.74E-2</v>
      </c>
      <c r="V22">
        <v>1.2423</v>
      </c>
      <c r="W22">
        <v>0.12770000000000001</v>
      </c>
      <c r="X22">
        <v>0.45240000000000002</v>
      </c>
      <c r="Y22">
        <v>0.14119999999999999</v>
      </c>
      <c r="Z22">
        <v>0.1023</v>
      </c>
      <c r="AA22">
        <v>0.43330000000000002</v>
      </c>
      <c r="AB22">
        <v>0.32079999999999997</v>
      </c>
      <c r="AC22">
        <v>4.5018000000000002</v>
      </c>
      <c r="AD22">
        <v>0.32169999999999999</v>
      </c>
      <c r="AE22">
        <v>0.1983</v>
      </c>
      <c r="AF22">
        <v>5.3879999999999999</v>
      </c>
      <c r="AG22">
        <v>6.2750000000000004</v>
      </c>
    </row>
    <row r="23" spans="16:33" x14ac:dyDescent="0.25">
      <c r="P23" s="6">
        <f>0.0673636*U23+ 0.0356523*V23+( -0.0040092)*W23+( -0.0086875)*Z23+(  -0.0414768 )*AC23+(-0.0083494)*AG23+ 0.2281485</f>
        <v>3.9250123221999944E-2</v>
      </c>
      <c r="Q23" t="s">
        <v>38</v>
      </c>
      <c r="R23">
        <v>2011</v>
      </c>
      <c r="S23" t="s">
        <v>35</v>
      </c>
      <c r="T23">
        <v>5.8127199999999997E-2</v>
      </c>
      <c r="U23">
        <v>2.4358</v>
      </c>
      <c r="V23">
        <v>1.6048</v>
      </c>
      <c r="W23">
        <v>20.422599999999999</v>
      </c>
      <c r="X23">
        <v>4.5316000000000001</v>
      </c>
      <c r="Y23">
        <v>15.1464</v>
      </c>
      <c r="Z23">
        <v>9.1896000000000004</v>
      </c>
      <c r="AA23">
        <v>33.446599999999997</v>
      </c>
      <c r="AB23">
        <v>12.2005</v>
      </c>
      <c r="AC23">
        <v>3.5971000000000002</v>
      </c>
      <c r="AD23">
        <v>22.5365</v>
      </c>
      <c r="AE23">
        <v>18.8019</v>
      </c>
      <c r="AF23">
        <v>6.7539999999999996</v>
      </c>
      <c r="AG23">
        <v>11.89167</v>
      </c>
    </row>
    <row r="24" spans="16:33" x14ac:dyDescent="0.25">
      <c r="P24" s="6">
        <f>0.0673636*U24+ 0.0356523*V24+( -0.0040092)*W24+( -0.0086875)*Z24+(  -0.0414768 )*AC24+(-0.0083494)*AG24+ 0.2281485</f>
        <v>6.126819909020001E-2</v>
      </c>
      <c r="Q24" t="s">
        <v>72</v>
      </c>
      <c r="R24">
        <v>2004</v>
      </c>
      <c r="S24" t="s">
        <v>35</v>
      </c>
      <c r="T24">
        <v>4.4796999999999997E-2</v>
      </c>
      <c r="U24">
        <v>0.32319999999999999</v>
      </c>
      <c r="V24">
        <v>4.3499999999999997E-2</v>
      </c>
      <c r="W24">
        <v>2.4735</v>
      </c>
      <c r="X24">
        <v>0.4521</v>
      </c>
      <c r="Y24">
        <v>0.47599999999999998</v>
      </c>
      <c r="Z24">
        <v>0.58809999999999996</v>
      </c>
      <c r="AA24">
        <v>2.0051999999999999</v>
      </c>
      <c r="AB24">
        <v>1.1220000000000001</v>
      </c>
      <c r="AC24">
        <v>2.7456</v>
      </c>
      <c r="AD24">
        <v>1.9887999999999999</v>
      </c>
      <c r="AE24">
        <v>0.83560000000000001</v>
      </c>
      <c r="AF24">
        <v>6.0810000000000004</v>
      </c>
      <c r="AG24">
        <v>7.3416670000000002</v>
      </c>
    </row>
    <row r="25" spans="16:33" x14ac:dyDescent="0.25">
      <c r="P25" s="6">
        <f>0.0673636*U25+ 0.0356523*V25+( -0.0040092)*W25+( -0.0086875)*Z25+(  -0.0414768 )*AC25+(-0.0083494)*AG25+ 0.2281485</f>
        <v>2.6892708440199975E-2</v>
      </c>
      <c r="Q25" t="s">
        <v>72</v>
      </c>
      <c r="R25">
        <v>2015</v>
      </c>
      <c r="S25" t="s">
        <v>35</v>
      </c>
      <c r="T25">
        <v>5.2021199999999997E-2</v>
      </c>
      <c r="U25">
        <v>0.34029999999999999</v>
      </c>
      <c r="V25">
        <v>2.0199999999999999E-2</v>
      </c>
      <c r="W25">
        <v>5.0358000000000001</v>
      </c>
      <c r="X25">
        <v>0.4652</v>
      </c>
      <c r="Y25">
        <v>0.68989999999999996</v>
      </c>
      <c r="Z25">
        <v>0.71509999999999996</v>
      </c>
      <c r="AA25">
        <v>2.6682999999999999</v>
      </c>
      <c r="AB25">
        <v>1.5432999999999999</v>
      </c>
      <c r="AC25">
        <v>3.6852999999999998</v>
      </c>
      <c r="AD25">
        <v>2.0024999999999999</v>
      </c>
      <c r="AE25">
        <v>1.1209</v>
      </c>
      <c r="AF25">
        <v>7.3639999999999999</v>
      </c>
      <c r="AG25">
        <v>5.4666670000000002</v>
      </c>
    </row>
    <row r="26" spans="16:33" x14ac:dyDescent="0.25">
      <c r="P26" s="6">
        <f>0.0673636*U26+ 0.0356523*V26+( -0.0040092)*W26+( -0.0086875)*Z26+(  -0.0414768 )*AC26+(-0.0083494)*AG26+ 0.2281485</f>
        <v>0.10639654744979997</v>
      </c>
      <c r="Q26" t="s">
        <v>38</v>
      </c>
      <c r="R26">
        <v>2002</v>
      </c>
      <c r="S26" t="s">
        <v>35</v>
      </c>
      <c r="T26">
        <v>5.4130999999999999E-2</v>
      </c>
      <c r="U26">
        <v>2.0327999999999999</v>
      </c>
      <c r="V26">
        <v>1.2096</v>
      </c>
      <c r="W26">
        <v>15.5123</v>
      </c>
      <c r="X26">
        <v>3.7778999999999998</v>
      </c>
      <c r="Y26">
        <v>9.4809999999999999</v>
      </c>
      <c r="Z26">
        <v>8.4231999999999996</v>
      </c>
      <c r="AA26">
        <v>25.889099999999999</v>
      </c>
      <c r="AB26">
        <v>9.1562999999999999</v>
      </c>
      <c r="AC26">
        <v>2.6524999999999999</v>
      </c>
      <c r="AD26">
        <v>21.146599999999999</v>
      </c>
      <c r="AE26">
        <v>14.652900000000001</v>
      </c>
      <c r="AF26">
        <v>7.3630000000000004</v>
      </c>
      <c r="AG26">
        <v>6.7583330000000004</v>
      </c>
    </row>
    <row r="27" spans="16:33" x14ac:dyDescent="0.25">
      <c r="P27" s="6">
        <f>0.0673636*U27+ 0.0356523*V27+( -0.0040092)*W27+( -0.0086875)*Z27+(  -0.0414768 )*AC27+(-0.0083494)*AG27+ 0.2281485</f>
        <v>6.1195430750000002E-2</v>
      </c>
      <c r="Q27" t="s">
        <v>38</v>
      </c>
      <c r="R27">
        <v>2015</v>
      </c>
      <c r="S27" t="s">
        <v>35</v>
      </c>
      <c r="T27">
        <v>5.9118200000000003E-2</v>
      </c>
      <c r="U27">
        <v>2.7652000000000001</v>
      </c>
      <c r="V27">
        <v>1.4342999999999999</v>
      </c>
      <c r="W27">
        <v>24.317499999999999</v>
      </c>
      <c r="X27">
        <v>4.7557</v>
      </c>
      <c r="Y27">
        <v>20.592500000000001</v>
      </c>
      <c r="Z27">
        <v>9.7886000000000006</v>
      </c>
      <c r="AA27">
        <v>37.438499999999998</v>
      </c>
      <c r="AB27">
        <v>14.046900000000001</v>
      </c>
      <c r="AC27">
        <v>4.0952000000000002</v>
      </c>
      <c r="AD27">
        <v>25.284199999999998</v>
      </c>
      <c r="AE27">
        <v>21.979099999999999</v>
      </c>
      <c r="AF27">
        <v>7.7030000000000003</v>
      </c>
      <c r="AG27">
        <v>6.2249999999999996</v>
      </c>
    </row>
    <row r="28" spans="16:33" x14ac:dyDescent="0.25">
      <c r="P28" s="6">
        <f>0.0673636*U28+ 0.0356523*V28+( -0.0040092)*W28+( -0.0086875)*Z28+(  -0.0414768 )*AC28+(-0.0083494)*AG28+ 0.2281485</f>
        <v>6.4524195549800017E-2</v>
      </c>
      <c r="Q28" t="s">
        <v>34</v>
      </c>
      <c r="R28">
        <v>2006</v>
      </c>
      <c r="S28" t="s">
        <v>35</v>
      </c>
      <c r="T28">
        <v>5.5911000000000002E-2</v>
      </c>
      <c r="U28">
        <v>4.4299999999999999E-2</v>
      </c>
      <c r="V28">
        <v>1.1033999999999999</v>
      </c>
      <c r="W28">
        <v>0.1447</v>
      </c>
      <c r="X28">
        <v>0.41620000000000001</v>
      </c>
      <c r="Y28">
        <v>0.1057</v>
      </c>
      <c r="Z28">
        <v>0.10199999999999999</v>
      </c>
      <c r="AA28">
        <v>0.32940000000000003</v>
      </c>
      <c r="AB28">
        <v>0.23250000000000001</v>
      </c>
      <c r="AC28">
        <v>3.5947</v>
      </c>
      <c r="AD28">
        <v>0.31359999999999999</v>
      </c>
      <c r="AE28">
        <v>0.1542</v>
      </c>
      <c r="AF28">
        <v>5.3170000000000002</v>
      </c>
      <c r="AG28">
        <v>6.6333330000000004</v>
      </c>
    </row>
    <row r="29" spans="16:33" x14ac:dyDescent="0.25">
      <c r="P29" s="6">
        <f>0.0673636*U29+ 0.0356523*V29+( -0.0040092)*W29+( -0.0086875)*Z29+(  -0.0414768 )*AC29+(-0.0083494)*AG29+ 0.2281485</f>
        <v>4.114362659000001E-2</v>
      </c>
      <c r="Q29" t="s">
        <v>72</v>
      </c>
      <c r="R29">
        <v>2008</v>
      </c>
      <c r="S29" t="s">
        <v>35</v>
      </c>
      <c r="T29">
        <v>4.5329099999999997E-2</v>
      </c>
      <c r="U29">
        <v>0.28460000000000002</v>
      </c>
      <c r="V29">
        <v>3.3099999999999997E-2</v>
      </c>
      <c r="W29">
        <v>4.3666999999999998</v>
      </c>
      <c r="X29">
        <v>0.47589999999999999</v>
      </c>
      <c r="Y29">
        <v>0.62829999999999997</v>
      </c>
      <c r="Z29">
        <v>0.59379999999999999</v>
      </c>
      <c r="AA29">
        <v>2.4992000000000001</v>
      </c>
      <c r="AB29">
        <v>1.3492999999999999</v>
      </c>
      <c r="AC29">
        <v>3.1897000000000002</v>
      </c>
      <c r="AD29">
        <v>2.1040000000000001</v>
      </c>
      <c r="AE29">
        <v>0.96179999999999999</v>
      </c>
      <c r="AF29">
        <v>6.8150000000000004</v>
      </c>
      <c r="AG29">
        <v>6.2750000000000004</v>
      </c>
    </row>
    <row r="30" spans="16:33" x14ac:dyDescent="0.25">
      <c r="P30" s="6">
        <f>0.0673636*U30+ 0.0356523*V30+( -0.0040092)*W30+( -0.0086875)*Z30+(  -0.0414768 )*AC30+(-0.0083494)*AG30+ 0.2281485</f>
        <v>5.8034021429799992E-2</v>
      </c>
      <c r="Q30" t="s">
        <v>34</v>
      </c>
      <c r="R30">
        <v>2005</v>
      </c>
      <c r="S30" t="s">
        <v>35</v>
      </c>
      <c r="T30">
        <v>4.67208E-2</v>
      </c>
      <c r="U30">
        <v>4.2099999999999999E-2</v>
      </c>
      <c r="V30">
        <v>0.89019999999999999</v>
      </c>
      <c r="W30">
        <v>0.1394</v>
      </c>
      <c r="X30">
        <v>0.39419999999999999</v>
      </c>
      <c r="Y30">
        <v>0.1018</v>
      </c>
      <c r="Z30">
        <v>0.1152</v>
      </c>
      <c r="AA30">
        <v>0.33229999999999998</v>
      </c>
      <c r="AB30">
        <v>0.22720000000000001</v>
      </c>
      <c r="AC30">
        <v>3.5017</v>
      </c>
      <c r="AD30">
        <v>0.31059999999999999</v>
      </c>
      <c r="AE30">
        <v>0.15440000000000001</v>
      </c>
      <c r="AF30">
        <v>5.3550000000000004</v>
      </c>
      <c r="AG30">
        <v>6.9333330000000002</v>
      </c>
    </row>
    <row r="31" spans="16:33" x14ac:dyDescent="0.25">
      <c r="P31" s="6">
        <f>0.0673636*U31+ 0.0356523*V31+( -0.0040092)*W31+( -0.0086875)*Z31+(  -0.0414768 )*AC31+(-0.0083494)*AG31+ 0.2281485</f>
        <v>1.7622235641999995E-3</v>
      </c>
      <c r="Q31" t="s">
        <v>34</v>
      </c>
      <c r="R31">
        <v>2018</v>
      </c>
      <c r="S31" t="s">
        <v>35</v>
      </c>
      <c r="T31">
        <v>3.1561800000000001E-2</v>
      </c>
      <c r="U31">
        <v>4.351E-2</v>
      </c>
      <c r="V31">
        <v>0.71789999999999998</v>
      </c>
      <c r="W31">
        <v>0.12615999999999999</v>
      </c>
      <c r="X31">
        <v>0.72623000000000004</v>
      </c>
      <c r="Y31">
        <v>0.1152</v>
      </c>
      <c r="Z31">
        <v>0.12936</v>
      </c>
      <c r="AA31">
        <v>0.53034000000000003</v>
      </c>
      <c r="AB31">
        <v>0.42826999999999998</v>
      </c>
      <c r="AC31">
        <v>4.8903999999999996</v>
      </c>
      <c r="AD31">
        <v>0.38593</v>
      </c>
      <c r="AE31">
        <v>0.2024</v>
      </c>
      <c r="AF31">
        <v>5.7720000000000002</v>
      </c>
      <c r="AG31">
        <v>6.0416670000000003</v>
      </c>
    </row>
    <row r="32" spans="16:33" x14ac:dyDescent="0.25">
      <c r="P32" s="6">
        <f>0.0673636*U32+ 0.0356523*V32+( -0.0040092)*W32+( -0.0086875)*Z32+(  -0.0414768 )*AC32+(-0.0083494)*AG32+ 0.2281485</f>
        <v>2.325409647020002E-2</v>
      </c>
      <c r="Q32" t="s">
        <v>72</v>
      </c>
      <c r="R32">
        <v>2014</v>
      </c>
      <c r="S32" t="s">
        <v>35</v>
      </c>
      <c r="T32">
        <v>5.11338E-2</v>
      </c>
      <c r="U32">
        <v>0.32400000000000001</v>
      </c>
      <c r="V32">
        <v>2.1700000000000001E-2</v>
      </c>
      <c r="W32">
        <v>4.7419000000000002</v>
      </c>
      <c r="X32">
        <v>0.47349999999999998</v>
      </c>
      <c r="Y32">
        <v>0.61839999999999995</v>
      </c>
      <c r="Z32">
        <v>0.69610000000000005</v>
      </c>
      <c r="AA32">
        <v>2.5358000000000001</v>
      </c>
      <c r="AB32">
        <v>1.4319</v>
      </c>
      <c r="AC32">
        <v>3.5436999999999999</v>
      </c>
      <c r="AD32">
        <v>1.9083000000000001</v>
      </c>
      <c r="AE32">
        <v>1.0613999999999999</v>
      </c>
      <c r="AF32">
        <v>7.1219999999999999</v>
      </c>
      <c r="AG32">
        <v>6.641667</v>
      </c>
    </row>
    <row r="33" spans="16:33" x14ac:dyDescent="0.25">
      <c r="P33" s="6">
        <f>0.0673636*U33+ 0.0356523*V33+( -0.0040092)*W33+( -0.0086875)*Z33+(  -0.0414768 )*AC33+(-0.0083494)*AG33+ 0.2281485</f>
        <v>1.7458338140000002E-2</v>
      </c>
      <c r="Q33" t="s">
        <v>72</v>
      </c>
      <c r="R33">
        <v>2013</v>
      </c>
      <c r="S33" t="s">
        <v>35</v>
      </c>
      <c r="T33">
        <v>5.1069000000000003E-2</v>
      </c>
      <c r="U33">
        <v>0.29880000000000001</v>
      </c>
      <c r="V33">
        <v>2.0400000000000001E-2</v>
      </c>
      <c r="W33">
        <v>4.9588000000000001</v>
      </c>
      <c r="X33">
        <v>0.46400000000000002</v>
      </c>
      <c r="Y33">
        <v>0.61409999999999998</v>
      </c>
      <c r="Z33">
        <v>0.65939999999999999</v>
      </c>
      <c r="AA33">
        <v>2.4588999999999999</v>
      </c>
      <c r="AB33">
        <v>1.3988</v>
      </c>
      <c r="AC33">
        <v>3.4049999999999998</v>
      </c>
      <c r="AD33">
        <v>1.8552999999999999</v>
      </c>
      <c r="AE33">
        <v>1.0185</v>
      </c>
      <c r="AF33">
        <v>6.0110000000000001</v>
      </c>
      <c r="AG33">
        <v>7.75</v>
      </c>
    </row>
    <row r="34" spans="16:33" x14ac:dyDescent="0.25">
      <c r="P34" s="6">
        <f>0.0673636*U34+ 0.0356523*V34+( -0.0040092)*W34+( -0.0086875)*Z34+(  -0.0414768 )*AC34+(-0.0083494)*AG34+ 0.2281485</f>
        <v>7.089274177999999E-2</v>
      </c>
      <c r="Q34" t="s">
        <v>45</v>
      </c>
      <c r="R34">
        <v>2006</v>
      </c>
      <c r="S34" t="s">
        <v>35</v>
      </c>
      <c r="T34">
        <v>7.8868800000000003E-2</v>
      </c>
      <c r="U34">
        <v>4.5999999999999999E-2</v>
      </c>
      <c r="V34">
        <v>8.6E-3</v>
      </c>
      <c r="W34">
        <v>0.1163</v>
      </c>
      <c r="X34">
        <v>0.29149999999999998</v>
      </c>
      <c r="Y34">
        <v>0.16669999999999999</v>
      </c>
      <c r="Z34">
        <v>0.21079999999999999</v>
      </c>
      <c r="AA34">
        <v>1.1994</v>
      </c>
      <c r="AB34">
        <v>0.38800000000000001</v>
      </c>
      <c r="AC34">
        <v>3.3048000000000002</v>
      </c>
      <c r="AD34">
        <v>0.71579999999999999</v>
      </c>
      <c r="AE34">
        <v>0.34910000000000002</v>
      </c>
      <c r="AF34">
        <v>8.4710000000000001</v>
      </c>
      <c r="AG34">
        <v>2.5499999999999998</v>
      </c>
    </row>
    <row r="35" spans="16:33" x14ac:dyDescent="0.25">
      <c r="P35" s="6">
        <f>0.0673636*U35+ 0.0356523*V35+( -0.0040092)*W35+( -0.0086875)*Z35+(  -0.0414768 )*AC35+(-0.0083494)*AG35+ 0.2281485</f>
        <v>8.5904541720000005E-2</v>
      </c>
      <c r="Q35" t="s">
        <v>45</v>
      </c>
      <c r="R35">
        <v>2002</v>
      </c>
      <c r="S35" t="s">
        <v>35</v>
      </c>
      <c r="T35">
        <v>7.5267100000000003E-2</v>
      </c>
      <c r="U35">
        <v>4.1200000000000001E-2</v>
      </c>
      <c r="V35">
        <v>8.3000000000000001E-3</v>
      </c>
      <c r="W35">
        <v>0.1225</v>
      </c>
      <c r="X35">
        <v>0.16969999999999999</v>
      </c>
      <c r="Y35">
        <v>0.1159</v>
      </c>
      <c r="Z35">
        <v>0.19389999999999999</v>
      </c>
      <c r="AA35">
        <v>0.89859999999999995</v>
      </c>
      <c r="AB35">
        <v>0.34239999999999998</v>
      </c>
      <c r="AC35">
        <v>2.6358000000000001</v>
      </c>
      <c r="AD35">
        <v>0.59809999999999997</v>
      </c>
      <c r="AE35">
        <v>0.31059999999999999</v>
      </c>
      <c r="AF35">
        <v>7.3419999999999996</v>
      </c>
      <c r="AG35">
        <v>4.05</v>
      </c>
    </row>
    <row r="36" spans="16:33" x14ac:dyDescent="0.25">
      <c r="P36" s="6">
        <f>0.0673636*U36+ 0.0356523*V36+( -0.0040092)*W36+( -0.0086875)*Z36+(  -0.0414768 )*AC36+(-0.0083494)*AG36+ 0.2281485</f>
        <v>5.8829802930199987E-2</v>
      </c>
      <c r="Q36" t="s">
        <v>82</v>
      </c>
      <c r="R36">
        <v>2005</v>
      </c>
      <c r="S36" t="s">
        <v>35</v>
      </c>
      <c r="T36">
        <v>5.0116800000000003E-2</v>
      </c>
      <c r="U36">
        <v>0.48159999999999997</v>
      </c>
      <c r="V36">
        <v>9.0899999999999995E-2</v>
      </c>
      <c r="W36">
        <v>4.2854999999999999</v>
      </c>
      <c r="X36">
        <v>0.92010000000000003</v>
      </c>
      <c r="Y36">
        <v>2.6143000000000001</v>
      </c>
      <c r="Z36">
        <v>1.3163</v>
      </c>
      <c r="AA36">
        <v>4.1942000000000004</v>
      </c>
      <c r="AB36">
        <v>1.8900999999999999</v>
      </c>
      <c r="AC36">
        <v>3.1269999999999998</v>
      </c>
      <c r="AD36">
        <v>4.2897999999999996</v>
      </c>
      <c r="AE36">
        <v>2.1979000000000002</v>
      </c>
      <c r="AF36">
        <v>7.3010000000000002</v>
      </c>
      <c r="AG36">
        <v>5.5916670000000002</v>
      </c>
    </row>
    <row r="37" spans="16:33" x14ac:dyDescent="0.25">
      <c r="P37" s="6">
        <f>0.0673636*U37+ 0.0356523*V37+( -0.0040092)*W37+( -0.0086875)*Z37+(  -0.0414768 )*AC37+(-0.0083494)*AG37+ 0.2281485</f>
        <v>8.8941047097999826E-3</v>
      </c>
      <c r="Q37" t="s">
        <v>72</v>
      </c>
      <c r="R37">
        <v>2012</v>
      </c>
      <c r="S37" t="s">
        <v>35</v>
      </c>
      <c r="T37">
        <v>5.00197E-2</v>
      </c>
      <c r="U37">
        <v>0.28460000000000002</v>
      </c>
      <c r="V37">
        <v>1.9699999999999999E-2</v>
      </c>
      <c r="W37">
        <v>5.4219999999999997</v>
      </c>
      <c r="X37">
        <v>0.46679999999999999</v>
      </c>
      <c r="Y37">
        <v>0.60040000000000004</v>
      </c>
      <c r="Z37">
        <v>0.68469999999999998</v>
      </c>
      <c r="AA37">
        <v>2.4304999999999999</v>
      </c>
      <c r="AB37">
        <v>1.3725000000000001</v>
      </c>
      <c r="AC37">
        <v>3.3247</v>
      </c>
      <c r="AD37">
        <v>1.9549000000000001</v>
      </c>
      <c r="AE37">
        <v>1.0029999999999999</v>
      </c>
      <c r="AF37">
        <v>6.4290000000000003</v>
      </c>
      <c r="AG37">
        <v>8.8083329999999993</v>
      </c>
    </row>
    <row r="38" spans="16:33" x14ac:dyDescent="0.25">
      <c r="P38" s="6">
        <f>0.0673636*U38+ 0.0356523*V38+( -0.0040092)*W38+( -0.0086875)*Z38+(  -0.0414768 )*AC38+(-0.0083494)*AG38+ 0.2281485</f>
        <v>5.1146682658000014E-2</v>
      </c>
      <c r="Q38" t="s">
        <v>38</v>
      </c>
      <c r="R38">
        <v>2010</v>
      </c>
      <c r="S38" t="s">
        <v>35</v>
      </c>
      <c r="T38">
        <v>5.4286800000000003E-2</v>
      </c>
      <c r="U38">
        <v>2.6918000000000002</v>
      </c>
      <c r="V38">
        <v>1.5911</v>
      </c>
      <c r="W38">
        <v>21.807200000000002</v>
      </c>
      <c r="X38">
        <v>4.3949999999999996</v>
      </c>
      <c r="Y38">
        <v>14.856400000000001</v>
      </c>
      <c r="Z38">
        <v>9.1355000000000004</v>
      </c>
      <c r="AA38">
        <v>32.3673</v>
      </c>
      <c r="AB38">
        <v>11.734</v>
      </c>
      <c r="AC38">
        <v>3.4777</v>
      </c>
      <c r="AD38">
        <v>21.788599999999999</v>
      </c>
      <c r="AE38">
        <v>17.9467</v>
      </c>
      <c r="AF38">
        <v>7.0839999999999996</v>
      </c>
      <c r="AG38">
        <v>12.45833</v>
      </c>
    </row>
    <row r="39" spans="16:33" x14ac:dyDescent="0.25">
      <c r="P39" s="6">
        <f>0.0673636*U39+ 0.0356523*V39+( -0.0040092)*W39+( -0.0086875)*Z39+(  -0.0414768 )*AC39+(-0.0083494)*AG39+ 0.2281485</f>
        <v>-5.2460306519999944E-3</v>
      </c>
      <c r="Q39" t="s">
        <v>63</v>
      </c>
      <c r="R39">
        <v>2010</v>
      </c>
      <c r="S39" t="s">
        <v>35</v>
      </c>
      <c r="T39">
        <v>4.7217299999999997E-2</v>
      </c>
      <c r="U39">
        <v>2.64E-2</v>
      </c>
      <c r="V39">
        <v>0.48430000000000001</v>
      </c>
      <c r="W39">
        <v>0.50739999999999996</v>
      </c>
      <c r="X39">
        <v>0.48480000000000001</v>
      </c>
      <c r="Y39">
        <v>0.29859999999999998</v>
      </c>
      <c r="Z39">
        <v>0.52600000000000002</v>
      </c>
      <c r="AA39">
        <v>1.8148</v>
      </c>
      <c r="AB39">
        <v>0.65039999999999998</v>
      </c>
      <c r="AC39">
        <v>3.1625000000000001</v>
      </c>
      <c r="AD39">
        <v>1.2456</v>
      </c>
      <c r="AE39">
        <v>0.63249999999999995</v>
      </c>
      <c r="AF39">
        <v>6.681</v>
      </c>
      <c r="AG39">
        <v>13.73333</v>
      </c>
    </row>
    <row r="40" spans="16:33" x14ac:dyDescent="0.25">
      <c r="P40" s="6">
        <f>0.0673636*U40+ 0.0356523*V40+( -0.0040092)*W40+( -0.0086875)*Z40+(  -0.0414768 )*AC40+(-0.0083494)*AG40+ 0.2281485</f>
        <v>1.6641239940200003E-2</v>
      </c>
      <c r="Q40" t="s">
        <v>82</v>
      </c>
      <c r="R40">
        <v>2012</v>
      </c>
      <c r="S40" t="s">
        <v>35</v>
      </c>
      <c r="T40">
        <v>4.3966900000000003E-2</v>
      </c>
      <c r="U40">
        <v>0.54810000000000003</v>
      </c>
      <c r="V40">
        <v>3.6999999999999998E-2</v>
      </c>
      <c r="W40">
        <v>4.9393000000000002</v>
      </c>
      <c r="X40">
        <v>1.0254000000000001</v>
      </c>
      <c r="Y40">
        <v>3.698</v>
      </c>
      <c r="Z40">
        <v>1.3676999999999999</v>
      </c>
      <c r="AA40">
        <v>5.0509000000000004</v>
      </c>
      <c r="AB40">
        <v>2.3199999999999998</v>
      </c>
      <c r="AC40">
        <v>3.7191999999999998</v>
      </c>
      <c r="AD40">
        <v>4.5705</v>
      </c>
      <c r="AE40">
        <v>2.6476999999999999</v>
      </c>
      <c r="AF40">
        <v>7.7220000000000004</v>
      </c>
      <c r="AG40">
        <v>7.641667</v>
      </c>
    </row>
    <row r="41" spans="16:33" x14ac:dyDescent="0.25">
      <c r="P41" s="6">
        <f>0.0673636*U41+ 0.0356523*V41+( -0.0040092)*W41+( -0.0086875)*Z41+(  -0.0414768 )*AC41+(-0.0083494)*AG41+ 0.2281485</f>
        <v>5.6694366259799983E-2</v>
      </c>
      <c r="Q41" t="s">
        <v>34</v>
      </c>
      <c r="R41">
        <v>2009</v>
      </c>
      <c r="S41" t="s">
        <v>35</v>
      </c>
      <c r="T41">
        <v>9.9945400000000004E-2</v>
      </c>
      <c r="U41">
        <v>4.6899999999999997E-2</v>
      </c>
      <c r="V41">
        <v>1.5371999999999999</v>
      </c>
      <c r="W41">
        <v>0.14929999999999999</v>
      </c>
      <c r="X41">
        <v>0.42949999999999999</v>
      </c>
      <c r="Y41">
        <v>0.1061</v>
      </c>
      <c r="Z41">
        <v>0.1081</v>
      </c>
      <c r="AA41">
        <v>0.3916</v>
      </c>
      <c r="AB41">
        <v>0.25600000000000001</v>
      </c>
      <c r="AC41">
        <v>3.8871000000000002</v>
      </c>
      <c r="AD41">
        <v>0.30230000000000001</v>
      </c>
      <c r="AE41">
        <v>0.18629999999999999</v>
      </c>
      <c r="AF41">
        <v>5.2889999999999997</v>
      </c>
      <c r="AG41">
        <v>7.983333</v>
      </c>
    </row>
    <row r="42" spans="16:33" x14ac:dyDescent="0.25">
      <c r="P42" s="6">
        <f>0.0673636*U42+ 0.0356523*V42+( -0.0040092)*W42+( -0.0086875)*Z42+(  -0.0414768 )*AC42+(-0.0083494)*AG42+ 0.2281485</f>
        <v>5.4763415650399994E-2</v>
      </c>
      <c r="Q42" t="s">
        <v>38</v>
      </c>
      <c r="R42">
        <v>2013</v>
      </c>
      <c r="S42" t="s">
        <v>35</v>
      </c>
      <c r="T42">
        <v>5.8858899999999999E-2</v>
      </c>
      <c r="U42">
        <v>2.5190000000000001</v>
      </c>
      <c r="V42">
        <v>1.6718999999999999</v>
      </c>
      <c r="W42">
        <v>22.473600000000001</v>
      </c>
      <c r="X42">
        <v>4.6666999999999996</v>
      </c>
      <c r="Y42">
        <v>17.591100000000001</v>
      </c>
      <c r="Z42">
        <v>9.1706000000000003</v>
      </c>
      <c r="AA42">
        <v>35.506700000000002</v>
      </c>
      <c r="AB42">
        <v>12.941599999999999</v>
      </c>
      <c r="AC42">
        <v>3.7970000000000002</v>
      </c>
      <c r="AD42">
        <v>23.631399999999999</v>
      </c>
      <c r="AE42">
        <v>19.532800000000002</v>
      </c>
      <c r="AF42">
        <v>7.4580000000000002</v>
      </c>
      <c r="AG42">
        <v>9.033334</v>
      </c>
    </row>
    <row r="43" spans="16:33" x14ac:dyDescent="0.25">
      <c r="P43" s="6">
        <f>0.0673636*U43+ 0.0356523*V43+( -0.0040092)*W43+( -0.0086875)*Z43+(  -0.0414768 )*AC43+(-0.0083494)*AG43+ 0.2281485</f>
        <v>6.1804765610000006E-2</v>
      </c>
      <c r="Q43" t="s">
        <v>82</v>
      </c>
      <c r="R43">
        <v>2006</v>
      </c>
      <c r="S43" t="s">
        <v>35</v>
      </c>
      <c r="T43">
        <v>5.1742400000000001E-2</v>
      </c>
      <c r="U43">
        <v>0.5544</v>
      </c>
      <c r="V43">
        <v>0.10920000000000001</v>
      </c>
      <c r="W43">
        <v>4.4360999999999997</v>
      </c>
      <c r="X43">
        <v>0.97640000000000005</v>
      </c>
      <c r="Y43">
        <v>2.6865999999999999</v>
      </c>
      <c r="Z43">
        <v>1.3277000000000001</v>
      </c>
      <c r="AA43">
        <v>4.3651999999999997</v>
      </c>
      <c r="AB43">
        <v>1.9553</v>
      </c>
      <c r="AC43">
        <v>3.2913999999999999</v>
      </c>
      <c r="AD43">
        <v>4.4466000000000001</v>
      </c>
      <c r="AE43">
        <v>2.2496999999999998</v>
      </c>
      <c r="AF43">
        <v>7.6660000000000004</v>
      </c>
      <c r="AG43">
        <v>5</v>
      </c>
    </row>
    <row r="44" spans="16:33" x14ac:dyDescent="0.25">
      <c r="P44" s="6">
        <f>0.0673636*U44+ 0.0356523*V44+( -0.0040092)*W44+( -0.0086875)*Z44+(  -0.0414768 )*AC44+(-0.0083494)*AG44+ 0.2281485</f>
        <v>5.7091505370000017E-2</v>
      </c>
      <c r="Q44" t="s">
        <v>34</v>
      </c>
      <c r="R44">
        <v>2008</v>
      </c>
      <c r="S44" t="s">
        <v>35</v>
      </c>
      <c r="T44">
        <v>0.15948860000000001</v>
      </c>
      <c r="U44">
        <v>4.3400000000000001E-2</v>
      </c>
      <c r="V44">
        <v>1.2023999999999999</v>
      </c>
      <c r="W44">
        <v>0.1348</v>
      </c>
      <c r="X44">
        <v>0.53469999999999995</v>
      </c>
      <c r="Y44">
        <v>0.1167</v>
      </c>
      <c r="Z44">
        <v>9.8500000000000004E-2</v>
      </c>
      <c r="AA44">
        <v>0.3659</v>
      </c>
      <c r="AB44">
        <v>0.2442</v>
      </c>
      <c r="AC44">
        <v>3.8910999999999998</v>
      </c>
      <c r="AD44">
        <v>0.3115</v>
      </c>
      <c r="AE44">
        <v>0.1825</v>
      </c>
      <c r="AF44">
        <v>5.86</v>
      </c>
      <c r="AG44">
        <v>6.4749999999999996</v>
      </c>
    </row>
    <row r="45" spans="16:33" x14ac:dyDescent="0.25">
      <c r="P45" s="6">
        <f>0.0673636*U45+ 0.0356523*V45+( -0.0040092)*W45+( -0.0086875)*Z45+(  -0.0414768 )*AC45+(-0.0083494)*AG45+ 0.2281485</f>
        <v>3.6578677803999954E-2</v>
      </c>
      <c r="Q45" t="s">
        <v>38</v>
      </c>
      <c r="R45">
        <v>2019</v>
      </c>
      <c r="S45" t="s">
        <v>35</v>
      </c>
      <c r="T45">
        <v>6.3331600000000002E-2</v>
      </c>
      <c r="U45">
        <v>3.9033600000000002</v>
      </c>
      <c r="V45">
        <v>0.86104000000000003</v>
      </c>
      <c r="W45">
        <v>33.252670000000002</v>
      </c>
      <c r="X45">
        <v>8.8298299999999994</v>
      </c>
      <c r="Y45">
        <v>31.619540000000001</v>
      </c>
      <c r="Z45">
        <v>13.16952</v>
      </c>
      <c r="AA45">
        <v>39.544899999999998</v>
      </c>
      <c r="AB45">
        <v>19.148720000000001</v>
      </c>
      <c r="AC45">
        <v>4.9004000000000003</v>
      </c>
      <c r="AD45">
        <v>32.810850000000002</v>
      </c>
      <c r="AE45">
        <v>31.908200000000001</v>
      </c>
      <c r="AF45">
        <v>8.8960000000000008</v>
      </c>
      <c r="AG45">
        <v>4.0999999999999996</v>
      </c>
    </row>
    <row r="46" spans="16:33" x14ac:dyDescent="0.25">
      <c r="P46" s="6">
        <f>0.0673636*U46+ 0.0356523*V46+( -0.0040092)*W46+( -0.0086875)*Z46+(  -0.0414768 )*AC46+(-0.0083494)*AG46+ 0.2281485</f>
        <v>7.1818603109799983E-2</v>
      </c>
      <c r="Q46" t="s">
        <v>82</v>
      </c>
      <c r="R46">
        <v>2001</v>
      </c>
      <c r="S46" t="s">
        <v>35</v>
      </c>
      <c r="T46">
        <v>5.2957600000000001E-2</v>
      </c>
      <c r="U46">
        <v>0.3609</v>
      </c>
      <c r="V46">
        <v>6.7299999999999999E-2</v>
      </c>
      <c r="W46">
        <v>3.7103000000000002</v>
      </c>
      <c r="X46">
        <v>0.74619999999999997</v>
      </c>
      <c r="Y46">
        <v>2.1417999999999999</v>
      </c>
      <c r="Z46">
        <v>1.0610999999999999</v>
      </c>
      <c r="AA46">
        <v>4.01</v>
      </c>
      <c r="AB46">
        <v>1.6771</v>
      </c>
      <c r="AC46">
        <v>2.6227</v>
      </c>
      <c r="AD46">
        <v>3.6726999999999999</v>
      </c>
      <c r="AE46">
        <v>1.9673</v>
      </c>
      <c r="AF46">
        <v>6.6769999999999996</v>
      </c>
      <c r="AG46">
        <v>6.0083330000000004</v>
      </c>
    </row>
    <row r="47" spans="16:33" x14ac:dyDescent="0.25">
      <c r="P47" s="6">
        <f>0.0673636*U47+ 0.0356523*V47+( -0.0040092)*W47+( -0.0086875)*Z47+(  -0.0414768 )*AC47+(-0.0083494)*AG47+ 0.2281485</f>
        <v>4.4860498530199994E-2</v>
      </c>
      <c r="Q47" t="s">
        <v>34</v>
      </c>
      <c r="R47">
        <v>2013</v>
      </c>
      <c r="S47" t="s">
        <v>35</v>
      </c>
      <c r="T47">
        <v>9.0649199999999999E-2</v>
      </c>
      <c r="U47">
        <v>5.3600000000000002E-2</v>
      </c>
      <c r="V47">
        <v>1.4237</v>
      </c>
      <c r="W47">
        <v>0.11409999999999999</v>
      </c>
      <c r="X47">
        <v>0.47789999999999999</v>
      </c>
      <c r="Y47">
        <v>0.12939999999999999</v>
      </c>
      <c r="Z47">
        <v>9.5500000000000002E-2</v>
      </c>
      <c r="AA47">
        <v>0.46129999999999999</v>
      </c>
      <c r="AB47">
        <v>0.3095</v>
      </c>
      <c r="AC47">
        <v>4.2914000000000003</v>
      </c>
      <c r="AD47">
        <v>0.31580000000000003</v>
      </c>
      <c r="AE47">
        <v>0.2046</v>
      </c>
      <c r="AF47">
        <v>5.8049999999999997</v>
      </c>
      <c r="AG47">
        <v>6.9916669999999996</v>
      </c>
    </row>
    <row r="48" spans="16:33" x14ac:dyDescent="0.25">
      <c r="P48" s="6">
        <f>0.0673636*U48+ 0.0356523*V48+( -0.0040092)*W48+( -0.0086875)*Z48+(  -0.0414768 )*AC48+(-0.0083494)*AG48+ 0.2281485</f>
        <v>5.9411804419799985E-2</v>
      </c>
      <c r="Q48" t="s">
        <v>82</v>
      </c>
      <c r="R48">
        <v>2003</v>
      </c>
      <c r="S48" t="s">
        <v>35</v>
      </c>
      <c r="T48">
        <v>5.0182299999999999E-2</v>
      </c>
      <c r="U48">
        <v>0.4632</v>
      </c>
      <c r="V48">
        <v>7.2999999999999995E-2</v>
      </c>
      <c r="W48">
        <v>3.4864000000000002</v>
      </c>
      <c r="X48">
        <v>0.74170000000000003</v>
      </c>
      <c r="Y48">
        <v>2.3828</v>
      </c>
      <c r="Z48">
        <v>1.3023</v>
      </c>
      <c r="AA48">
        <v>3.9493</v>
      </c>
      <c r="AB48">
        <v>1.7886</v>
      </c>
      <c r="AC48">
        <v>2.8174000000000001</v>
      </c>
      <c r="AD48">
        <v>3.9176000000000002</v>
      </c>
      <c r="AE48">
        <v>2.0377000000000001</v>
      </c>
      <c r="AF48">
        <v>7.2229999999999999</v>
      </c>
      <c r="AG48">
        <v>7.233333</v>
      </c>
    </row>
    <row r="49" spans="16:33" x14ac:dyDescent="0.25">
      <c r="P49" s="6">
        <f>0.0673636*U49+ 0.0356523*V49+( -0.0040092)*W49+( -0.0086875)*Z49+(  -0.0414768 )*AC49+(-0.0083494)*AG49+ 0.2281485</f>
        <v>4.7074066219800009E-2</v>
      </c>
      <c r="Q49" t="s">
        <v>45</v>
      </c>
      <c r="R49">
        <v>2008</v>
      </c>
      <c r="S49" t="s">
        <v>35</v>
      </c>
      <c r="T49">
        <v>7.6984899999999995E-2</v>
      </c>
      <c r="U49">
        <v>3.1E-2</v>
      </c>
      <c r="V49">
        <v>1.0699999999999999E-2</v>
      </c>
      <c r="W49">
        <v>0.13109999999999999</v>
      </c>
      <c r="X49">
        <v>0.26479999999999998</v>
      </c>
      <c r="Y49">
        <v>0.18759999999999999</v>
      </c>
      <c r="Z49">
        <v>0.2064</v>
      </c>
      <c r="AA49">
        <v>1.2976000000000001</v>
      </c>
      <c r="AB49">
        <v>0.41820000000000002</v>
      </c>
      <c r="AC49">
        <v>3.5573999999999999</v>
      </c>
      <c r="AD49">
        <v>0.68789999999999996</v>
      </c>
      <c r="AE49">
        <v>0.37930000000000003</v>
      </c>
      <c r="AF49">
        <v>8.1059999999999999</v>
      </c>
      <c r="AG49">
        <v>4.0333329999999998</v>
      </c>
    </row>
    <row r="50" spans="16:33" x14ac:dyDescent="0.25">
      <c r="P50" s="6">
        <f>0.0673636*U50+ 0.0356523*V50+( -0.0040092)*W50+( -0.0086875)*Z50+(  -0.0414768 )*AC50+(-0.0083494)*AG50+ 0.2281485</f>
        <v>8.7697056690199976E-2</v>
      </c>
      <c r="Q50" t="s">
        <v>38</v>
      </c>
      <c r="R50">
        <v>2003</v>
      </c>
      <c r="S50" t="s">
        <v>35</v>
      </c>
      <c r="T50">
        <v>5.18553E-2</v>
      </c>
      <c r="U50">
        <v>2.1236000000000002</v>
      </c>
      <c r="V50">
        <v>0.99390000000000001</v>
      </c>
      <c r="W50">
        <v>17.263200000000001</v>
      </c>
      <c r="X50">
        <v>3.8420999999999998</v>
      </c>
      <c r="Y50">
        <v>9.9060000000000006</v>
      </c>
      <c r="Z50">
        <v>8.9116999999999997</v>
      </c>
      <c r="AA50">
        <v>27.293600000000001</v>
      </c>
      <c r="AB50">
        <v>9.4772999999999996</v>
      </c>
      <c r="AC50">
        <v>2.7669999999999999</v>
      </c>
      <c r="AD50">
        <v>22.526299999999999</v>
      </c>
      <c r="AE50">
        <v>14.867900000000001</v>
      </c>
      <c r="AF50">
        <v>7.4960000000000004</v>
      </c>
      <c r="AG50">
        <v>6.891667</v>
      </c>
    </row>
    <row r="51" spans="16:33" x14ac:dyDescent="0.25">
      <c r="P51" s="6">
        <f>0.0673636*U51+ 0.0356523*V51+( -0.0040092)*W51+( -0.0086875)*Z51+(  -0.0414768 )*AC51+(-0.0083494)*AG51+ 0.2281485</f>
        <v>6.931622787999997E-3</v>
      </c>
      <c r="Q51" t="s">
        <v>63</v>
      </c>
      <c r="R51">
        <v>2012</v>
      </c>
      <c r="S51" t="s">
        <v>35</v>
      </c>
      <c r="T51">
        <v>5.2912800000000003E-2</v>
      </c>
      <c r="U51">
        <v>1.83E-2</v>
      </c>
      <c r="V51">
        <v>0.56640000000000001</v>
      </c>
      <c r="W51">
        <v>0.5726</v>
      </c>
      <c r="X51">
        <v>0.47860000000000003</v>
      </c>
      <c r="Y51">
        <v>0.28339999999999999</v>
      </c>
      <c r="Z51">
        <v>0.56410000000000005</v>
      </c>
      <c r="AA51">
        <v>1.6697</v>
      </c>
      <c r="AB51">
        <v>0.65980000000000005</v>
      </c>
      <c r="AC51">
        <v>3.3397999999999999</v>
      </c>
      <c r="AD51">
        <v>1.2987</v>
      </c>
      <c r="AE51">
        <v>0.63270000000000004</v>
      </c>
      <c r="AF51">
        <v>5.8769999999999998</v>
      </c>
      <c r="AG51">
        <v>11.60833</v>
      </c>
    </row>
    <row r="52" spans="16:33" x14ac:dyDescent="0.25">
      <c r="P52" s="6">
        <f>0.0673636*U52+ 0.0356523*V52+( -0.0040092)*W52+( -0.0086875)*Z52+(  -0.0414768 )*AC52+(-0.0083494)*AG52+ 0.2281485</f>
        <v>5.7175709109799994E-2</v>
      </c>
      <c r="Q52" t="s">
        <v>72</v>
      </c>
      <c r="R52">
        <v>2007</v>
      </c>
      <c r="S52" t="s">
        <v>35</v>
      </c>
      <c r="T52">
        <v>4.7939900000000001E-2</v>
      </c>
      <c r="U52">
        <v>0.314</v>
      </c>
      <c r="V52">
        <v>4.8500000000000001E-2</v>
      </c>
      <c r="W52">
        <v>3.4540000000000002</v>
      </c>
      <c r="X52">
        <v>0.48499999999999999</v>
      </c>
      <c r="Y52">
        <v>0.59570000000000001</v>
      </c>
      <c r="Z52">
        <v>0.67910000000000004</v>
      </c>
      <c r="AA52">
        <v>2.4262000000000001</v>
      </c>
      <c r="AB52">
        <v>1.2668999999999999</v>
      </c>
      <c r="AC52">
        <v>3.1593</v>
      </c>
      <c r="AD52">
        <v>2.1741000000000001</v>
      </c>
      <c r="AE52">
        <v>0.88919999999999999</v>
      </c>
      <c r="AF52">
        <v>6.8609999999999998</v>
      </c>
      <c r="AG52">
        <v>5.1583329999999998</v>
      </c>
    </row>
    <row r="53" spans="16:33" x14ac:dyDescent="0.25">
      <c r="P53" s="6">
        <f>0.0673636*U53+ 0.0356523*V53+( -0.0040092)*W53+( -0.0086875)*Z53+(  -0.0414768 )*AC53+(-0.0083494)*AG53+ 0.2281485</f>
        <v>6.0319597959999999E-2</v>
      </c>
      <c r="Q53" t="s">
        <v>82</v>
      </c>
      <c r="R53">
        <v>2004</v>
      </c>
      <c r="S53" t="s">
        <v>35</v>
      </c>
      <c r="T53">
        <v>5.1442300000000003E-2</v>
      </c>
      <c r="U53">
        <v>0.45069999999999999</v>
      </c>
      <c r="V53">
        <v>6.4699999999999994E-2</v>
      </c>
      <c r="W53">
        <v>3.4727000000000001</v>
      </c>
      <c r="X53">
        <v>0.8609</v>
      </c>
      <c r="Y53">
        <v>2.4325999999999999</v>
      </c>
      <c r="Z53">
        <v>1.2435</v>
      </c>
      <c r="AA53">
        <v>3.9855999999999998</v>
      </c>
      <c r="AB53">
        <v>1.8462000000000001</v>
      </c>
      <c r="AC53">
        <v>2.9695999999999998</v>
      </c>
      <c r="AD53">
        <v>4.0906000000000002</v>
      </c>
      <c r="AE53">
        <v>2.1385000000000001</v>
      </c>
      <c r="AF53">
        <v>7.4050000000000002</v>
      </c>
      <c r="AG53">
        <v>6.3</v>
      </c>
    </row>
    <row r="54" spans="16:33" x14ac:dyDescent="0.25">
      <c r="P54" s="6">
        <f>0.0673636*U54+ 0.0356523*V54+( -0.0040092)*W54+( -0.0086875)*Z54+(  -0.0414768 )*AC54+(-0.0083494)*AG54+ 0.2281485</f>
        <v>2.6588431130800005E-2</v>
      </c>
      <c r="Q54" t="s">
        <v>63</v>
      </c>
      <c r="R54">
        <v>2018</v>
      </c>
      <c r="S54" t="s">
        <v>35</v>
      </c>
      <c r="T54">
        <v>5.4299800000000002E-2</v>
      </c>
      <c r="U54">
        <v>2.9950000000000001E-2</v>
      </c>
      <c r="V54">
        <v>0.33672000000000002</v>
      </c>
      <c r="W54">
        <v>0.74009999999999998</v>
      </c>
      <c r="X54">
        <v>0.74990999999999997</v>
      </c>
      <c r="Y54">
        <v>0.46289000000000002</v>
      </c>
      <c r="Z54">
        <v>0.87248999999999999</v>
      </c>
      <c r="AA54">
        <v>2.4821499999999999</v>
      </c>
      <c r="AB54">
        <v>1.0370900000000001</v>
      </c>
      <c r="AC54">
        <v>4.0609999999999999</v>
      </c>
      <c r="AD54">
        <v>1.98567</v>
      </c>
      <c r="AE54">
        <v>0.89812000000000003</v>
      </c>
      <c r="AF54">
        <v>7.1509999999999998</v>
      </c>
      <c r="AG54">
        <v>4.3833330000000004</v>
      </c>
    </row>
    <row r="55" spans="16:33" x14ac:dyDescent="0.25">
      <c r="P55" s="6">
        <f>0.0673636*U55+ 0.0356523*V55+( -0.0040092)*W55+( -0.0086875)*Z55+(  -0.0414768 )*AC55+(-0.0083494)*AG55+ 0.2281485</f>
        <v>1.4854792009799972E-2</v>
      </c>
      <c r="Q55" t="s">
        <v>82</v>
      </c>
      <c r="R55">
        <v>2010</v>
      </c>
      <c r="S55" t="s">
        <v>35</v>
      </c>
      <c r="T55">
        <v>4.4059800000000003E-2</v>
      </c>
      <c r="U55">
        <v>0.5726</v>
      </c>
      <c r="V55">
        <v>5.0999999999999997E-2</v>
      </c>
      <c r="W55">
        <v>4.9287999999999998</v>
      </c>
      <c r="X55">
        <v>1.0003</v>
      </c>
      <c r="Y55">
        <v>3.2000999999999999</v>
      </c>
      <c r="Z55">
        <v>1.3797999999999999</v>
      </c>
      <c r="AA55">
        <v>4.9347000000000003</v>
      </c>
      <c r="AB55">
        <v>2.2267000000000001</v>
      </c>
      <c r="AC55">
        <v>3.5123000000000002</v>
      </c>
      <c r="AD55">
        <v>4.3045999999999998</v>
      </c>
      <c r="AE55">
        <v>2.5219999999999998</v>
      </c>
      <c r="AF55">
        <v>7.3289999999999997</v>
      </c>
      <c r="AG55">
        <v>9.1333330000000004</v>
      </c>
    </row>
    <row r="56" spans="16:33" x14ac:dyDescent="0.25">
      <c r="P56" s="6">
        <f>0.0673636*U56+ 0.0356523*V56+( -0.0040092)*W56+( -0.0086875)*Z56+(  -0.0414768 )*AC56+(-0.0083494)*AG56+ 0.2281485</f>
        <v>8.5904541720000005E-2</v>
      </c>
      <c r="Q56" t="s">
        <v>45</v>
      </c>
      <c r="R56">
        <v>2002</v>
      </c>
      <c r="S56" t="s">
        <v>35</v>
      </c>
      <c r="T56">
        <v>7.5267100000000003E-2</v>
      </c>
      <c r="U56">
        <v>4.1200000000000001E-2</v>
      </c>
      <c r="V56">
        <v>8.3000000000000001E-3</v>
      </c>
      <c r="W56">
        <v>0.1225</v>
      </c>
      <c r="X56">
        <v>0.16969999999999999</v>
      </c>
      <c r="Y56">
        <v>0.1159</v>
      </c>
      <c r="Z56">
        <v>0.19389999999999999</v>
      </c>
      <c r="AA56">
        <v>0.89859999999999995</v>
      </c>
      <c r="AB56">
        <v>0.34239999999999998</v>
      </c>
      <c r="AC56">
        <v>2.6358000000000001</v>
      </c>
      <c r="AD56">
        <v>0.59809999999999997</v>
      </c>
      <c r="AE56">
        <v>0.31059999999999999</v>
      </c>
      <c r="AF56">
        <v>7.3419999999999996</v>
      </c>
      <c r="AG56">
        <v>4.05</v>
      </c>
    </row>
    <row r="57" spans="16:33" x14ac:dyDescent="0.25">
      <c r="P57" s="6">
        <f>0.0673636*U57+ 0.0356523*V57+( -0.0040092)*W57+( -0.0086875)*Z57+(  -0.0414768 )*AC57+(-0.0083494)*AG57+ 0.2281485</f>
        <v>4.5874843129800003E-2</v>
      </c>
      <c r="Q57" t="s">
        <v>34</v>
      </c>
      <c r="R57">
        <v>2011</v>
      </c>
      <c r="S57" t="s">
        <v>35</v>
      </c>
      <c r="T57">
        <v>9.8430299999999998E-2</v>
      </c>
      <c r="U57">
        <v>5.8900000000000001E-2</v>
      </c>
      <c r="V57">
        <v>1.4424999999999999</v>
      </c>
      <c r="W57">
        <v>8.6199999999999999E-2</v>
      </c>
      <c r="X57">
        <v>0.47160000000000002</v>
      </c>
      <c r="Y57">
        <v>0.1149</v>
      </c>
      <c r="Z57">
        <v>9.6500000000000002E-2</v>
      </c>
      <c r="AA57">
        <v>0.45639999999999997</v>
      </c>
      <c r="AB57">
        <v>0.28520000000000001</v>
      </c>
      <c r="AC57">
        <v>4.1448999999999998</v>
      </c>
      <c r="AD57">
        <v>0.30969999999999998</v>
      </c>
      <c r="AE57">
        <v>0.20200000000000001</v>
      </c>
      <c r="AF57">
        <v>5.39</v>
      </c>
      <c r="AG57">
        <v>7.733333</v>
      </c>
    </row>
    <row r="58" spans="16:33" x14ac:dyDescent="0.25">
      <c r="P58" s="6">
        <f>0.0673636*U58+ 0.0356523*V58+( -0.0040092)*W58+( -0.0086875)*Z58+(  -0.0414768 )*AC58+(-0.0083494)*AG58+ 0.2281485</f>
        <v>1.0937507470000024E-2</v>
      </c>
      <c r="Q58" t="s">
        <v>63</v>
      </c>
      <c r="R58">
        <v>2009</v>
      </c>
      <c r="S58" t="s">
        <v>35</v>
      </c>
      <c r="T58">
        <v>4.6335099999999997E-2</v>
      </c>
      <c r="U58">
        <v>2.7400000000000001E-2</v>
      </c>
      <c r="V58">
        <v>0.41749999999999998</v>
      </c>
      <c r="W58">
        <v>0.5423</v>
      </c>
      <c r="X58">
        <v>0.43369999999999997</v>
      </c>
      <c r="Y58">
        <v>0.2959</v>
      </c>
      <c r="Z58">
        <v>0.54620000000000002</v>
      </c>
      <c r="AA58">
        <v>1.8388</v>
      </c>
      <c r="AB58">
        <v>0.65239999999999998</v>
      </c>
      <c r="AC58">
        <v>3.1132</v>
      </c>
      <c r="AD58">
        <v>1.2543</v>
      </c>
      <c r="AE58">
        <v>0.64500000000000002</v>
      </c>
      <c r="AF58">
        <v>6.8040000000000003</v>
      </c>
      <c r="AG58">
        <v>11.725</v>
      </c>
    </row>
    <row r="59" spans="16:33" x14ac:dyDescent="0.25">
      <c r="P59" s="6">
        <f>0.0673636*U59+ 0.0356523*V59+( -0.0040092)*W59+( -0.0086875)*Z59+(  -0.0414768 )*AC59+(-0.0083494)*AG59+ 0.2281485</f>
        <v>-4.103140408E-3</v>
      </c>
      <c r="Q59" t="s">
        <v>63</v>
      </c>
      <c r="R59">
        <v>2011</v>
      </c>
      <c r="S59" t="s">
        <v>35</v>
      </c>
      <c r="T59">
        <v>4.9994299999999998E-2</v>
      </c>
      <c r="U59">
        <v>2.64E-2</v>
      </c>
      <c r="V59">
        <v>0.55759999999999998</v>
      </c>
      <c r="W59">
        <v>0.51800000000000002</v>
      </c>
      <c r="X59">
        <v>0.47670000000000001</v>
      </c>
      <c r="Y59">
        <v>0.28610000000000002</v>
      </c>
      <c r="Z59">
        <v>0.53890000000000005</v>
      </c>
      <c r="AA59">
        <v>1.8061</v>
      </c>
      <c r="AB59">
        <v>0.64480000000000004</v>
      </c>
      <c r="AC59">
        <v>3.2780999999999998</v>
      </c>
      <c r="AD59">
        <v>1.2706999999999999</v>
      </c>
      <c r="AE59">
        <v>0.63</v>
      </c>
      <c r="AF59">
        <v>5.9539999999999997</v>
      </c>
      <c r="AG59">
        <v>13.31667</v>
      </c>
    </row>
    <row r="60" spans="16:33" x14ac:dyDescent="0.25">
      <c r="P60" s="6">
        <f>0.0673636*U60+ 0.0356523*V60+( -0.0040092)*W60+( -0.0086875)*Z60+(  -0.0414768 )*AC60+(-0.0083494)*AG60+ 0.2281485</f>
        <v>2.5766265650000009E-2</v>
      </c>
      <c r="Q60" t="s">
        <v>45</v>
      </c>
      <c r="R60">
        <v>2010</v>
      </c>
      <c r="S60" t="s">
        <v>35</v>
      </c>
      <c r="T60">
        <v>7.0939600000000005E-2</v>
      </c>
      <c r="U60">
        <v>3.5799999999999998E-2</v>
      </c>
      <c r="V60">
        <v>8.2000000000000007E-3</v>
      </c>
      <c r="W60">
        <v>0.11849999999999999</v>
      </c>
      <c r="X60">
        <v>0.27389999999999998</v>
      </c>
      <c r="Y60">
        <v>0.24179999999999999</v>
      </c>
      <c r="Z60">
        <v>0.20030000000000001</v>
      </c>
      <c r="AA60">
        <v>1.3588</v>
      </c>
      <c r="AB60">
        <v>0.42109999999999997</v>
      </c>
      <c r="AC60">
        <v>3.5173000000000001</v>
      </c>
      <c r="AD60">
        <v>0.6573</v>
      </c>
      <c r="AE60">
        <v>0.35770000000000002</v>
      </c>
      <c r="AF60">
        <v>7.77</v>
      </c>
      <c r="AG60">
        <v>6.8250000000000002</v>
      </c>
    </row>
    <row r="61" spans="16:33" x14ac:dyDescent="0.25">
      <c r="P61" s="6">
        <f>0.0673636*U61+ 0.0356523*V61+( -0.0040092)*W61+( -0.0086875)*Z61+(  -0.0414768 )*AC61+(-0.0083494)*AG61+ 0.2281485</f>
        <v>2.1866508230399984E-2</v>
      </c>
      <c r="Q61" t="s">
        <v>63</v>
      </c>
      <c r="R61">
        <v>2014</v>
      </c>
      <c r="S61" t="s">
        <v>35</v>
      </c>
      <c r="T61">
        <v>5.2901999999999998E-2</v>
      </c>
      <c r="U61">
        <v>2.75E-2</v>
      </c>
      <c r="V61">
        <v>0.3841</v>
      </c>
      <c r="W61">
        <v>0.57809999999999995</v>
      </c>
      <c r="X61">
        <v>0.4824</v>
      </c>
      <c r="Y61">
        <v>0.3095</v>
      </c>
      <c r="Z61">
        <v>0.53939999999999999</v>
      </c>
      <c r="AA61">
        <v>1.8754999999999999</v>
      </c>
      <c r="AB61">
        <v>0.70440000000000003</v>
      </c>
      <c r="AC61">
        <v>3.5371000000000001</v>
      </c>
      <c r="AD61">
        <v>1.4610000000000001</v>
      </c>
      <c r="AE61">
        <v>0.62590000000000001</v>
      </c>
      <c r="AF61">
        <v>6.0330000000000004</v>
      </c>
      <c r="AG61">
        <v>8.158334</v>
      </c>
    </row>
    <row r="62" spans="16:33" x14ac:dyDescent="0.25">
      <c r="P62" s="6">
        <f>0.0673636*U62+ 0.0356523*V62+( -0.0040092)*W62+( -0.0086875)*Z62+(  -0.0414768 )*AC62+(-0.0083494)*AG62+ 0.2281485</f>
        <v>4.2299599300000018E-2</v>
      </c>
      <c r="Q62" t="s">
        <v>38</v>
      </c>
      <c r="R62">
        <v>2012</v>
      </c>
      <c r="S62" t="s">
        <v>35</v>
      </c>
      <c r="T62">
        <v>5.3708899999999997E-2</v>
      </c>
      <c r="U62">
        <v>2.3334999999999999</v>
      </c>
      <c r="V62">
        <v>1.8904000000000001</v>
      </c>
      <c r="W62">
        <v>21.464300000000001</v>
      </c>
      <c r="X62">
        <v>4.5064000000000002</v>
      </c>
      <c r="Y62">
        <v>15.6553</v>
      </c>
      <c r="Z62">
        <v>9.5053999999999998</v>
      </c>
      <c r="AA62">
        <v>34.093899999999998</v>
      </c>
      <c r="AB62">
        <v>12.6067</v>
      </c>
      <c r="AC62">
        <v>3.7111999999999998</v>
      </c>
      <c r="AD62">
        <v>22.6633</v>
      </c>
      <c r="AE62">
        <v>20.079499999999999</v>
      </c>
      <c r="AF62">
        <v>7.08</v>
      </c>
      <c r="AG62">
        <v>10.525</v>
      </c>
    </row>
    <row r="63" spans="16:33" x14ac:dyDescent="0.25">
      <c r="P63" s="6">
        <f>0.0673636*U63+ 0.0356523*V63+( -0.0040092)*W63+( -0.0086875)*Z63+(  -0.0414768 )*AC63+(-0.0083494)*AG63+ 0.2281485</f>
        <v>8.1005416319799989E-2</v>
      </c>
      <c r="Q63" t="s">
        <v>45</v>
      </c>
      <c r="R63">
        <v>2003</v>
      </c>
      <c r="S63" t="s">
        <v>35</v>
      </c>
      <c r="T63">
        <v>7.2959099999999999E-2</v>
      </c>
      <c r="U63">
        <v>4.07E-2</v>
      </c>
      <c r="V63">
        <v>8.8999999999999999E-3</v>
      </c>
      <c r="W63">
        <v>0.13250000000000001</v>
      </c>
      <c r="X63">
        <v>0.18490000000000001</v>
      </c>
      <c r="Y63">
        <v>0.1145</v>
      </c>
      <c r="Z63">
        <v>0.19520000000000001</v>
      </c>
      <c r="AA63">
        <v>0.93630000000000002</v>
      </c>
      <c r="AB63">
        <v>0.35520000000000002</v>
      </c>
      <c r="AC63">
        <v>2.7808999999999999</v>
      </c>
      <c r="AD63">
        <v>0.6583</v>
      </c>
      <c r="AE63">
        <v>0.32090000000000002</v>
      </c>
      <c r="AF63">
        <v>7.8810000000000002</v>
      </c>
      <c r="AG63">
        <v>3.9083329999999998</v>
      </c>
    </row>
    <row r="64" spans="16:33" x14ac:dyDescent="0.25">
      <c r="P64" s="6">
        <f>0.0673636*U64+ 0.0356523*V64+( -0.0040092)*W64+( -0.0086875)*Z64+(  -0.0414768 )*AC64+(-0.0083494)*AG64+ 0.2281485</f>
        <v>8.657008932980001E-2</v>
      </c>
      <c r="Q64" t="s">
        <v>34</v>
      </c>
      <c r="R64">
        <v>2001</v>
      </c>
      <c r="S64" t="s">
        <v>35</v>
      </c>
      <c r="T64">
        <v>5.0270200000000001E-2</v>
      </c>
      <c r="U64">
        <v>3.78E-2</v>
      </c>
      <c r="V64">
        <v>0.79200000000000004</v>
      </c>
      <c r="W64">
        <v>0.12939999999999999</v>
      </c>
      <c r="X64">
        <v>0.38550000000000001</v>
      </c>
      <c r="Y64">
        <v>6.8099999999999994E-2</v>
      </c>
      <c r="Z64">
        <v>8.7599999999999997E-2</v>
      </c>
      <c r="AA64">
        <v>0.31819999999999998</v>
      </c>
      <c r="AB64">
        <v>0.17860000000000001</v>
      </c>
      <c r="AC64">
        <v>2.8599000000000001</v>
      </c>
      <c r="AD64">
        <v>0.27600000000000002</v>
      </c>
      <c r="AE64">
        <v>0.1368</v>
      </c>
      <c r="AF64">
        <v>5.5250000000000004</v>
      </c>
      <c r="AG64">
        <v>6.2833329999999998</v>
      </c>
    </row>
    <row r="65" spans="16:33" x14ac:dyDescent="0.25">
      <c r="P65" s="6">
        <f>0.0673636*U65+ 0.0356523*V65+( -0.0040092)*W65+( -0.0086875)*Z65+(  -0.0414768 )*AC65+(-0.0083494)*AG65+ 0.2281485</f>
        <v>-7.808028595999994E-4</v>
      </c>
      <c r="Q65" t="s">
        <v>72</v>
      </c>
      <c r="R65">
        <v>2011</v>
      </c>
      <c r="S65" t="s">
        <v>35</v>
      </c>
      <c r="T65">
        <v>4.6989299999999998E-2</v>
      </c>
      <c r="U65">
        <v>0.26040000000000002</v>
      </c>
      <c r="V65">
        <v>2.0899999999999998E-2</v>
      </c>
      <c r="W65">
        <v>6.3975</v>
      </c>
      <c r="X65">
        <v>0.45579999999999998</v>
      </c>
      <c r="Y65">
        <v>0.60019999999999996</v>
      </c>
      <c r="Z65">
        <v>0.67969999999999997</v>
      </c>
      <c r="AA65">
        <v>2.4756</v>
      </c>
      <c r="AB65">
        <v>1.3233999999999999</v>
      </c>
      <c r="AC65">
        <v>3.2654000000000001</v>
      </c>
      <c r="AD65">
        <v>1.8954</v>
      </c>
      <c r="AE65">
        <v>0.96179999999999999</v>
      </c>
      <c r="AF65">
        <v>6.5209999999999999</v>
      </c>
      <c r="AG65">
        <v>9.6083339999999993</v>
      </c>
    </row>
    <row r="66" spans="16:33" x14ac:dyDescent="0.25">
      <c r="P66" s="6">
        <f>0.0673636*U66+ 0.0356523*V66+( -0.0040092)*W66+( -0.0086875)*Z66+(  -0.0414768 )*AC66+(-0.0083494)*AG66+ 0.2281485</f>
        <v>3.9250123221999944E-2</v>
      </c>
      <c r="Q66" t="s">
        <v>38</v>
      </c>
      <c r="R66">
        <v>2011</v>
      </c>
      <c r="S66" t="s">
        <v>35</v>
      </c>
      <c r="T66">
        <v>5.8127199999999997E-2</v>
      </c>
      <c r="U66">
        <v>2.4358</v>
      </c>
      <c r="V66">
        <v>1.6048</v>
      </c>
      <c r="W66">
        <v>20.422599999999999</v>
      </c>
      <c r="X66">
        <v>4.5316000000000001</v>
      </c>
      <c r="Y66">
        <v>15.1464</v>
      </c>
      <c r="Z66">
        <v>9.1896000000000004</v>
      </c>
      <c r="AA66">
        <v>33.446599999999997</v>
      </c>
      <c r="AB66">
        <v>12.2005</v>
      </c>
      <c r="AC66">
        <v>3.5971000000000002</v>
      </c>
      <c r="AD66">
        <v>22.5365</v>
      </c>
      <c r="AE66">
        <v>18.8019</v>
      </c>
      <c r="AF66">
        <v>6.7539999999999996</v>
      </c>
      <c r="AG66">
        <v>11.89167</v>
      </c>
    </row>
    <row r="67" spans="16:33" x14ac:dyDescent="0.25">
      <c r="P67" s="6">
        <f>0.0673636*U67+ 0.0356523*V67+( -0.0040092)*W67+( -0.0086875)*Z67+(  -0.0414768 )*AC67+(-0.0083494)*AG67+ 0.2281485</f>
        <v>8.660708042000001E-2</v>
      </c>
      <c r="Q67" t="s">
        <v>45</v>
      </c>
      <c r="R67">
        <v>2001</v>
      </c>
      <c r="S67" t="s">
        <v>35</v>
      </c>
      <c r="T67">
        <v>8.1777100000000005E-2</v>
      </c>
      <c r="U67">
        <v>3.5299999999999998E-2</v>
      </c>
      <c r="V67">
        <v>9.9000000000000008E-3</v>
      </c>
      <c r="W67">
        <v>0.1111</v>
      </c>
      <c r="X67">
        <v>0.1794</v>
      </c>
      <c r="Y67">
        <v>0.1079</v>
      </c>
      <c r="Z67">
        <v>0.16889999999999999</v>
      </c>
      <c r="AA67">
        <v>0.91069999999999995</v>
      </c>
      <c r="AB67">
        <v>0.3347</v>
      </c>
      <c r="AC67">
        <v>2.5716999999999999</v>
      </c>
      <c r="AD67">
        <v>0.5837</v>
      </c>
      <c r="AE67">
        <v>0.28920000000000001</v>
      </c>
      <c r="AF67">
        <v>7.4550000000000001</v>
      </c>
      <c r="AG67">
        <v>4.2750000000000004</v>
      </c>
    </row>
    <row r="68" spans="16:33" x14ac:dyDescent="0.25">
      <c r="P68" s="6">
        <f>0.0673636*U68+ 0.0356523*V68+( -0.0040092)*W68+( -0.0086875)*Z68+(  -0.0414768 )*AC68+(-0.0083494)*AG68+ 0.2281485</f>
        <v>2.8552097959799988E-2</v>
      </c>
      <c r="Q68" t="s">
        <v>45</v>
      </c>
      <c r="R68">
        <v>2009</v>
      </c>
      <c r="S68" t="s">
        <v>35</v>
      </c>
      <c r="T68">
        <v>7.17386E-2</v>
      </c>
      <c r="U68">
        <v>3.8600000000000002E-2</v>
      </c>
      <c r="V68">
        <v>1.0999999999999999E-2</v>
      </c>
      <c r="W68">
        <v>0.13339999999999999</v>
      </c>
      <c r="X68">
        <v>0.2525</v>
      </c>
      <c r="Y68">
        <v>0.19209999999999999</v>
      </c>
      <c r="Z68">
        <v>0.20649999999999999</v>
      </c>
      <c r="AA68">
        <v>1.2652000000000001</v>
      </c>
      <c r="AB68">
        <v>0.42330000000000001</v>
      </c>
      <c r="AC68">
        <v>3.4878999999999998</v>
      </c>
      <c r="AD68">
        <v>0.64249999999999996</v>
      </c>
      <c r="AE68">
        <v>0.3659</v>
      </c>
      <c r="AF68">
        <v>7.3620000000000001</v>
      </c>
      <c r="AG68">
        <v>6.6583329999999998</v>
      </c>
    </row>
    <row r="69" spans="16:33" x14ac:dyDescent="0.25">
      <c r="P69" s="6">
        <f>0.0673636*U69+ 0.0356523*V69+( -0.0040092)*W69+( -0.0086875)*Z69+(  -0.0414768 )*AC69+(-0.0083494)*AG69+ 0.2281485</f>
        <v>7.3267473850000014E-2</v>
      </c>
      <c r="Q69" t="s">
        <v>72</v>
      </c>
      <c r="R69">
        <v>2002</v>
      </c>
      <c r="S69" t="s">
        <v>35</v>
      </c>
      <c r="T69">
        <v>4.2594300000000002E-2</v>
      </c>
      <c r="U69">
        <v>0.3039</v>
      </c>
      <c r="V69">
        <v>4.19E-2</v>
      </c>
      <c r="W69">
        <v>1.5081</v>
      </c>
      <c r="X69">
        <v>0.38119999999999998</v>
      </c>
      <c r="Y69">
        <v>0.41160000000000002</v>
      </c>
      <c r="Z69">
        <v>0.61080000000000001</v>
      </c>
      <c r="AA69">
        <v>2.0388000000000002</v>
      </c>
      <c r="AB69">
        <v>1.02</v>
      </c>
      <c r="AC69">
        <v>2.4853000000000001</v>
      </c>
      <c r="AD69">
        <v>1.7749999999999999</v>
      </c>
      <c r="AE69">
        <v>0.79949999999999999</v>
      </c>
      <c r="AF69">
        <v>6.4880000000000004</v>
      </c>
      <c r="AG69">
        <v>7.4749999999999996</v>
      </c>
    </row>
    <row r="70" spans="16:33" x14ac:dyDescent="0.25">
      <c r="P70" s="6">
        <f>0.0673636*U70+ 0.0356523*V70+( -0.0040092)*W70+( -0.0086875)*Z70+(  -0.0414768 )*AC70+(-0.0083494)*AG70+ 0.2281485</f>
        <v>6.0840384279799986E-2</v>
      </c>
      <c r="Q70" t="s">
        <v>34</v>
      </c>
      <c r="R70">
        <v>2003</v>
      </c>
      <c r="S70" t="s">
        <v>35</v>
      </c>
      <c r="T70">
        <v>3.5224600000000002E-2</v>
      </c>
      <c r="U70">
        <v>3.9300000000000002E-2</v>
      </c>
      <c r="V70">
        <v>0.76419999999999999</v>
      </c>
      <c r="W70">
        <v>0.1502</v>
      </c>
      <c r="X70">
        <v>0.34160000000000001</v>
      </c>
      <c r="Y70">
        <v>7.9899999999999999E-2</v>
      </c>
      <c r="Z70">
        <v>0.10929999999999999</v>
      </c>
      <c r="AA70">
        <v>0.32040000000000002</v>
      </c>
      <c r="AB70">
        <v>0.20710000000000001</v>
      </c>
      <c r="AC70">
        <v>3.1703999999999999</v>
      </c>
      <c r="AD70">
        <v>0.29930000000000001</v>
      </c>
      <c r="AE70">
        <v>0.14779999999999999</v>
      </c>
      <c r="AF70">
        <v>5.6639999999999997</v>
      </c>
      <c r="AG70">
        <v>7.6833330000000002</v>
      </c>
    </row>
    <row r="71" spans="16:33" x14ac:dyDescent="0.25">
      <c r="P71" s="6">
        <f>0.0673636*U71+ 0.0356523*V71+( -0.0040092)*W71+( -0.0086875)*Z71+(  -0.0414768 )*AC71+(-0.0083494)*AG71+ 0.2281485</f>
        <v>7.9441929680200002E-2</v>
      </c>
      <c r="Q71" t="s">
        <v>34</v>
      </c>
      <c r="R71">
        <v>2002</v>
      </c>
      <c r="S71" t="s">
        <v>35</v>
      </c>
      <c r="T71">
        <v>3.6801E-2</v>
      </c>
      <c r="U71">
        <v>3.5999999999999997E-2</v>
      </c>
      <c r="V71">
        <v>0.99670000000000003</v>
      </c>
      <c r="W71">
        <v>0.1356</v>
      </c>
      <c r="X71">
        <v>0.31190000000000001</v>
      </c>
      <c r="Y71">
        <v>7.5499999999999998E-2</v>
      </c>
      <c r="Z71">
        <v>9.3200000000000005E-2</v>
      </c>
      <c r="AA71">
        <v>0.3241</v>
      </c>
      <c r="AB71">
        <v>0.192</v>
      </c>
      <c r="AC71">
        <v>3.0251999999999999</v>
      </c>
      <c r="AD71">
        <v>0.28660000000000002</v>
      </c>
      <c r="AE71">
        <v>0.14660000000000001</v>
      </c>
      <c r="AF71">
        <v>5.8360000000000003</v>
      </c>
      <c r="AG71">
        <v>7.1666670000000003</v>
      </c>
    </row>
    <row r="72" spans="16:33" x14ac:dyDescent="0.25">
      <c r="P72" s="6">
        <f>0.0673636*U72+ 0.0356523*V72+( -0.0040092)*W72+( -0.0086875)*Z72+(  -0.0414768 )*AC72+(-0.0083494)*AG72+ 0.2281485</f>
        <v>6.1818515992E-2</v>
      </c>
      <c r="Q72" t="s">
        <v>38</v>
      </c>
      <c r="R72">
        <v>2009</v>
      </c>
      <c r="S72" t="s">
        <v>35</v>
      </c>
      <c r="T72">
        <v>5.2606399999999998E-2</v>
      </c>
      <c r="U72">
        <v>2.6070000000000002</v>
      </c>
      <c r="V72">
        <v>1.9165000000000001</v>
      </c>
      <c r="W72">
        <v>22.987200000000001</v>
      </c>
      <c r="X72">
        <v>4.173</v>
      </c>
      <c r="Y72">
        <v>12.9612</v>
      </c>
      <c r="Z72">
        <v>9.3309999999999995</v>
      </c>
      <c r="AA72">
        <v>31.763000000000002</v>
      </c>
      <c r="AB72">
        <v>11.461600000000001</v>
      </c>
      <c r="AC72">
        <v>3.3919000000000001</v>
      </c>
      <c r="AD72">
        <v>21.0535</v>
      </c>
      <c r="AE72">
        <v>17.670400000000001</v>
      </c>
      <c r="AF72">
        <v>7.4260000000000002</v>
      </c>
      <c r="AG72">
        <v>11.54167</v>
      </c>
    </row>
    <row r="73" spans="16:33" x14ac:dyDescent="0.25">
      <c r="P73" s="6">
        <f>0.0673636*U73+ 0.0356523*V73+( -0.0040092)*W73+( -0.0086875)*Z73+(  -0.0414768 )*AC73+(-0.0083494)*AG73+ 0.2281485</f>
        <v>1.4173981529999963E-2</v>
      </c>
      <c r="Q73" t="s">
        <v>82</v>
      </c>
      <c r="R73">
        <v>2011</v>
      </c>
      <c r="S73" t="s">
        <v>35</v>
      </c>
      <c r="T73">
        <v>4.5874199999999997E-2</v>
      </c>
      <c r="U73">
        <v>0.55259999999999998</v>
      </c>
      <c r="V73">
        <v>4.4499999999999998E-2</v>
      </c>
      <c r="W73">
        <v>4.8246000000000002</v>
      </c>
      <c r="X73">
        <v>1.0096000000000001</v>
      </c>
      <c r="Y73">
        <v>3.4180999999999999</v>
      </c>
      <c r="Z73">
        <v>1.3582000000000001</v>
      </c>
      <c r="AA73">
        <v>5.0256999999999996</v>
      </c>
      <c r="AB73">
        <v>2.2403</v>
      </c>
      <c r="AC73">
        <v>3.6276999999999999</v>
      </c>
      <c r="AD73">
        <v>4.4142999999999999</v>
      </c>
      <c r="AE73">
        <v>2.5785</v>
      </c>
      <c r="AF73">
        <v>7.1950000000000003</v>
      </c>
      <c r="AG73">
        <v>8.5250000000000004</v>
      </c>
    </row>
    <row r="74" spans="16:33" x14ac:dyDescent="0.25">
      <c r="P74" s="6">
        <f>0.0673636*U74+ 0.0356523*V74+( -0.0040092)*W74+( -0.0086875)*Z74+(  -0.0414768 )*AC74+(-0.0083494)*AG74+ 0.2281485</f>
        <v>8.5270074800199991E-2</v>
      </c>
      <c r="Q74" t="s">
        <v>82</v>
      </c>
      <c r="R74">
        <v>2000</v>
      </c>
      <c r="S74" t="s">
        <v>35</v>
      </c>
      <c r="T74">
        <v>5.28415E-2</v>
      </c>
      <c r="U74">
        <v>0.4088</v>
      </c>
      <c r="V74">
        <v>8.6999999999999994E-2</v>
      </c>
      <c r="W74">
        <v>4.0841000000000003</v>
      </c>
      <c r="X74">
        <v>0.80840000000000001</v>
      </c>
      <c r="Y74">
        <v>2.3603999999999998</v>
      </c>
      <c r="Z74">
        <v>0.8931</v>
      </c>
      <c r="AA74">
        <v>3.9226999999999999</v>
      </c>
      <c r="AB74">
        <v>1.6326000000000001</v>
      </c>
      <c r="AC74">
        <v>2.5767000000000002</v>
      </c>
      <c r="AD74">
        <v>3.6840999999999999</v>
      </c>
      <c r="AE74">
        <v>1.8644000000000001</v>
      </c>
      <c r="AF74">
        <v>6.8330000000000002</v>
      </c>
      <c r="AG74">
        <v>5.0916670000000002</v>
      </c>
    </row>
    <row r="75" spans="16:33" x14ac:dyDescent="0.25">
      <c r="P75" s="6">
        <f>0.0673636*U75+ 0.0356523*V75+( -0.0040092)*W75+( -0.0086875)*Z75+(  -0.0414768 )*AC75+(-0.0083494)*AG75+ 0.2281485</f>
        <v>0.10280852642019997</v>
      </c>
      <c r="Q75" t="s">
        <v>38</v>
      </c>
      <c r="R75">
        <v>2006</v>
      </c>
      <c r="S75" t="s">
        <v>35</v>
      </c>
      <c r="T75">
        <v>5.9393300000000003E-2</v>
      </c>
      <c r="U75">
        <v>2.5783</v>
      </c>
      <c r="V75">
        <v>1.3885000000000001</v>
      </c>
      <c r="W75">
        <v>21.291399999999999</v>
      </c>
      <c r="X75">
        <v>4.8712</v>
      </c>
      <c r="Y75">
        <v>12.14</v>
      </c>
      <c r="Z75">
        <v>9.8472000000000008</v>
      </c>
      <c r="AA75">
        <v>32.125799999999998</v>
      </c>
      <c r="AB75">
        <v>10.3986</v>
      </c>
      <c r="AC75">
        <v>3.2926000000000002</v>
      </c>
      <c r="AD75">
        <v>25.2944</v>
      </c>
      <c r="AE75">
        <v>16.574400000000001</v>
      </c>
      <c r="AF75">
        <v>7.7489999999999997</v>
      </c>
      <c r="AG75">
        <v>4.9166670000000003</v>
      </c>
    </row>
    <row r="76" spans="16:33" x14ac:dyDescent="0.25">
      <c r="P76" s="6">
        <f>0.0673636*U76+ 0.0356523*V76+( -0.0040092)*W76+( -0.0086875)*Z76+(  -0.0414768 )*AC76+(-0.0083494)*AG76+ 0.2281485</f>
        <v>7.7680986099800009E-2</v>
      </c>
      <c r="Q76" t="s">
        <v>63</v>
      </c>
      <c r="R76">
        <v>2002</v>
      </c>
      <c r="S76" t="s">
        <v>35</v>
      </c>
      <c r="T76">
        <v>4.6561600000000002E-2</v>
      </c>
      <c r="U76">
        <v>1.9400000000000001E-2</v>
      </c>
      <c r="V76">
        <v>0.32250000000000001</v>
      </c>
      <c r="W76">
        <v>0.33160000000000001</v>
      </c>
      <c r="X76">
        <v>0.31340000000000001</v>
      </c>
      <c r="Y76">
        <v>0.2243</v>
      </c>
      <c r="Z76">
        <v>0.58460000000000001</v>
      </c>
      <c r="AA76">
        <v>1.2886</v>
      </c>
      <c r="AB76">
        <v>0.47989999999999999</v>
      </c>
      <c r="AC76">
        <v>2.6379000000000001</v>
      </c>
      <c r="AD76">
        <v>1.2157</v>
      </c>
      <c r="AE76">
        <v>0.54169999999999996</v>
      </c>
      <c r="AF76">
        <v>6.9779999999999998</v>
      </c>
      <c r="AG76">
        <v>5.6833330000000002</v>
      </c>
    </row>
    <row r="77" spans="16:33" x14ac:dyDescent="0.25">
      <c r="P77" s="6">
        <f>0.0673636*U77+ 0.0356523*V77+( -0.0040092)*W77+( -0.0086875)*Z77+(  -0.0414768 )*AC77+(-0.0083494)*AG77+ 0.2281485</f>
        <v>6.1343331620200003E-2</v>
      </c>
      <c r="Q77" t="s">
        <v>63</v>
      </c>
      <c r="R77">
        <v>2007</v>
      </c>
      <c r="S77" t="s">
        <v>35</v>
      </c>
      <c r="T77">
        <v>4.79085E-2</v>
      </c>
      <c r="U77">
        <v>1.72E-2</v>
      </c>
      <c r="V77">
        <v>0.42609999999999998</v>
      </c>
      <c r="W77">
        <v>0.64100000000000001</v>
      </c>
      <c r="X77">
        <v>0.44840000000000002</v>
      </c>
      <c r="Y77">
        <v>0.30549999999999999</v>
      </c>
      <c r="Z77">
        <v>0.57040000000000002</v>
      </c>
      <c r="AA77">
        <v>2.1724000000000001</v>
      </c>
      <c r="AB77">
        <v>0.60519999999999996</v>
      </c>
      <c r="AC77">
        <v>3.3100999999999998</v>
      </c>
      <c r="AD77">
        <v>1.5214000000000001</v>
      </c>
      <c r="AE77">
        <v>0.68859999999999999</v>
      </c>
      <c r="AF77">
        <v>7.383</v>
      </c>
      <c r="AG77">
        <v>4.5916670000000002</v>
      </c>
    </row>
    <row r="78" spans="16:33" x14ac:dyDescent="0.25">
      <c r="P78" s="6">
        <f>0.0673636*U78+ 0.0356523*V78+( -0.0040092)*W78+( -0.0086875)*Z78+(  -0.0414768 )*AC78+(-0.0083494)*AG78+ 0.2281485</f>
        <v>3.0905743471800001E-2</v>
      </c>
      <c r="Q78" t="s">
        <v>63</v>
      </c>
      <c r="R78">
        <v>2017</v>
      </c>
      <c r="S78" t="s">
        <v>35</v>
      </c>
      <c r="T78">
        <v>5.2847199999999997E-2</v>
      </c>
      <c r="U78">
        <v>2.8510000000000001E-2</v>
      </c>
      <c r="V78">
        <v>0.40277000000000002</v>
      </c>
      <c r="W78">
        <v>0.70809999999999995</v>
      </c>
      <c r="X78">
        <v>0.74304000000000003</v>
      </c>
      <c r="Y78">
        <v>0.41943000000000003</v>
      </c>
      <c r="Z78">
        <v>0.83838999999999997</v>
      </c>
      <c r="AA78">
        <v>2.3470800000000001</v>
      </c>
      <c r="AB78">
        <v>0.99675999999999998</v>
      </c>
      <c r="AC78">
        <v>3.9007999999999998</v>
      </c>
      <c r="AD78">
        <v>1.8810500000000001</v>
      </c>
      <c r="AE78">
        <v>0.85924</v>
      </c>
      <c r="AF78">
        <v>6.8440000000000003</v>
      </c>
      <c r="AG78">
        <v>4.983333</v>
      </c>
    </row>
    <row r="79" spans="16:33" x14ac:dyDescent="0.25">
      <c r="P79" s="6">
        <f>0.0673636*U79+ 0.0356523*V79+( -0.0040092)*W79+( -0.0086875)*Z79+(  -0.0414768 )*AC79+(-0.0083494)*AG79+ 0.2281485</f>
        <v>6.4524195549800017E-2</v>
      </c>
      <c r="Q79" t="s">
        <v>34</v>
      </c>
      <c r="R79">
        <v>2006</v>
      </c>
      <c r="S79" t="s">
        <v>35</v>
      </c>
      <c r="T79">
        <v>5.5911000000000002E-2</v>
      </c>
      <c r="U79">
        <v>4.4299999999999999E-2</v>
      </c>
      <c r="V79">
        <v>1.1033999999999999</v>
      </c>
      <c r="W79">
        <v>0.1447</v>
      </c>
      <c r="X79">
        <v>0.41620000000000001</v>
      </c>
      <c r="Y79">
        <v>0.1057</v>
      </c>
      <c r="Z79">
        <v>0.10199999999999999</v>
      </c>
      <c r="AA79">
        <v>0.32940000000000003</v>
      </c>
      <c r="AB79">
        <v>0.23250000000000001</v>
      </c>
      <c r="AC79">
        <v>3.5947</v>
      </c>
      <c r="AD79">
        <v>0.31359999999999999</v>
      </c>
      <c r="AE79">
        <v>0.1542</v>
      </c>
      <c r="AF79">
        <v>5.3170000000000002</v>
      </c>
      <c r="AG79">
        <v>6.6333330000000004</v>
      </c>
    </row>
    <row r="80" spans="16:33" x14ac:dyDescent="0.25">
      <c r="P80" s="6">
        <f>0.0673636*U80+ 0.0356523*V80+( -0.0040092)*W80+( -0.0086875)*Z80+(  -0.0414768 )*AC80+(-0.0083494)*AG80+ 0.2281485</f>
        <v>2.6625645360000005E-2</v>
      </c>
      <c r="Q80" t="s">
        <v>45</v>
      </c>
      <c r="R80">
        <v>2012</v>
      </c>
      <c r="S80" t="s">
        <v>35</v>
      </c>
      <c r="T80">
        <v>7.4965299999999999E-2</v>
      </c>
      <c r="U80">
        <v>2.7799999999999998E-2</v>
      </c>
      <c r="V80">
        <v>7.0000000000000001E-3</v>
      </c>
      <c r="W80">
        <v>0.1066</v>
      </c>
      <c r="X80">
        <v>0.2737</v>
      </c>
      <c r="Y80">
        <v>0.16589999999999999</v>
      </c>
      <c r="Z80">
        <v>0.2142</v>
      </c>
      <c r="AA80">
        <v>1.3895</v>
      </c>
      <c r="AB80">
        <v>0.4355</v>
      </c>
      <c r="AC80">
        <v>3.6669999999999998</v>
      </c>
      <c r="AD80">
        <v>0.69879999999999998</v>
      </c>
      <c r="AE80">
        <v>0.36549999999999999</v>
      </c>
      <c r="AF80">
        <v>6.9859999999999998</v>
      </c>
      <c r="AG80">
        <v>5.9</v>
      </c>
    </row>
    <row r="81" spans="16:33" x14ac:dyDescent="0.25">
      <c r="P81" s="6">
        <f>0.0673636*U81+ 0.0356523*V81+( -0.0040092)*W81+( -0.0086875)*Z81+(  -0.0414768 )*AC81+(-0.0083494)*AG81+ 0.2281485</f>
        <v>6.7435491849799939E-2</v>
      </c>
      <c r="Q81" t="s">
        <v>38</v>
      </c>
      <c r="R81">
        <v>2017</v>
      </c>
      <c r="S81" t="s">
        <v>35</v>
      </c>
      <c r="T81">
        <v>5.8036499999999998E-2</v>
      </c>
      <c r="U81">
        <v>3.9257499999999999</v>
      </c>
      <c r="V81">
        <v>0.98372999999999999</v>
      </c>
      <c r="W81">
        <v>29.46367</v>
      </c>
      <c r="X81">
        <v>7.5160200000000001</v>
      </c>
      <c r="Y81">
        <v>27.143630000000002</v>
      </c>
      <c r="Z81">
        <v>13.51613</v>
      </c>
      <c r="AA81">
        <v>37.228169999999999</v>
      </c>
      <c r="AB81">
        <v>17.63843</v>
      </c>
      <c r="AC81">
        <v>4.4443000000000001</v>
      </c>
      <c r="AD81">
        <v>31.350760000000001</v>
      </c>
      <c r="AE81">
        <v>27.529789999999998</v>
      </c>
      <c r="AF81">
        <v>8.2579999999999991</v>
      </c>
      <c r="AG81">
        <v>4.8333329999999997</v>
      </c>
    </row>
    <row r="82" spans="16:33" x14ac:dyDescent="0.25">
      <c r="P82" s="6">
        <f>0.0673636*U82+ 0.0356523*V82+( -0.0040092)*W82+( -0.0086875)*Z82+(  -0.0414768 )*AC82+(-0.0083494)*AG82+ 0.2281485</f>
        <v>7.2058662040000165E-3</v>
      </c>
      <c r="Q82" t="s">
        <v>34</v>
      </c>
      <c r="R82">
        <v>2016</v>
      </c>
      <c r="S82" t="s">
        <v>35</v>
      </c>
      <c r="T82">
        <v>1.8145499999999998E-2</v>
      </c>
      <c r="U82">
        <v>3.9629999999999999E-2</v>
      </c>
      <c r="V82">
        <v>0.63624000000000003</v>
      </c>
      <c r="W82">
        <v>0.15528</v>
      </c>
      <c r="X82">
        <v>0.64605999999999997</v>
      </c>
      <c r="Y82">
        <v>0.13775000000000001</v>
      </c>
      <c r="Z82">
        <v>0.11576</v>
      </c>
      <c r="AA82">
        <v>0.51951000000000003</v>
      </c>
      <c r="AB82">
        <v>0.38583000000000001</v>
      </c>
      <c r="AC82">
        <v>4.5702999999999996</v>
      </c>
      <c r="AD82">
        <v>0.35088999999999998</v>
      </c>
      <c r="AE82">
        <v>0.20821999999999999</v>
      </c>
      <c r="AF82">
        <v>5.6660000000000004</v>
      </c>
      <c r="AG82">
        <v>6.6</v>
      </c>
    </row>
    <row r="83" spans="16:33" x14ac:dyDescent="0.25">
      <c r="P83" s="6">
        <f>0.0673636*U83+ 0.0356523*V83+( -0.0040092)*W83+( -0.0086875)*Z83+(  -0.0414768 )*AC83+(-0.0083494)*AG83+ 0.2281485</f>
        <v>0.12797668156</v>
      </c>
      <c r="Q83" t="s">
        <v>38</v>
      </c>
      <c r="R83">
        <v>2000</v>
      </c>
      <c r="S83" t="s">
        <v>35</v>
      </c>
      <c r="T83">
        <v>6.1327600000000003E-2</v>
      </c>
      <c r="U83">
        <v>1.9536</v>
      </c>
      <c r="V83">
        <v>1.2191000000000001</v>
      </c>
      <c r="W83">
        <v>18.032699999999998</v>
      </c>
      <c r="X83">
        <v>4.1917</v>
      </c>
      <c r="Y83">
        <v>8.2698</v>
      </c>
      <c r="Z83">
        <v>6.7659000000000002</v>
      </c>
      <c r="AA83">
        <v>24.525600000000001</v>
      </c>
      <c r="AB83">
        <v>8.3343000000000007</v>
      </c>
      <c r="AC83">
        <v>2.4843000000000002</v>
      </c>
      <c r="AD83">
        <v>19.939900000000002</v>
      </c>
      <c r="AE83">
        <v>14.4605</v>
      </c>
      <c r="AF83">
        <v>7.5229999999999997</v>
      </c>
      <c r="AG83">
        <v>4.9249999999999998</v>
      </c>
    </row>
    <row r="84" spans="16:33" x14ac:dyDescent="0.25">
      <c r="P84" s="6">
        <f>0.0673636*U84+ 0.0356523*V84+( -0.0040092)*W84+( -0.0086875)*Z84+(  -0.0414768 )*AC84+(-0.0083494)*AG84+ 0.2281485</f>
        <v>5.6694366259799983E-2</v>
      </c>
      <c r="Q84" t="s">
        <v>34</v>
      </c>
      <c r="R84">
        <v>2009</v>
      </c>
      <c r="S84" t="s">
        <v>35</v>
      </c>
      <c r="T84">
        <v>9.9945400000000004E-2</v>
      </c>
      <c r="U84">
        <v>4.6899999999999997E-2</v>
      </c>
      <c r="V84">
        <v>1.5371999999999999</v>
      </c>
      <c r="W84">
        <v>0.14929999999999999</v>
      </c>
      <c r="X84">
        <v>0.42949999999999999</v>
      </c>
      <c r="Y84">
        <v>0.1061</v>
      </c>
      <c r="Z84">
        <v>0.1081</v>
      </c>
      <c r="AA84">
        <v>0.3916</v>
      </c>
      <c r="AB84">
        <v>0.25600000000000001</v>
      </c>
      <c r="AC84">
        <v>3.8871000000000002</v>
      </c>
      <c r="AD84">
        <v>0.30230000000000001</v>
      </c>
      <c r="AE84">
        <v>0.18629999999999999</v>
      </c>
      <c r="AF84">
        <v>5.2889999999999997</v>
      </c>
      <c r="AG84">
        <v>7.983333</v>
      </c>
    </row>
    <row r="85" spans="16:33" x14ac:dyDescent="0.25">
      <c r="P85" s="6">
        <f>0.0673636*U85+ 0.0356523*V85+( -0.0040092)*W85+( -0.0086875)*Z85+(  -0.0414768 )*AC85+(-0.0083494)*AG85+ 0.2281485</f>
        <v>5.878951318679998E-2</v>
      </c>
      <c r="Q85" t="s">
        <v>38</v>
      </c>
      <c r="R85">
        <v>2018</v>
      </c>
      <c r="S85" t="s">
        <v>35</v>
      </c>
      <c r="T85">
        <v>6.2588199999999997E-2</v>
      </c>
      <c r="U85">
        <v>4.0471199999999996</v>
      </c>
      <c r="V85">
        <v>0.83262999999999998</v>
      </c>
      <c r="W85">
        <v>31.963370000000001</v>
      </c>
      <c r="X85">
        <v>8.07273</v>
      </c>
      <c r="Y85">
        <v>28.490870000000001</v>
      </c>
      <c r="Z85">
        <v>13.035439999999999</v>
      </c>
      <c r="AA85">
        <v>38.946689999999997</v>
      </c>
      <c r="AB85">
        <v>18.340420000000002</v>
      </c>
      <c r="AC85">
        <v>4.6947999999999999</v>
      </c>
      <c r="AD85">
        <v>31.69819</v>
      </c>
      <c r="AE85">
        <v>29.79449</v>
      </c>
      <c r="AF85">
        <v>8.1479999999999997</v>
      </c>
      <c r="AG85">
        <v>4.2583330000000004</v>
      </c>
    </row>
    <row r="86" spans="16:33" x14ac:dyDescent="0.25">
      <c r="P86" s="6">
        <f>0.0673636*U86+ 0.0356523*V86+( -0.0040092)*W86+( -0.0086875)*Z86+(  -0.0414768 )*AC86+(-0.0083494)*AG86+ 0.2281485</f>
        <v>2.5766265650000009E-2</v>
      </c>
      <c r="Q86" t="s">
        <v>45</v>
      </c>
      <c r="R86">
        <v>2010</v>
      </c>
      <c r="S86" t="s">
        <v>35</v>
      </c>
      <c r="T86">
        <v>7.0939600000000005E-2</v>
      </c>
      <c r="U86">
        <v>3.5799999999999998E-2</v>
      </c>
      <c r="V86">
        <v>8.2000000000000007E-3</v>
      </c>
      <c r="W86">
        <v>0.11849999999999999</v>
      </c>
      <c r="X86">
        <v>0.27389999999999998</v>
      </c>
      <c r="Y86">
        <v>0.24179999999999999</v>
      </c>
      <c r="Z86">
        <v>0.20030000000000001</v>
      </c>
      <c r="AA86">
        <v>1.3588</v>
      </c>
      <c r="AB86">
        <v>0.42109999999999997</v>
      </c>
      <c r="AC86">
        <v>3.5173000000000001</v>
      </c>
      <c r="AD86">
        <v>0.6573</v>
      </c>
      <c r="AE86">
        <v>0.35770000000000002</v>
      </c>
      <c r="AF86">
        <v>7.77</v>
      </c>
      <c r="AG86">
        <v>6.8250000000000002</v>
      </c>
    </row>
    <row r="87" spans="16:33" x14ac:dyDescent="0.25">
      <c r="P87" s="6">
        <f>0.0673636*U87+ 0.0356523*V87+( -0.0040092)*W87+( -0.0086875)*Z87+(  -0.0414768 )*AC87+(-0.0083494)*AG87+ 0.2281485</f>
        <v>6.2578284960000008E-2</v>
      </c>
      <c r="Q87" t="s">
        <v>45</v>
      </c>
      <c r="R87">
        <v>2007</v>
      </c>
      <c r="S87" t="s">
        <v>35</v>
      </c>
      <c r="T87">
        <v>7.8034999999999993E-2</v>
      </c>
      <c r="U87">
        <v>3.2300000000000002E-2</v>
      </c>
      <c r="V87">
        <v>1.1599999999999999E-2</v>
      </c>
      <c r="W87">
        <v>0.1162</v>
      </c>
      <c r="X87">
        <v>0.29520000000000002</v>
      </c>
      <c r="Y87">
        <v>0.1908</v>
      </c>
      <c r="Z87">
        <v>0.214</v>
      </c>
      <c r="AA87">
        <v>1.2697000000000001</v>
      </c>
      <c r="AB87">
        <v>0.39229999999999998</v>
      </c>
      <c r="AC87">
        <v>3.4497</v>
      </c>
      <c r="AD87">
        <v>0.71050000000000002</v>
      </c>
      <c r="AE87">
        <v>0.35549999999999998</v>
      </c>
      <c r="AF87">
        <v>8.7439999999999998</v>
      </c>
      <c r="AG87">
        <v>2.7250000000000001</v>
      </c>
    </row>
    <row r="88" spans="16:33" x14ac:dyDescent="0.25">
      <c r="P88" s="6">
        <f>0.0673636*U88+ 0.0356523*V88+( -0.0040092)*W88+( -0.0086875)*Z88+(  -0.0414768 )*AC88+(-0.0083494)*AG88+ 0.2281485</f>
        <v>3.5805366540200029E-2</v>
      </c>
      <c r="Q88" t="s">
        <v>34</v>
      </c>
      <c r="R88">
        <v>2014</v>
      </c>
      <c r="S88" t="s">
        <v>35</v>
      </c>
      <c r="T88">
        <v>6.1080599999999999E-2</v>
      </c>
      <c r="U88">
        <v>5.3699999999999998E-2</v>
      </c>
      <c r="V88">
        <v>1.2695000000000001</v>
      </c>
      <c r="W88">
        <v>0.12</v>
      </c>
      <c r="X88">
        <v>0.47349999999999998</v>
      </c>
      <c r="Y88">
        <v>0.1288</v>
      </c>
      <c r="Z88">
        <v>0.105</v>
      </c>
      <c r="AA88">
        <v>0.45079999999999998</v>
      </c>
      <c r="AB88">
        <v>0.30709999999999998</v>
      </c>
      <c r="AC88">
        <v>4.4250999999999996</v>
      </c>
      <c r="AD88">
        <v>0.31940000000000002</v>
      </c>
      <c r="AE88">
        <v>0.20030000000000001</v>
      </c>
      <c r="AF88">
        <v>5.1139999999999999</v>
      </c>
      <c r="AG88">
        <v>6.7416669999999996</v>
      </c>
    </row>
    <row r="89" spans="16:33" x14ac:dyDescent="0.25">
      <c r="P89" s="6">
        <f>0.0673636*U89+ 0.0356523*V89+( -0.0040092)*W89+( -0.0086875)*Z89+(  -0.0414768 )*AC89+(-0.0083494)*AG89+ 0.2281485</f>
        <v>3.19114167698E-2</v>
      </c>
      <c r="Q89" t="s">
        <v>45</v>
      </c>
      <c r="R89">
        <v>2014</v>
      </c>
      <c r="S89" t="s">
        <v>35</v>
      </c>
      <c r="T89">
        <v>7.7627299999999996E-2</v>
      </c>
      <c r="U89">
        <v>2.9100000000000001E-2</v>
      </c>
      <c r="V89">
        <v>7.1000000000000004E-3</v>
      </c>
      <c r="W89">
        <v>0.12959999999999999</v>
      </c>
      <c r="X89">
        <v>0.28539999999999999</v>
      </c>
      <c r="Y89">
        <v>0.17150000000000001</v>
      </c>
      <c r="Z89">
        <v>0.2311</v>
      </c>
      <c r="AA89">
        <v>1.3552</v>
      </c>
      <c r="AB89">
        <v>0.45810000000000001</v>
      </c>
      <c r="AC89">
        <v>3.8715000000000002</v>
      </c>
      <c r="AD89">
        <v>0.71020000000000005</v>
      </c>
      <c r="AE89">
        <v>0.3579</v>
      </c>
      <c r="AF89">
        <v>8.6150000000000002</v>
      </c>
      <c r="AG89">
        <v>4.233333</v>
      </c>
    </row>
    <row r="90" spans="16:33" x14ac:dyDescent="0.25">
      <c r="P90" s="6">
        <f>0.0673636*U90+ 0.0356523*V90+( -0.0040092)*W90+( -0.0086875)*Z90+(  -0.0414768 )*AC90+(-0.0083494)*AG90+ 0.2281485</f>
        <v>-7.808028595999994E-4</v>
      </c>
      <c r="Q90" t="s">
        <v>72</v>
      </c>
      <c r="R90">
        <v>2011</v>
      </c>
      <c r="S90" t="s">
        <v>35</v>
      </c>
      <c r="T90">
        <v>4.6989299999999998E-2</v>
      </c>
      <c r="U90">
        <v>0.26040000000000002</v>
      </c>
      <c r="V90">
        <v>2.0899999999999998E-2</v>
      </c>
      <c r="W90">
        <v>6.3975</v>
      </c>
      <c r="X90">
        <v>0.45579999999999998</v>
      </c>
      <c r="Y90">
        <v>0.60019999999999996</v>
      </c>
      <c r="Z90">
        <v>0.67969999999999997</v>
      </c>
      <c r="AA90">
        <v>2.4756</v>
      </c>
      <c r="AB90">
        <v>1.3233999999999999</v>
      </c>
      <c r="AC90">
        <v>3.2654000000000001</v>
      </c>
      <c r="AD90">
        <v>1.8954</v>
      </c>
      <c r="AE90">
        <v>0.96179999999999999</v>
      </c>
      <c r="AF90">
        <v>6.5209999999999999</v>
      </c>
      <c r="AG90">
        <v>9.6083339999999993</v>
      </c>
    </row>
    <row r="91" spans="16:33" x14ac:dyDescent="0.25">
      <c r="P91" s="6">
        <f>0.0673636*U91+ 0.0356523*V91+( -0.0040092)*W91+( -0.0086875)*Z91+(  -0.0414768 )*AC91+(-0.0083494)*AG91+ 0.2281485</f>
        <v>4.2567085250200004E-2</v>
      </c>
      <c r="Q91" t="s">
        <v>82</v>
      </c>
      <c r="R91">
        <v>2008</v>
      </c>
      <c r="S91" t="s">
        <v>35</v>
      </c>
      <c r="T91">
        <v>5.0494700000000003E-2</v>
      </c>
      <c r="U91">
        <v>0.50109999999999999</v>
      </c>
      <c r="V91">
        <v>5.6899999999999999E-2</v>
      </c>
      <c r="W91">
        <v>4.7500999999999998</v>
      </c>
      <c r="X91">
        <v>0.96609999999999996</v>
      </c>
      <c r="Y91">
        <v>3.4119999999999999</v>
      </c>
      <c r="Z91">
        <v>1.3035000000000001</v>
      </c>
      <c r="AA91">
        <v>4.9527000000000001</v>
      </c>
      <c r="AB91">
        <v>2.1497000000000002</v>
      </c>
      <c r="AC91">
        <v>3.5396999999999998</v>
      </c>
      <c r="AD91">
        <v>4.4743000000000004</v>
      </c>
      <c r="AE91">
        <v>2.6160999999999999</v>
      </c>
      <c r="AF91">
        <v>7.4610000000000003</v>
      </c>
      <c r="AG91">
        <v>5.2916670000000003</v>
      </c>
    </row>
    <row r="92" spans="16:33" x14ac:dyDescent="0.25">
      <c r="P92" s="6">
        <f>0.0673636*U92+ 0.0356523*V92+( -0.0040092)*W92+( -0.0086875)*Z92+(  -0.0414768 )*AC92+(-0.0083494)*AG92+ 0.2281485</f>
        <v>2.87587367388E-2</v>
      </c>
      <c r="Q92" t="s">
        <v>63</v>
      </c>
      <c r="R92">
        <v>2016</v>
      </c>
      <c r="S92" t="s">
        <v>35</v>
      </c>
      <c r="T92">
        <v>5.3353999999999999E-2</v>
      </c>
      <c r="U92">
        <v>2.6509999999999999E-2</v>
      </c>
      <c r="V92">
        <v>0.33207999999999999</v>
      </c>
      <c r="W92">
        <v>0.61282999999999999</v>
      </c>
      <c r="X92">
        <v>0.68447999999999998</v>
      </c>
      <c r="Y92">
        <v>0.52281999999999995</v>
      </c>
      <c r="Z92">
        <v>0.83021</v>
      </c>
      <c r="AA92">
        <v>2.23184</v>
      </c>
      <c r="AB92">
        <v>0.90754999999999997</v>
      </c>
      <c r="AC92">
        <v>3.7334000000000001</v>
      </c>
      <c r="AD92">
        <v>1.66821</v>
      </c>
      <c r="AE92">
        <v>0.78569</v>
      </c>
      <c r="AF92">
        <v>6.6509999999999998</v>
      </c>
      <c r="AG92">
        <v>5.8083330000000002</v>
      </c>
    </row>
    <row r="93" spans="16:33" x14ac:dyDescent="0.25">
      <c r="P93" s="6">
        <f>0.0673636*U93+ 0.0356523*V93+( -0.0040092)*W93+( -0.0086875)*Z93+(  -0.0414768 )*AC93+(-0.0083494)*AG93+ 0.2281485</f>
        <v>3.5805366540200029E-2</v>
      </c>
      <c r="Q93" t="s">
        <v>34</v>
      </c>
      <c r="R93">
        <v>2014</v>
      </c>
      <c r="S93" t="s">
        <v>35</v>
      </c>
      <c r="T93">
        <v>6.1080599999999999E-2</v>
      </c>
      <c r="U93">
        <v>5.3699999999999998E-2</v>
      </c>
      <c r="V93">
        <v>1.2695000000000001</v>
      </c>
      <c r="W93">
        <v>0.12</v>
      </c>
      <c r="X93">
        <v>0.47349999999999998</v>
      </c>
      <c r="Y93">
        <v>0.1288</v>
      </c>
      <c r="Z93">
        <v>0.105</v>
      </c>
      <c r="AA93">
        <v>0.45079999999999998</v>
      </c>
      <c r="AB93">
        <v>0.30709999999999998</v>
      </c>
      <c r="AC93">
        <v>4.4250999999999996</v>
      </c>
      <c r="AD93">
        <v>0.31940000000000002</v>
      </c>
      <c r="AE93">
        <v>0.20030000000000001</v>
      </c>
      <c r="AF93">
        <v>5.1139999999999999</v>
      </c>
      <c r="AG93">
        <v>6.7416669999999996</v>
      </c>
    </row>
    <row r="94" spans="16:33" x14ac:dyDescent="0.25">
      <c r="P94" s="6">
        <f>0.0673636*U94+ 0.0356523*V94+( -0.0040092)*W94+( -0.0086875)*Z94+(  -0.0414768 )*AC94+(-0.0083494)*AG94+ 0.2281485</f>
        <v>5.2183197870000003E-2</v>
      </c>
      <c r="Q94" t="s">
        <v>34</v>
      </c>
      <c r="R94">
        <v>2012</v>
      </c>
      <c r="S94" t="s">
        <v>35</v>
      </c>
      <c r="T94">
        <v>0.1222366</v>
      </c>
      <c r="U94">
        <v>5.3499999999999999E-2</v>
      </c>
      <c r="V94">
        <v>1.6335999999999999</v>
      </c>
      <c r="W94">
        <v>8.3299999999999999E-2</v>
      </c>
      <c r="X94">
        <v>0.4864</v>
      </c>
      <c r="Y94">
        <v>0.1193</v>
      </c>
      <c r="Z94">
        <v>9.8299999999999998E-2</v>
      </c>
      <c r="AA94">
        <v>0.45950000000000002</v>
      </c>
      <c r="AB94">
        <v>0.29709999999999998</v>
      </c>
      <c r="AC94">
        <v>4.2454999999999998</v>
      </c>
      <c r="AD94">
        <v>0.30709999999999998</v>
      </c>
      <c r="AE94">
        <v>0.20280000000000001</v>
      </c>
      <c r="AF94">
        <v>5.3970000000000002</v>
      </c>
      <c r="AG94">
        <v>7.25</v>
      </c>
    </row>
    <row r="95" spans="16:33" x14ac:dyDescent="0.25">
      <c r="P95" s="6">
        <f>0.0673636*U95+ 0.0356523*V95+( -0.0040092)*W95+( -0.0086875)*Z95+(  -0.0414768 )*AC95+(-0.0083494)*AG95+ 0.2281485</f>
        <v>7.7158525359800001E-2</v>
      </c>
      <c r="Q95" t="s">
        <v>63</v>
      </c>
      <c r="R95">
        <v>2003</v>
      </c>
      <c r="S95" t="s">
        <v>35</v>
      </c>
      <c r="T95">
        <v>4.5485699999999997E-2</v>
      </c>
      <c r="U95">
        <v>1.89E-2</v>
      </c>
      <c r="V95">
        <v>0.34470000000000001</v>
      </c>
      <c r="W95">
        <v>0.36709999999999998</v>
      </c>
      <c r="X95">
        <v>0.316</v>
      </c>
      <c r="Y95">
        <v>0.22170000000000001</v>
      </c>
      <c r="Z95">
        <v>0.62019999999999997</v>
      </c>
      <c r="AA95">
        <v>1.385</v>
      </c>
      <c r="AB95">
        <v>0.503</v>
      </c>
      <c r="AC95">
        <v>2.7383999999999999</v>
      </c>
      <c r="AD95">
        <v>1.2363</v>
      </c>
      <c r="AE95">
        <v>0.58620000000000005</v>
      </c>
      <c r="AF95">
        <v>6.87</v>
      </c>
      <c r="AG95">
        <v>5.2833329999999998</v>
      </c>
    </row>
    <row r="96" spans="16:33" x14ac:dyDescent="0.25">
      <c r="P96" s="6">
        <f>0.0673636*U96+ 0.0356523*V96+( -0.0040092)*W96+( -0.0086875)*Z96+(  -0.0414768 )*AC96+(-0.0083494)*AG96+ 0.2281485</f>
        <v>7.6702173569799997E-2</v>
      </c>
      <c r="Q96" t="s">
        <v>63</v>
      </c>
      <c r="R96">
        <v>2004</v>
      </c>
      <c r="S96" t="s">
        <v>35</v>
      </c>
      <c r="T96">
        <v>4.5169800000000003E-2</v>
      </c>
      <c r="U96">
        <v>0.02</v>
      </c>
      <c r="V96">
        <v>0.34250000000000003</v>
      </c>
      <c r="W96">
        <v>0.48709999999999998</v>
      </c>
      <c r="X96">
        <v>0.38840000000000002</v>
      </c>
      <c r="Y96">
        <v>0.245</v>
      </c>
      <c r="Z96">
        <v>0.63009999999999999</v>
      </c>
      <c r="AA96">
        <v>1.5813999999999999</v>
      </c>
      <c r="AB96">
        <v>0.53380000000000005</v>
      </c>
      <c r="AC96">
        <v>2.9016999999999999</v>
      </c>
      <c r="AD96">
        <v>1.3642000000000001</v>
      </c>
      <c r="AE96">
        <v>0.64080000000000004</v>
      </c>
      <c r="AF96">
        <v>7.0019999999999998</v>
      </c>
      <c r="AG96">
        <v>4.4583329999999997</v>
      </c>
    </row>
    <row r="97" spans="16:33" x14ac:dyDescent="0.25">
      <c r="P97" s="6">
        <f>0.0673636*U97+ 0.0356523*V97+( -0.0040092)*W97+( -0.0086875)*Z97+(  -0.0414768 )*AC97+(-0.0083494)*AG97+ 0.2281485</f>
        <v>1.9313914309800007E-2</v>
      </c>
      <c r="Q97" t="s">
        <v>82</v>
      </c>
      <c r="R97">
        <v>2013</v>
      </c>
      <c r="S97" t="s">
        <v>35</v>
      </c>
      <c r="T97">
        <v>4.4801300000000002E-2</v>
      </c>
      <c r="U97">
        <v>0.51619999999999999</v>
      </c>
      <c r="V97">
        <v>0.04</v>
      </c>
      <c r="W97">
        <v>5.0019999999999998</v>
      </c>
      <c r="X97">
        <v>1.0281</v>
      </c>
      <c r="Y97">
        <v>3.8479000000000001</v>
      </c>
      <c r="Z97">
        <v>1.2758</v>
      </c>
      <c r="AA97">
        <v>5.2447999999999997</v>
      </c>
      <c r="AB97">
        <v>2.3860000000000001</v>
      </c>
      <c r="AC97">
        <v>3.8216999999999999</v>
      </c>
      <c r="AD97">
        <v>4.7995000000000001</v>
      </c>
      <c r="AE97">
        <v>2.6703999999999999</v>
      </c>
      <c r="AF97">
        <v>7.8419999999999996</v>
      </c>
      <c r="AG97">
        <v>6.6333330000000004</v>
      </c>
    </row>
    <row r="98" spans="16:33" x14ac:dyDescent="0.25">
      <c r="P98" s="6">
        <f>0.0673636*U98+ 0.0356523*V98+( -0.0040092)*W98+( -0.0086875)*Z98+(  -0.0414768 )*AC98+(-0.0083494)*AG98+ 0.2281485</f>
        <v>7.0893813790200017E-2</v>
      </c>
      <c r="Q98" t="s">
        <v>63</v>
      </c>
      <c r="R98">
        <v>2006</v>
      </c>
      <c r="S98" t="s">
        <v>35</v>
      </c>
      <c r="T98">
        <v>4.8230000000000002E-2</v>
      </c>
      <c r="U98">
        <v>2.7199999999999998E-2</v>
      </c>
      <c r="V98">
        <v>0.44</v>
      </c>
      <c r="W98">
        <v>0.5504</v>
      </c>
      <c r="X98">
        <v>0.45150000000000001</v>
      </c>
      <c r="Y98">
        <v>0.28339999999999999</v>
      </c>
      <c r="Z98">
        <v>0.61799999999999999</v>
      </c>
      <c r="AA98">
        <v>2.1366999999999998</v>
      </c>
      <c r="AB98">
        <v>0.5877</v>
      </c>
      <c r="AC98">
        <v>3.2124999999999999</v>
      </c>
      <c r="AD98">
        <v>1.5597000000000001</v>
      </c>
      <c r="AE98">
        <v>0.69589999999999996</v>
      </c>
      <c r="AF98">
        <v>7.3239999999999998</v>
      </c>
      <c r="AG98">
        <v>4.0666669999999998</v>
      </c>
    </row>
    <row r="99" spans="16:33" x14ac:dyDescent="0.25">
      <c r="P99" s="6">
        <f>0.0673636*U99+ 0.0356523*V99+( -0.0040092)*W99+( -0.0086875)*Z99+(  -0.0414768 )*AC99+(-0.0083494)*AG99+ 0.2281485</f>
        <v>6.1343331620200003E-2</v>
      </c>
      <c r="Q99" t="s">
        <v>63</v>
      </c>
      <c r="R99">
        <v>2007</v>
      </c>
      <c r="S99" t="s">
        <v>35</v>
      </c>
      <c r="T99">
        <v>4.79085E-2</v>
      </c>
      <c r="U99">
        <v>1.72E-2</v>
      </c>
      <c r="V99">
        <v>0.42609999999999998</v>
      </c>
      <c r="W99">
        <v>0.64100000000000001</v>
      </c>
      <c r="X99">
        <v>0.44840000000000002</v>
      </c>
      <c r="Y99">
        <v>0.30549999999999999</v>
      </c>
      <c r="Z99">
        <v>0.57040000000000002</v>
      </c>
      <c r="AA99">
        <v>2.1724000000000001</v>
      </c>
      <c r="AB99">
        <v>0.60519999999999996</v>
      </c>
      <c r="AC99">
        <v>3.3100999999999998</v>
      </c>
      <c r="AD99">
        <v>1.5214000000000001</v>
      </c>
      <c r="AE99">
        <v>0.68859999999999999</v>
      </c>
      <c r="AF99">
        <v>7.383</v>
      </c>
      <c r="AG99">
        <v>4.5916670000000002</v>
      </c>
    </row>
    <row r="100" spans="16:33" x14ac:dyDescent="0.25">
      <c r="P100" s="6">
        <f>0.0673636*U100+ 0.0356523*V100+( -0.0040092)*W100+( -0.0086875)*Z100+(  -0.0414768 )*AC100+(-0.0083494)*AG100+ 0.2281485</f>
        <v>6.0657065060199994E-2</v>
      </c>
      <c r="Q100" t="s">
        <v>34</v>
      </c>
      <c r="R100">
        <v>2004</v>
      </c>
      <c r="S100" t="s">
        <v>35</v>
      </c>
      <c r="T100">
        <v>3.8408999999999999E-2</v>
      </c>
      <c r="U100">
        <v>3.6900000000000002E-2</v>
      </c>
      <c r="V100">
        <v>0.86450000000000005</v>
      </c>
      <c r="W100">
        <v>0.15770000000000001</v>
      </c>
      <c r="X100">
        <v>0.37509999999999999</v>
      </c>
      <c r="Y100">
        <v>8.9700000000000002E-2</v>
      </c>
      <c r="Z100">
        <v>9.1600000000000001E-2</v>
      </c>
      <c r="AA100">
        <v>0.32490000000000002</v>
      </c>
      <c r="AB100">
        <v>0.2225</v>
      </c>
      <c r="AC100">
        <v>3.3138000000000001</v>
      </c>
      <c r="AD100">
        <v>0.2979</v>
      </c>
      <c r="AE100">
        <v>0.1525</v>
      </c>
      <c r="AF100">
        <v>5.4329999999999998</v>
      </c>
      <c r="AG100">
        <v>7.4166670000000003</v>
      </c>
    </row>
    <row r="101" spans="16:33" x14ac:dyDescent="0.25">
      <c r="P101" s="6">
        <f>0.0673636*U101+ 0.0356523*V101+( -0.0040092)*W101+( -0.0086875)*Z101+(  -0.0414768 )*AC101+(-0.0083494)*AG101+ 0.2281485</f>
        <v>6.745724011019999E-2</v>
      </c>
      <c r="Q101" t="s">
        <v>72</v>
      </c>
      <c r="R101">
        <v>2006</v>
      </c>
      <c r="S101" t="s">
        <v>35</v>
      </c>
      <c r="T101">
        <v>4.8921300000000001E-2</v>
      </c>
      <c r="U101">
        <v>0.40789999999999998</v>
      </c>
      <c r="V101">
        <v>4.2500000000000003E-2</v>
      </c>
      <c r="W101">
        <v>3.1619000000000002</v>
      </c>
      <c r="X101">
        <v>0.49430000000000002</v>
      </c>
      <c r="Y101">
        <v>0.5292</v>
      </c>
      <c r="Z101">
        <v>0.66490000000000005</v>
      </c>
      <c r="AA101">
        <v>2.2656000000000001</v>
      </c>
      <c r="AB101">
        <v>1.2527999999999999</v>
      </c>
      <c r="AC101">
        <v>3.0430000000000001</v>
      </c>
      <c r="AD101">
        <v>2.1515</v>
      </c>
      <c r="AE101">
        <v>0.86619999999999997</v>
      </c>
      <c r="AF101">
        <v>6.5970000000000004</v>
      </c>
      <c r="AG101">
        <v>5.391667</v>
      </c>
    </row>
    <row r="102" spans="16:33" x14ac:dyDescent="0.25">
      <c r="P102" s="6">
        <f>0.0673636*U102+ 0.0356523*V102+( -0.0040092)*W102+( -0.0086875)*Z102+(  -0.0414768 )*AC102+(-0.0083494)*AG102+ 0.2281485</f>
        <v>8.3869192600000003E-2</v>
      </c>
      <c r="Q102" t="s">
        <v>72</v>
      </c>
      <c r="R102">
        <v>2001</v>
      </c>
      <c r="S102" t="s">
        <v>35</v>
      </c>
      <c r="T102">
        <v>5.0249200000000001E-2</v>
      </c>
      <c r="U102">
        <v>0.27379999999999999</v>
      </c>
      <c r="V102">
        <v>3.8899999999999997E-2</v>
      </c>
      <c r="W102">
        <v>1.3396999999999999</v>
      </c>
      <c r="X102">
        <v>0.38769999999999999</v>
      </c>
      <c r="Y102">
        <v>0.40379999999999999</v>
      </c>
      <c r="Z102">
        <v>0.58330000000000004</v>
      </c>
      <c r="AA102">
        <v>2.0726</v>
      </c>
      <c r="AB102">
        <v>0.97340000000000004</v>
      </c>
      <c r="AC102">
        <v>2.4217</v>
      </c>
      <c r="AD102">
        <v>1.7432000000000001</v>
      </c>
      <c r="AE102">
        <v>0.80030000000000001</v>
      </c>
      <c r="AF102">
        <v>6.4859999999999998</v>
      </c>
      <c r="AG102">
        <v>6.375</v>
      </c>
    </row>
    <row r="103" spans="16:33" x14ac:dyDescent="0.25">
      <c r="P103" s="6">
        <f>0.0673636*U103+ 0.0356523*V103+( -0.0040092)*W103+( -0.0086875)*Z103+(  -0.0414768 )*AC103+(-0.0083494)*AG103+ 0.2281485</f>
        <v>0.1065508452102</v>
      </c>
      <c r="Q103" t="s">
        <v>38</v>
      </c>
      <c r="R103">
        <v>2001</v>
      </c>
      <c r="S103" t="s">
        <v>35</v>
      </c>
      <c r="T103">
        <v>6.5351500000000007E-2</v>
      </c>
      <c r="U103">
        <v>1.8004</v>
      </c>
      <c r="V103">
        <v>1.1914</v>
      </c>
      <c r="W103">
        <v>16.534099999999999</v>
      </c>
      <c r="X103">
        <v>3.8605999999999998</v>
      </c>
      <c r="Y103">
        <v>8.8274000000000008</v>
      </c>
      <c r="Z103">
        <v>7.6824000000000003</v>
      </c>
      <c r="AA103">
        <v>24.8581</v>
      </c>
      <c r="AB103">
        <v>8.5469000000000008</v>
      </c>
      <c r="AC103">
        <v>2.5720999999999998</v>
      </c>
      <c r="AD103">
        <v>20.515999999999998</v>
      </c>
      <c r="AE103">
        <v>14.396000000000001</v>
      </c>
      <c r="AF103">
        <v>7.4269999999999996</v>
      </c>
      <c r="AG103">
        <v>5.4666670000000002</v>
      </c>
    </row>
    <row r="104" spans="16:33" x14ac:dyDescent="0.25">
      <c r="P104" s="6">
        <f>0.0673636*U104+ 0.0356523*V104+( -0.0040092)*W104+( -0.0086875)*Z104+(  -0.0414768 )*AC104+(-0.0083494)*AG104+ 0.2281485</f>
        <v>7.9657790760199992E-2</v>
      </c>
      <c r="Q104" t="s">
        <v>45</v>
      </c>
      <c r="R104">
        <v>2004</v>
      </c>
      <c r="S104" t="s">
        <v>35</v>
      </c>
      <c r="T104">
        <v>7.1596099999999996E-2</v>
      </c>
      <c r="U104">
        <v>3.5099999999999999E-2</v>
      </c>
      <c r="V104">
        <v>7.7999999999999996E-3</v>
      </c>
      <c r="W104">
        <v>0.12659999999999999</v>
      </c>
      <c r="X104">
        <v>0.22339999999999999</v>
      </c>
      <c r="Y104">
        <v>0.14000000000000001</v>
      </c>
      <c r="Z104">
        <v>0.20549999999999999</v>
      </c>
      <c r="AA104">
        <v>1.0375000000000001</v>
      </c>
      <c r="AB104">
        <v>0.36709999999999998</v>
      </c>
      <c r="AC104">
        <v>2.9258999999999999</v>
      </c>
      <c r="AD104">
        <v>0.68359999999999999</v>
      </c>
      <c r="AE104">
        <v>0.32550000000000001</v>
      </c>
      <c r="AF104">
        <v>8.3420000000000005</v>
      </c>
      <c r="AG104">
        <v>3.2916669999999999</v>
      </c>
    </row>
    <row r="105" spans="16:33" x14ac:dyDescent="0.25">
      <c r="P105" s="6">
        <f>0.0673636*U105+ 0.0356523*V105+( -0.0040092)*W105+( -0.0086875)*Z105+(  -0.0414768 )*AC105+(-0.0083494)*AG105+ 0.2281485</f>
        <v>2.4485054144800011E-2</v>
      </c>
      <c r="Q105" t="s">
        <v>63</v>
      </c>
      <c r="R105">
        <v>2019</v>
      </c>
      <c r="S105" t="s">
        <v>35</v>
      </c>
      <c r="T105">
        <v>5.5438800000000003E-2</v>
      </c>
      <c r="U105">
        <v>3.6339999999999997E-2</v>
      </c>
      <c r="V105">
        <v>0.35013</v>
      </c>
      <c r="W105">
        <v>0.75714000000000004</v>
      </c>
      <c r="X105">
        <v>0.76258000000000004</v>
      </c>
      <c r="Y105">
        <v>0.54579999999999995</v>
      </c>
      <c r="Z105">
        <v>0.94423999999999997</v>
      </c>
      <c r="AA105">
        <v>2.5177</v>
      </c>
      <c r="AB105">
        <v>1.09249</v>
      </c>
      <c r="AC105">
        <v>4.1722999999999999</v>
      </c>
      <c r="AD105">
        <v>2.0490400000000002</v>
      </c>
      <c r="AE105">
        <v>0.95150000000000001</v>
      </c>
      <c r="AF105">
        <v>8.0760000000000005</v>
      </c>
      <c r="AG105">
        <v>4.108333</v>
      </c>
    </row>
    <row r="106" spans="16:33" x14ac:dyDescent="0.25">
      <c r="P106" s="6">
        <f>0.0673636*U106+ 0.0356523*V106+( -0.0040092)*W106+( -0.0086875)*Z106+(  -0.0414768 )*AC106+(-0.0083494)*AG106+ 0.2281485</f>
        <v>6.1679429520199974E-2</v>
      </c>
      <c r="Q106" t="s">
        <v>38</v>
      </c>
      <c r="R106">
        <v>2014</v>
      </c>
      <c r="S106" t="s">
        <v>35</v>
      </c>
      <c r="T106">
        <v>5.7619200000000002E-2</v>
      </c>
      <c r="U106">
        <v>2.7431000000000001</v>
      </c>
      <c r="V106">
        <v>1.5339</v>
      </c>
      <c r="W106">
        <v>23.595199999999998</v>
      </c>
      <c r="X106">
        <v>4.7713000000000001</v>
      </c>
      <c r="Y106">
        <v>17.8733</v>
      </c>
      <c r="Z106">
        <v>9.7555999999999994</v>
      </c>
      <c r="AA106">
        <v>37.355499999999999</v>
      </c>
      <c r="AB106">
        <v>13.2546</v>
      </c>
      <c r="AC106">
        <v>3.9399000000000002</v>
      </c>
      <c r="AD106">
        <v>24.361599999999999</v>
      </c>
      <c r="AE106">
        <v>20.6052</v>
      </c>
      <c r="AF106">
        <v>7.3170000000000002</v>
      </c>
      <c r="AG106">
        <v>7.5666669999999998</v>
      </c>
    </row>
    <row r="107" spans="16:33" x14ac:dyDescent="0.25">
      <c r="P107" s="6">
        <f>0.0673636*U107+ 0.0356523*V107+( -0.0040092)*W107+( -0.0086875)*Z107+(  -0.0414768 )*AC107+(-0.0083494)*AG107+ 0.2281485</f>
        <v>8.508885258020002E-2</v>
      </c>
      <c r="Q107" t="s">
        <v>63</v>
      </c>
      <c r="R107">
        <v>2001</v>
      </c>
      <c r="S107" t="s">
        <v>35</v>
      </c>
      <c r="T107">
        <v>4.7648799999999998E-2</v>
      </c>
      <c r="U107">
        <v>2.1000000000000001E-2</v>
      </c>
      <c r="V107">
        <v>0.3196</v>
      </c>
      <c r="W107">
        <v>0.30690000000000001</v>
      </c>
      <c r="X107">
        <v>0.33639999999999998</v>
      </c>
      <c r="Y107">
        <v>0.21110000000000001</v>
      </c>
      <c r="Z107">
        <v>0.51949999999999996</v>
      </c>
      <c r="AA107">
        <v>1.2636000000000001</v>
      </c>
      <c r="AB107">
        <v>0.4536</v>
      </c>
      <c r="AC107">
        <v>2.5743999999999998</v>
      </c>
      <c r="AD107">
        <v>1.1637999999999999</v>
      </c>
      <c r="AE107">
        <v>0.49330000000000002</v>
      </c>
      <c r="AF107">
        <v>7.1349999999999998</v>
      </c>
      <c r="AG107">
        <v>5.1916669999999998</v>
      </c>
    </row>
    <row r="108" spans="16:33" x14ac:dyDescent="0.25">
      <c r="P108" s="6">
        <f>0.0673636*U108+ 0.0356523*V108+( -0.0040092)*W108+( -0.0086875)*Z108+(  -0.0414768 )*AC108+(-0.0083494)*AG108+ 0.2281485</f>
        <v>7.7299110279799993E-2</v>
      </c>
      <c r="Q108" t="s">
        <v>38</v>
      </c>
      <c r="R108">
        <v>2007</v>
      </c>
      <c r="S108" t="s">
        <v>35</v>
      </c>
      <c r="T108">
        <v>5.8663300000000002E-2</v>
      </c>
      <c r="U108">
        <v>2.2787000000000002</v>
      </c>
      <c r="V108">
        <v>1.5609</v>
      </c>
      <c r="W108">
        <v>22.585699999999999</v>
      </c>
      <c r="X108">
        <v>4.6917</v>
      </c>
      <c r="Y108">
        <v>13.1576</v>
      </c>
      <c r="Z108">
        <v>9.3667999999999996</v>
      </c>
      <c r="AA108">
        <v>32.988599999999998</v>
      </c>
      <c r="AB108">
        <v>10.4983</v>
      </c>
      <c r="AC108">
        <v>3.4659</v>
      </c>
      <c r="AD108">
        <v>25.003599999999999</v>
      </c>
      <c r="AE108">
        <v>17.283300000000001</v>
      </c>
      <c r="AF108">
        <v>7.6120000000000001</v>
      </c>
      <c r="AG108">
        <v>5.3083330000000002</v>
      </c>
    </row>
    <row r="109" spans="16:33" x14ac:dyDescent="0.25">
      <c r="P109" s="6">
        <f>0.0673636*U109+ 0.0356523*V109+( -0.0040092)*W109+( -0.0086875)*Z109+(  -0.0414768 )*AC109+(-0.0083494)*AG109+ 0.2281485</f>
        <v>9.8928411180199988E-2</v>
      </c>
      <c r="Q109" t="s">
        <v>63</v>
      </c>
      <c r="R109">
        <v>2000</v>
      </c>
      <c r="S109" t="s">
        <v>35</v>
      </c>
      <c r="T109">
        <v>4.8510999999999999E-2</v>
      </c>
      <c r="U109">
        <v>2.2599999999999999E-2</v>
      </c>
      <c r="V109">
        <v>0.35699999999999998</v>
      </c>
      <c r="W109">
        <v>0.2989</v>
      </c>
      <c r="X109">
        <v>0.38229999999999997</v>
      </c>
      <c r="Y109">
        <v>0.18490000000000001</v>
      </c>
      <c r="Z109">
        <v>0.39369999999999999</v>
      </c>
      <c r="AA109">
        <v>1.2105999999999999</v>
      </c>
      <c r="AB109">
        <v>0.41810000000000003</v>
      </c>
      <c r="AC109">
        <v>2.5190000000000001</v>
      </c>
      <c r="AD109">
        <v>1.0781000000000001</v>
      </c>
      <c r="AE109">
        <v>0.43759999999999999</v>
      </c>
      <c r="AF109">
        <v>7.3529999999999998</v>
      </c>
      <c r="AG109">
        <v>4.1166669999999996</v>
      </c>
    </row>
    <row r="110" spans="16:33" x14ac:dyDescent="0.25">
      <c r="P110" s="6">
        <f>0.0673636*U110+ 0.0356523*V110+( -0.0040092)*W110+( -0.0086875)*Z110+(  -0.0414768 )*AC110+(-0.0083494)*AG110+ 0.2281485</f>
        <v>9.9823634249799953E-2</v>
      </c>
      <c r="Q110" t="s">
        <v>38</v>
      </c>
      <c r="R110">
        <v>2005</v>
      </c>
      <c r="S110" t="s">
        <v>35</v>
      </c>
      <c r="T110">
        <v>5.6124399999999998E-2</v>
      </c>
      <c r="U110">
        <v>2.4996</v>
      </c>
      <c r="V110">
        <v>1.0741000000000001</v>
      </c>
      <c r="W110">
        <v>20.060600000000001</v>
      </c>
      <c r="X110">
        <v>4.4130000000000003</v>
      </c>
      <c r="Y110">
        <v>11.473000000000001</v>
      </c>
      <c r="Z110">
        <v>9.2725000000000009</v>
      </c>
      <c r="AA110">
        <v>31.707599999999999</v>
      </c>
      <c r="AB110">
        <v>9.9786999999999999</v>
      </c>
      <c r="AC110">
        <v>3.1118999999999999</v>
      </c>
      <c r="AD110">
        <v>24.482399999999998</v>
      </c>
      <c r="AE110">
        <v>15.8575</v>
      </c>
      <c r="AF110">
        <v>7.4610000000000003</v>
      </c>
      <c r="AG110">
        <v>5.3833330000000004</v>
      </c>
    </row>
    <row r="111" spans="16:33" x14ac:dyDescent="0.25">
      <c r="P111" s="6">
        <f>0.0673636*U111+ 0.0356523*V111+( -0.0040092)*W111+( -0.0086875)*Z111+(  -0.0414768 )*AC111+(-0.0083494)*AG111+ 0.2281485</f>
        <v>6.5419326019599988E-2</v>
      </c>
      <c r="Q111" t="s">
        <v>72</v>
      </c>
      <c r="R111">
        <v>2003</v>
      </c>
      <c r="S111" t="s">
        <v>35</v>
      </c>
      <c r="T111">
        <v>4.4820499999999999E-2</v>
      </c>
      <c r="U111">
        <v>0.32850000000000001</v>
      </c>
      <c r="V111">
        <v>4.2999999999999997E-2</v>
      </c>
      <c r="W111">
        <v>1.7250000000000001</v>
      </c>
      <c r="X111">
        <v>0.40629999999999999</v>
      </c>
      <c r="Y111">
        <v>0.4234</v>
      </c>
      <c r="Z111">
        <v>0.629</v>
      </c>
      <c r="AA111">
        <v>2.0177999999999998</v>
      </c>
      <c r="AB111">
        <v>1.0809</v>
      </c>
      <c r="AC111">
        <v>2.5815999999999999</v>
      </c>
      <c r="AD111">
        <v>1.8877999999999999</v>
      </c>
      <c r="AE111">
        <v>0.80620000000000003</v>
      </c>
      <c r="AF111">
        <v>6.3310000000000004</v>
      </c>
      <c r="AG111">
        <v>8.0166660000000007</v>
      </c>
    </row>
    <row r="112" spans="16:33" x14ac:dyDescent="0.25">
      <c r="P112" s="6">
        <f>0.0673636*U112+ 0.0356523*V112+( -0.0040092)*W112+( -0.0086875)*Z112+(  -0.0414768 )*AC112+(-0.0083494)*AG112+ 0.2281485</f>
        <v>9.268210007020003E-2</v>
      </c>
      <c r="Q112" t="s">
        <v>38</v>
      </c>
      <c r="R112">
        <v>2004</v>
      </c>
      <c r="S112" t="s">
        <v>35</v>
      </c>
      <c r="T112">
        <v>5.25184E-2</v>
      </c>
      <c r="U112">
        <v>2.1709000000000001</v>
      </c>
      <c r="V112">
        <v>1.0626</v>
      </c>
      <c r="W112">
        <v>18.142399999999999</v>
      </c>
      <c r="X112">
        <v>4.2713999999999999</v>
      </c>
      <c r="Y112">
        <v>11.5038</v>
      </c>
      <c r="Z112">
        <v>8.4589999999999996</v>
      </c>
      <c r="AA112">
        <v>29.3125</v>
      </c>
      <c r="AB112">
        <v>9.8375000000000004</v>
      </c>
      <c r="AC112">
        <v>2.9283999999999999</v>
      </c>
      <c r="AD112">
        <v>23.381900000000002</v>
      </c>
      <c r="AE112">
        <v>15.352499999999999</v>
      </c>
      <c r="AF112">
        <v>7.3010000000000002</v>
      </c>
      <c r="AG112">
        <v>6.2166670000000002</v>
      </c>
    </row>
    <row r="113" spans="16:33" x14ac:dyDescent="0.25">
      <c r="P113" s="6">
        <f>0.0673636*U113+ 0.0356523*V113+( -0.0040092)*W113+( -0.0086875)*Z113+(  -0.0414768 )*AC113+(-0.0083494)*AG113+ 0.2281485</f>
        <v>-4.103140408E-3</v>
      </c>
      <c r="Q113" t="s">
        <v>63</v>
      </c>
      <c r="R113">
        <v>2011</v>
      </c>
      <c r="S113" t="s">
        <v>35</v>
      </c>
      <c r="T113">
        <v>4.9994299999999998E-2</v>
      </c>
      <c r="U113">
        <v>2.64E-2</v>
      </c>
      <c r="V113">
        <v>0.55759999999999998</v>
      </c>
      <c r="W113">
        <v>0.51800000000000002</v>
      </c>
      <c r="X113">
        <v>0.47670000000000001</v>
      </c>
      <c r="Y113">
        <v>0.28610000000000002</v>
      </c>
      <c r="Z113">
        <v>0.53890000000000005</v>
      </c>
      <c r="AA113">
        <v>1.8061</v>
      </c>
      <c r="AB113">
        <v>0.64480000000000004</v>
      </c>
      <c r="AC113">
        <v>3.2780999999999998</v>
      </c>
      <c r="AD113">
        <v>1.2706999999999999</v>
      </c>
      <c r="AE113">
        <v>0.63</v>
      </c>
      <c r="AF113">
        <v>5.9539999999999997</v>
      </c>
      <c r="AG113">
        <v>13.31667</v>
      </c>
    </row>
    <row r="114" spans="16:33" x14ac:dyDescent="0.25">
      <c r="P114" s="6">
        <f>0.0673636*U114+ 0.0356523*V114+( -0.0040092)*W114+( -0.0086875)*Z114+(  -0.0414768 )*AC114+(-0.0083494)*AG114+ 0.2281485</f>
        <v>9.0168844529999986E-2</v>
      </c>
      <c r="Q114" t="s">
        <v>45</v>
      </c>
      <c r="R114">
        <v>2000</v>
      </c>
      <c r="S114" t="s">
        <v>35</v>
      </c>
      <c r="T114">
        <v>8.0354900000000007E-2</v>
      </c>
      <c r="U114">
        <v>3.8600000000000002E-2</v>
      </c>
      <c r="V114">
        <v>1.06E-2</v>
      </c>
      <c r="W114">
        <v>0.1019</v>
      </c>
      <c r="X114">
        <v>0.2208</v>
      </c>
      <c r="Y114">
        <v>0.1048</v>
      </c>
      <c r="Z114">
        <v>0.15509999999999999</v>
      </c>
      <c r="AA114">
        <v>0.89680000000000004</v>
      </c>
      <c r="AB114">
        <v>0.32300000000000001</v>
      </c>
      <c r="AC114">
        <v>2.5005999999999999</v>
      </c>
      <c r="AD114">
        <v>0.55889999999999995</v>
      </c>
      <c r="AE114">
        <v>0.26350000000000001</v>
      </c>
      <c r="AF114">
        <v>8.2829999999999995</v>
      </c>
      <c r="AG114">
        <v>4.25</v>
      </c>
    </row>
    <row r="115" spans="16:33" x14ac:dyDescent="0.25">
      <c r="P115" s="6">
        <f>0.0673636*U115+ 0.0356523*V115+( -0.0040092)*W115+( -0.0086875)*Z115+(  -0.0414768 )*AC115+(-0.0083494)*AG115+ 0.2281485</f>
        <v>6.209719922000001E-2</v>
      </c>
      <c r="Q115" t="s">
        <v>82</v>
      </c>
      <c r="R115">
        <v>2002</v>
      </c>
      <c r="S115" t="s">
        <v>35</v>
      </c>
      <c r="T115">
        <v>5.0882799999999999E-2</v>
      </c>
      <c r="U115">
        <v>0.41239999999999999</v>
      </c>
      <c r="V115">
        <v>6.3600000000000004E-2</v>
      </c>
      <c r="W115">
        <v>3.738</v>
      </c>
      <c r="X115">
        <v>0.72829999999999995</v>
      </c>
      <c r="Y115">
        <v>2.2808999999999999</v>
      </c>
      <c r="Z115">
        <v>1.2074</v>
      </c>
      <c r="AA115">
        <v>3.9577</v>
      </c>
      <c r="AB115">
        <v>1.7497</v>
      </c>
      <c r="AC115">
        <v>2.6894999999999998</v>
      </c>
      <c r="AD115">
        <v>3.7132000000000001</v>
      </c>
      <c r="AE115">
        <v>2.0297999999999998</v>
      </c>
      <c r="AF115">
        <v>7.0129999999999999</v>
      </c>
      <c r="AG115">
        <v>7.0750000000000002</v>
      </c>
    </row>
    <row r="116" spans="16:33" x14ac:dyDescent="0.25">
      <c r="P116" s="6">
        <f>0.0673636*U116+ 0.0356523*V116+( -0.0040092)*W116+( -0.0086875)*Z116+(  -0.0414768 )*AC116+(-0.0083494)*AG116+ 0.2281485</f>
        <v>7.1963540680000021E-2</v>
      </c>
      <c r="Q116" t="s">
        <v>63</v>
      </c>
      <c r="R116">
        <v>2005</v>
      </c>
      <c r="S116" t="s">
        <v>35</v>
      </c>
      <c r="T116">
        <v>4.8111000000000001E-2</v>
      </c>
      <c r="U116">
        <v>2.4299999999999999E-2</v>
      </c>
      <c r="V116">
        <v>0.3448</v>
      </c>
      <c r="W116">
        <v>0.5333</v>
      </c>
      <c r="X116">
        <v>0.43130000000000002</v>
      </c>
      <c r="Y116">
        <v>0.29070000000000001</v>
      </c>
      <c r="Z116">
        <v>0.67279999999999995</v>
      </c>
      <c r="AA116">
        <v>1.8219000000000001</v>
      </c>
      <c r="AB116">
        <v>0.55910000000000004</v>
      </c>
      <c r="AC116">
        <v>3.0785999999999998</v>
      </c>
      <c r="AD116">
        <v>1.5369999999999999</v>
      </c>
      <c r="AE116">
        <v>0.67569999999999997</v>
      </c>
      <c r="AF116">
        <v>6.9489999999999998</v>
      </c>
      <c r="AG116">
        <v>4.125</v>
      </c>
    </row>
    <row r="117" spans="16:33" x14ac:dyDescent="0.25">
      <c r="P117" s="6">
        <f>0.0673636*U117+ 0.0356523*V117+( -0.0040092)*W117+( -0.0086875)*Z117+(  -0.0414768 )*AC117+(-0.0083494)*AG117+ 0.2281485</f>
        <v>1.3864230689599993E-2</v>
      </c>
      <c r="Q117" t="s">
        <v>63</v>
      </c>
      <c r="R117">
        <v>2013</v>
      </c>
      <c r="S117" t="s">
        <v>35</v>
      </c>
      <c r="T117">
        <v>5.3793800000000003E-2</v>
      </c>
      <c r="U117">
        <v>1.8800000000000001E-2</v>
      </c>
      <c r="V117">
        <v>0.46539999999999998</v>
      </c>
      <c r="W117">
        <v>0.57369999999999999</v>
      </c>
      <c r="X117">
        <v>0.47060000000000002</v>
      </c>
      <c r="Y117">
        <v>0.2767</v>
      </c>
      <c r="Z117">
        <v>0.51929999999999998</v>
      </c>
      <c r="AA117">
        <v>1.8642000000000001</v>
      </c>
      <c r="AB117">
        <v>0.66600000000000004</v>
      </c>
      <c r="AC117">
        <v>3.4264000000000001</v>
      </c>
      <c r="AD117">
        <v>1.3383</v>
      </c>
      <c r="AE117">
        <v>0.61870000000000003</v>
      </c>
      <c r="AF117">
        <v>6.36</v>
      </c>
      <c r="AG117">
        <v>9.966666</v>
      </c>
    </row>
    <row r="118" spans="16:33" x14ac:dyDescent="0.25">
      <c r="P118" s="6">
        <f>0.0673636*U118+ 0.0356523*V118+( -0.0040092)*W118+( -0.0086875)*Z118+(  -0.0414768 )*AC118+(-0.0083494)*AG118+ 0.2281485</f>
        <v>7.5569219399999998E-2</v>
      </c>
      <c r="Q118" t="s">
        <v>45</v>
      </c>
      <c r="R118">
        <v>2005</v>
      </c>
      <c r="S118" t="s">
        <v>35</v>
      </c>
      <c r="T118">
        <v>7.5583999999999998E-2</v>
      </c>
      <c r="U118">
        <v>4.1700000000000001E-2</v>
      </c>
      <c r="V118">
        <v>6.6E-3</v>
      </c>
      <c r="W118">
        <v>0.1178</v>
      </c>
      <c r="X118">
        <v>0.26650000000000001</v>
      </c>
      <c r="Y118">
        <v>0.1489</v>
      </c>
      <c r="Z118">
        <v>0.21340000000000001</v>
      </c>
      <c r="AA118">
        <v>1.1666000000000001</v>
      </c>
      <c r="AB118">
        <v>0.38159999999999999</v>
      </c>
      <c r="AC118">
        <v>3.1273</v>
      </c>
      <c r="AD118">
        <v>0.71819999999999995</v>
      </c>
      <c r="AE118">
        <v>0.33650000000000002</v>
      </c>
      <c r="AF118">
        <v>8.5890000000000004</v>
      </c>
      <c r="AG118">
        <v>2.8250000000000002</v>
      </c>
    </row>
    <row r="119" spans="16:33" x14ac:dyDescent="0.25">
      <c r="P119" s="7">
        <f>-0.0160959*V119+( -0.0023826)*W119+ 0.0073035*AB119+( -0.00351)*Z119+ 0.0043713*AF119+ 0.0011961*AG119+ 0.0566119</f>
        <v>9.1895317111300001E-2</v>
      </c>
      <c r="Q119" t="s">
        <v>84</v>
      </c>
      <c r="R119">
        <v>2011</v>
      </c>
      <c r="S119" t="s">
        <v>48</v>
      </c>
      <c r="T119">
        <v>5.81599E-2</v>
      </c>
      <c r="U119">
        <v>0.37459999999999999</v>
      </c>
      <c r="V119">
        <v>4.5499999999999999E-2</v>
      </c>
      <c r="W119">
        <v>5.0393999999999997</v>
      </c>
      <c r="X119">
        <v>0.76800000000000002</v>
      </c>
      <c r="Y119">
        <v>0.85319999999999996</v>
      </c>
      <c r="Z119">
        <v>1.7567999999999999</v>
      </c>
      <c r="AA119">
        <v>3.3471000000000002</v>
      </c>
      <c r="AB119">
        <v>2.2422</v>
      </c>
      <c r="AC119">
        <v>3.3534999999999999</v>
      </c>
      <c r="AD119">
        <v>2.9140999999999999</v>
      </c>
      <c r="AE119">
        <v>1.3033999999999999</v>
      </c>
      <c r="AF119">
        <v>6.5890000000000004</v>
      </c>
      <c r="AG119">
        <v>7.5333329999999998</v>
      </c>
    </row>
    <row r="120" spans="16:33" x14ac:dyDescent="0.25">
      <c r="P120" s="7">
        <f t="shared" ref="P120:P183" si="0">-0.0160959*V120+( -0.0023826)*W120+ 0.0073035*AB120+( -0.00351)*Z120+ 0.0043713*AF120+ 0.0011961*AG120+ 0.0566119</f>
        <v>9.1074725373700011E-2</v>
      </c>
      <c r="Q120" t="s">
        <v>84</v>
      </c>
      <c r="R120">
        <v>2019</v>
      </c>
      <c r="S120" t="s">
        <v>48</v>
      </c>
      <c r="T120">
        <v>5.9549299999999999E-2</v>
      </c>
      <c r="U120">
        <v>0.47741</v>
      </c>
      <c r="V120">
        <v>7.1080000000000004E-2</v>
      </c>
      <c r="W120">
        <v>5.8340300000000003</v>
      </c>
      <c r="X120">
        <v>1.01833</v>
      </c>
      <c r="Y120">
        <v>1.30833</v>
      </c>
      <c r="Z120">
        <v>2.82708</v>
      </c>
      <c r="AA120">
        <v>3.7850600000000001</v>
      </c>
      <c r="AB120">
        <v>3.0267499999999998</v>
      </c>
      <c r="AC120">
        <v>4.1452999999999998</v>
      </c>
      <c r="AD120">
        <v>3.9508399999999999</v>
      </c>
      <c r="AE120">
        <v>1.98594</v>
      </c>
      <c r="AF120">
        <v>7.6719999999999997</v>
      </c>
      <c r="AG120">
        <v>3.1666669999999999</v>
      </c>
    </row>
    <row r="121" spans="16:33" x14ac:dyDescent="0.25">
      <c r="P121" s="7">
        <f t="shared" si="0"/>
        <v>8.6197048392999992E-2</v>
      </c>
      <c r="Q121" t="s">
        <v>49</v>
      </c>
      <c r="R121">
        <v>2009</v>
      </c>
      <c r="S121" t="s">
        <v>48</v>
      </c>
      <c r="T121">
        <v>5.7041500000000002E-2</v>
      </c>
      <c r="U121">
        <v>0.33350000000000002</v>
      </c>
      <c r="V121">
        <v>0.14599999999999999</v>
      </c>
      <c r="W121">
        <v>6.9987000000000004</v>
      </c>
      <c r="X121">
        <v>0.87329999999999997</v>
      </c>
      <c r="Y121">
        <v>0.65139999999999998</v>
      </c>
      <c r="Z121">
        <v>1.3596999999999999</v>
      </c>
      <c r="AA121">
        <v>2.6314000000000002</v>
      </c>
      <c r="AB121">
        <v>2.0926</v>
      </c>
      <c r="AC121">
        <v>2.8557999999999999</v>
      </c>
      <c r="AD121">
        <v>3.0095999999999998</v>
      </c>
      <c r="AE121">
        <v>1.2862</v>
      </c>
      <c r="AF121">
        <v>5.8609999999999998</v>
      </c>
      <c r="AG121">
        <v>10.43333</v>
      </c>
    </row>
    <row r="122" spans="16:33" x14ac:dyDescent="0.25">
      <c r="P122" s="7">
        <f t="shared" si="0"/>
        <v>8.2578347920299999E-2</v>
      </c>
      <c r="Q122" t="s">
        <v>47</v>
      </c>
      <c r="R122">
        <v>2016</v>
      </c>
      <c r="S122" t="s">
        <v>48</v>
      </c>
      <c r="T122">
        <v>4.6085399999999999E-2</v>
      </c>
      <c r="U122">
        <v>0.58157000000000003</v>
      </c>
      <c r="V122">
        <v>0.17176</v>
      </c>
      <c r="W122">
        <v>9.7278699999999994</v>
      </c>
      <c r="X122">
        <v>3.10798</v>
      </c>
      <c r="Y122">
        <v>3.1192199999999999</v>
      </c>
      <c r="Z122">
        <v>8.2644900000000003</v>
      </c>
      <c r="AA122">
        <v>10.24837</v>
      </c>
      <c r="AB122">
        <v>5.7075899999999997</v>
      </c>
      <c r="AC122">
        <v>4.0350999999999999</v>
      </c>
      <c r="AD122">
        <v>10.313789999999999</v>
      </c>
      <c r="AE122">
        <v>7.8963999999999999</v>
      </c>
      <c r="AF122">
        <v>7.3650000000000002</v>
      </c>
      <c r="AG122">
        <v>5.8833330000000004</v>
      </c>
    </row>
    <row r="123" spans="16:33" x14ac:dyDescent="0.25">
      <c r="P123" s="7">
        <f t="shared" si="0"/>
        <v>7.9988477028699989E-2</v>
      </c>
      <c r="Q123" t="s">
        <v>47</v>
      </c>
      <c r="R123">
        <v>2005</v>
      </c>
      <c r="S123" t="s">
        <v>48</v>
      </c>
      <c r="T123">
        <v>4.5017799999999997E-2</v>
      </c>
      <c r="U123">
        <v>0.2379</v>
      </c>
      <c r="V123">
        <v>0.23910000000000001</v>
      </c>
      <c r="W123">
        <v>8.6513000000000009</v>
      </c>
      <c r="X123">
        <v>2.2911000000000001</v>
      </c>
      <c r="Y123">
        <v>2.2591000000000001</v>
      </c>
      <c r="Z123">
        <v>5.5884</v>
      </c>
      <c r="AA123">
        <v>7.9463999999999997</v>
      </c>
      <c r="AB123">
        <v>4.1235999999999997</v>
      </c>
      <c r="AC123">
        <v>3.0453000000000001</v>
      </c>
      <c r="AD123">
        <v>8.5434999999999999</v>
      </c>
      <c r="AE123">
        <v>5.5551000000000004</v>
      </c>
      <c r="AF123">
        <v>6.9770000000000003</v>
      </c>
      <c r="AG123">
        <v>5.7166670000000002</v>
      </c>
    </row>
    <row r="124" spans="16:33" x14ac:dyDescent="0.25">
      <c r="P124" s="7">
        <f t="shared" si="0"/>
        <v>7.4516874274000014E-2</v>
      </c>
      <c r="Q124" t="s">
        <v>70</v>
      </c>
      <c r="R124">
        <v>2016</v>
      </c>
      <c r="S124" t="s">
        <v>48</v>
      </c>
      <c r="T124">
        <v>4.6180499999999999E-2</v>
      </c>
      <c r="U124">
        <v>0.27909</v>
      </c>
      <c r="V124">
        <v>0.75392000000000003</v>
      </c>
      <c r="W124">
        <v>10.12363</v>
      </c>
      <c r="X124">
        <v>2.0049000000000001</v>
      </c>
      <c r="Y124">
        <v>1.79209</v>
      </c>
      <c r="Z124">
        <v>5.6956899999999999</v>
      </c>
      <c r="AA124">
        <v>6.9211600000000004</v>
      </c>
      <c r="AB124">
        <v>5.4452400000000001</v>
      </c>
      <c r="AC124">
        <v>3.6833999999999998</v>
      </c>
      <c r="AD124">
        <v>7.6102499999999997</v>
      </c>
      <c r="AE124">
        <v>3.8433799999999998</v>
      </c>
      <c r="AF124">
        <v>6.4770000000000003</v>
      </c>
      <c r="AG124">
        <v>5.0750000000000002</v>
      </c>
    </row>
    <row r="125" spans="16:33" x14ac:dyDescent="0.25">
      <c r="P125" s="7">
        <f t="shared" si="0"/>
        <v>7.7542129989999986E-2</v>
      </c>
      <c r="Q125" t="s">
        <v>49</v>
      </c>
      <c r="R125">
        <v>2007</v>
      </c>
      <c r="S125" t="s">
        <v>48</v>
      </c>
      <c r="T125">
        <v>5.2772800000000002E-2</v>
      </c>
      <c r="U125">
        <v>0.24179999999999999</v>
      </c>
      <c r="V125">
        <v>0.14119999999999999</v>
      </c>
      <c r="W125">
        <v>8.4013000000000009</v>
      </c>
      <c r="X125">
        <v>0.97470000000000001</v>
      </c>
      <c r="Y125">
        <v>0.65410000000000001</v>
      </c>
      <c r="Z125">
        <v>1.4912000000000001</v>
      </c>
      <c r="AA125">
        <v>2.4832999999999998</v>
      </c>
      <c r="AB125">
        <v>1.9979</v>
      </c>
      <c r="AC125">
        <v>2.8595000000000002</v>
      </c>
      <c r="AD125">
        <v>3.2770000000000001</v>
      </c>
      <c r="AE125">
        <v>1.2369000000000001</v>
      </c>
      <c r="AF125">
        <v>6.4809999999999999</v>
      </c>
      <c r="AG125">
        <v>4.625</v>
      </c>
    </row>
    <row r="126" spans="16:33" x14ac:dyDescent="0.25">
      <c r="P126" s="7">
        <f t="shared" si="0"/>
        <v>8.0562628497399993E-2</v>
      </c>
      <c r="Q126" t="s">
        <v>49</v>
      </c>
      <c r="R126">
        <v>2011</v>
      </c>
      <c r="S126" t="s">
        <v>48</v>
      </c>
      <c r="T126">
        <v>5.21591E-2</v>
      </c>
      <c r="U126">
        <v>0.32790000000000002</v>
      </c>
      <c r="V126">
        <v>0.17119999999999999</v>
      </c>
      <c r="W126">
        <v>8.0867000000000004</v>
      </c>
      <c r="X126">
        <v>0.97589999999999999</v>
      </c>
      <c r="Y126">
        <v>0.60589999999999999</v>
      </c>
      <c r="Z126">
        <v>1.3651</v>
      </c>
      <c r="AA126">
        <v>2.7930999999999999</v>
      </c>
      <c r="AB126">
        <v>2.1252</v>
      </c>
      <c r="AC126">
        <v>3.0369999999999999</v>
      </c>
      <c r="AD126">
        <v>3.1665000000000001</v>
      </c>
      <c r="AE126">
        <v>1.3446</v>
      </c>
      <c r="AF126">
        <v>5.625</v>
      </c>
      <c r="AG126">
        <v>8.908334</v>
      </c>
    </row>
    <row r="127" spans="16:33" x14ac:dyDescent="0.25">
      <c r="P127" s="7">
        <f t="shared" si="0"/>
        <v>8.0496363039999991E-2</v>
      </c>
      <c r="Q127" t="s">
        <v>47</v>
      </c>
      <c r="R127">
        <v>2003</v>
      </c>
      <c r="S127" t="s">
        <v>48</v>
      </c>
      <c r="T127">
        <v>4.1952000000000003E-2</v>
      </c>
      <c r="U127">
        <v>0.33579999999999999</v>
      </c>
      <c r="V127">
        <v>0.26850000000000002</v>
      </c>
      <c r="W127">
        <v>8.2261000000000006</v>
      </c>
      <c r="X127">
        <v>1.9861</v>
      </c>
      <c r="Y127">
        <v>1.9462999999999999</v>
      </c>
      <c r="Z127">
        <v>5.3910999999999998</v>
      </c>
      <c r="AA127">
        <v>7.6741999999999999</v>
      </c>
      <c r="AB127">
        <v>3.9262999999999999</v>
      </c>
      <c r="AC127">
        <v>2.7532999999999999</v>
      </c>
      <c r="AD127">
        <v>8.0169999999999995</v>
      </c>
      <c r="AE127">
        <v>5.2214999999999998</v>
      </c>
      <c r="AF127">
        <v>6.8650000000000002</v>
      </c>
      <c r="AG127">
        <v>6.7249999999999996</v>
      </c>
    </row>
    <row r="128" spans="16:33" x14ac:dyDescent="0.25">
      <c r="P128" s="7">
        <f t="shared" si="0"/>
        <v>8.1479294431300003E-2</v>
      </c>
      <c r="Q128" t="s">
        <v>70</v>
      </c>
      <c r="R128">
        <v>2007</v>
      </c>
      <c r="S128" t="s">
        <v>48</v>
      </c>
      <c r="T128">
        <v>5.2341600000000002E-2</v>
      </c>
      <c r="U128">
        <v>0.2117</v>
      </c>
      <c r="V128">
        <v>0.27429999999999999</v>
      </c>
      <c r="W128">
        <v>9.8149999999999995</v>
      </c>
      <c r="X128">
        <v>1.6196999999999999</v>
      </c>
      <c r="Y128">
        <v>1.496</v>
      </c>
      <c r="Z128">
        <v>3.8041999999999998</v>
      </c>
      <c r="AA128">
        <v>5.5243000000000002</v>
      </c>
      <c r="AB128">
        <v>4.1074000000000002</v>
      </c>
      <c r="AC128">
        <v>2.9841000000000002</v>
      </c>
      <c r="AD128">
        <v>6.6048</v>
      </c>
      <c r="AE128">
        <v>2.9982000000000002</v>
      </c>
      <c r="AF128">
        <v>6.7060000000000004</v>
      </c>
      <c r="AG128">
        <v>5.608333</v>
      </c>
    </row>
    <row r="129" spans="16:33" x14ac:dyDescent="0.25">
      <c r="P129" s="7">
        <f t="shared" si="0"/>
        <v>8.4179499460000001E-2</v>
      </c>
      <c r="Q129" t="s">
        <v>70</v>
      </c>
      <c r="R129">
        <v>2008</v>
      </c>
      <c r="S129" t="s">
        <v>48</v>
      </c>
      <c r="T129">
        <v>5.2596900000000002E-2</v>
      </c>
      <c r="U129">
        <v>0.2291</v>
      </c>
      <c r="V129">
        <v>0.2742</v>
      </c>
      <c r="W129">
        <v>8.9925999999999995</v>
      </c>
      <c r="X129">
        <v>1.6194</v>
      </c>
      <c r="Y129">
        <v>1.5605</v>
      </c>
      <c r="Z129">
        <v>3.5840000000000001</v>
      </c>
      <c r="AA129">
        <v>5.5465</v>
      </c>
      <c r="AB129">
        <v>4.2527999999999997</v>
      </c>
      <c r="AC129">
        <v>3.0314000000000001</v>
      </c>
      <c r="AD129">
        <v>6.4347000000000003</v>
      </c>
      <c r="AE129">
        <v>3.1943999999999999</v>
      </c>
      <c r="AF129">
        <v>6.1840000000000002</v>
      </c>
      <c r="AG129">
        <v>6.6</v>
      </c>
    </row>
    <row r="130" spans="16:33" x14ac:dyDescent="0.25">
      <c r="P130" s="7">
        <f t="shared" si="0"/>
        <v>8.9288234371299999E-2</v>
      </c>
      <c r="Q130" t="s">
        <v>84</v>
      </c>
      <c r="R130">
        <v>2001</v>
      </c>
      <c r="S130" t="s">
        <v>48</v>
      </c>
      <c r="T130">
        <v>6.2617199999999998E-2</v>
      </c>
      <c r="U130">
        <v>0.28720000000000001</v>
      </c>
      <c r="V130">
        <v>6.7699999999999996E-2</v>
      </c>
      <c r="W130">
        <v>4.6500000000000004</v>
      </c>
      <c r="X130">
        <v>0.71140000000000003</v>
      </c>
      <c r="Y130">
        <v>0.50890000000000002</v>
      </c>
      <c r="Z130">
        <v>1.2886</v>
      </c>
      <c r="AA130">
        <v>2.6061000000000001</v>
      </c>
      <c r="AB130">
        <v>1.7684</v>
      </c>
      <c r="AC130">
        <v>2.4123999999999999</v>
      </c>
      <c r="AD130">
        <v>2.8971</v>
      </c>
      <c r="AE130">
        <v>1.0948</v>
      </c>
      <c r="AF130">
        <v>7.1260000000000003</v>
      </c>
      <c r="AG130">
        <v>4.4333330000000002</v>
      </c>
    </row>
    <row r="131" spans="16:33" x14ac:dyDescent="0.25">
      <c r="P131" s="7">
        <f t="shared" si="0"/>
        <v>8.7928350691300006E-2</v>
      </c>
      <c r="Q131" t="s">
        <v>57</v>
      </c>
      <c r="R131">
        <v>2001</v>
      </c>
      <c r="S131" t="s">
        <v>48</v>
      </c>
      <c r="T131">
        <v>6.3879599999999995E-2</v>
      </c>
      <c r="U131">
        <v>0.16170000000000001</v>
      </c>
      <c r="V131">
        <v>0.15090000000000001</v>
      </c>
      <c r="W131">
        <v>7.3825000000000003</v>
      </c>
      <c r="X131">
        <v>0.94020000000000004</v>
      </c>
      <c r="Y131">
        <v>0.87490000000000001</v>
      </c>
      <c r="Z131">
        <v>1.8542000000000001</v>
      </c>
      <c r="AA131">
        <v>5.0670999999999999</v>
      </c>
      <c r="AB131">
        <v>2.8382000000000001</v>
      </c>
      <c r="AC131">
        <v>2.3807999999999998</v>
      </c>
      <c r="AD131">
        <v>5.1910999999999996</v>
      </c>
      <c r="AE131">
        <v>3.3029999999999999</v>
      </c>
      <c r="AF131">
        <v>7.0789999999999997</v>
      </c>
      <c r="AG131">
        <v>5.1583329999999998</v>
      </c>
    </row>
    <row r="132" spans="16:33" x14ac:dyDescent="0.25">
      <c r="P132" s="7">
        <f t="shared" si="0"/>
        <v>8.6812261261300011E-2</v>
      </c>
      <c r="Q132" t="s">
        <v>57</v>
      </c>
      <c r="R132">
        <v>2014</v>
      </c>
      <c r="S132" t="s">
        <v>48</v>
      </c>
      <c r="T132">
        <v>5.5907800000000001E-2</v>
      </c>
      <c r="U132">
        <v>0.2601</v>
      </c>
      <c r="V132">
        <v>0.21779999999999999</v>
      </c>
      <c r="W132">
        <v>8.3486999999999991</v>
      </c>
      <c r="X132">
        <v>0.96589999999999998</v>
      </c>
      <c r="Y132">
        <v>1.1516</v>
      </c>
      <c r="Z132">
        <v>2.0543</v>
      </c>
      <c r="AA132">
        <v>4.9077999999999999</v>
      </c>
      <c r="AB132">
        <v>3.3759999999999999</v>
      </c>
      <c r="AC132">
        <v>3.5628000000000002</v>
      </c>
      <c r="AD132">
        <v>5.3859000000000004</v>
      </c>
      <c r="AE132">
        <v>3.4298000000000002</v>
      </c>
      <c r="AF132">
        <v>6.2910000000000004</v>
      </c>
      <c r="AG132">
        <v>7.233333</v>
      </c>
    </row>
    <row r="133" spans="16:33" x14ac:dyDescent="0.25">
      <c r="P133" s="7">
        <f t="shared" si="0"/>
        <v>7.9603838298699992E-2</v>
      </c>
      <c r="Q133" t="s">
        <v>49</v>
      </c>
      <c r="R133">
        <v>2005</v>
      </c>
      <c r="S133" t="s">
        <v>48</v>
      </c>
      <c r="T133">
        <v>5.27368E-2</v>
      </c>
      <c r="U133">
        <v>0.2102</v>
      </c>
      <c r="V133">
        <v>0.14130000000000001</v>
      </c>
      <c r="W133">
        <v>7.3003</v>
      </c>
      <c r="X133">
        <v>0.93069999999999997</v>
      </c>
      <c r="Y133">
        <v>0.5847</v>
      </c>
      <c r="Z133">
        <v>1.3309</v>
      </c>
      <c r="AA133">
        <v>2.5415999999999999</v>
      </c>
      <c r="AB133">
        <v>1.9365000000000001</v>
      </c>
      <c r="AC133">
        <v>2.6873999999999998</v>
      </c>
      <c r="AD133">
        <v>3.3033999999999999</v>
      </c>
      <c r="AE133">
        <v>1.1706000000000001</v>
      </c>
      <c r="AF133">
        <v>6.117</v>
      </c>
      <c r="AG133">
        <v>5.391667</v>
      </c>
    </row>
    <row r="134" spans="16:33" x14ac:dyDescent="0.25">
      <c r="P134" s="7">
        <f t="shared" si="0"/>
        <v>8.9761192660000003E-2</v>
      </c>
      <c r="Q134" t="s">
        <v>84</v>
      </c>
      <c r="R134">
        <v>2014</v>
      </c>
      <c r="S134" t="s">
        <v>48</v>
      </c>
      <c r="T134">
        <v>5.5752799999999998E-2</v>
      </c>
      <c r="U134">
        <v>0.39839999999999998</v>
      </c>
      <c r="V134">
        <v>9.6199999999999994E-2</v>
      </c>
      <c r="W134">
        <v>5.2695999999999996</v>
      </c>
      <c r="X134">
        <v>0.7883</v>
      </c>
      <c r="Y134">
        <v>0.93269999999999997</v>
      </c>
      <c r="Z134">
        <v>1.9081999999999999</v>
      </c>
      <c r="AA134">
        <v>3.2736999999999998</v>
      </c>
      <c r="AB134">
        <v>2.3062</v>
      </c>
      <c r="AC134">
        <v>3.5815000000000001</v>
      </c>
      <c r="AD134">
        <v>3.1597</v>
      </c>
      <c r="AE134">
        <v>1.3444</v>
      </c>
      <c r="AF134">
        <v>7.0250000000000004</v>
      </c>
      <c r="AG134">
        <v>5.35</v>
      </c>
    </row>
    <row r="135" spans="16:33" x14ac:dyDescent="0.25">
      <c r="P135" s="7">
        <f t="shared" si="0"/>
        <v>8.1540977937699988E-2</v>
      </c>
      <c r="Q135" t="s">
        <v>70</v>
      </c>
      <c r="R135">
        <v>2017</v>
      </c>
      <c r="S135" t="s">
        <v>48</v>
      </c>
      <c r="T135">
        <v>4.5195699999999998E-2</v>
      </c>
      <c r="U135">
        <v>0.36456</v>
      </c>
      <c r="V135">
        <v>0.43256</v>
      </c>
      <c r="W135">
        <v>10.29387</v>
      </c>
      <c r="X135">
        <v>2.1206100000000001</v>
      </c>
      <c r="Y135">
        <v>1.6839900000000001</v>
      </c>
      <c r="Z135">
        <v>6.4314400000000003</v>
      </c>
      <c r="AA135">
        <v>7.4592999999999998</v>
      </c>
      <c r="AB135">
        <v>5.7192299999999996</v>
      </c>
      <c r="AC135">
        <v>3.8163999999999998</v>
      </c>
      <c r="AD135">
        <v>8.2203599999999994</v>
      </c>
      <c r="AE135">
        <v>3.9663499999999998</v>
      </c>
      <c r="AF135">
        <v>7.1559999999999997</v>
      </c>
      <c r="AG135">
        <v>4.9666670000000002</v>
      </c>
    </row>
    <row r="136" spans="16:33" x14ac:dyDescent="0.25">
      <c r="P136" s="7">
        <f t="shared" si="0"/>
        <v>8.7272334970000004E-2</v>
      </c>
      <c r="Q136" t="s">
        <v>84</v>
      </c>
      <c r="R136">
        <v>2015</v>
      </c>
      <c r="S136" t="s">
        <v>48</v>
      </c>
      <c r="T136">
        <v>5.5827500000000002E-2</v>
      </c>
      <c r="U136">
        <v>0.38740000000000002</v>
      </c>
      <c r="V136">
        <v>0.1431</v>
      </c>
      <c r="W136">
        <v>5.1318999999999999</v>
      </c>
      <c r="X136">
        <v>0.75970000000000004</v>
      </c>
      <c r="Y136">
        <v>0.99609999999999999</v>
      </c>
      <c r="Z136">
        <v>1.9279999999999999</v>
      </c>
      <c r="AA136">
        <v>3.3264</v>
      </c>
      <c r="AB136">
        <v>2.3740000000000001</v>
      </c>
      <c r="AC136">
        <v>3.6631</v>
      </c>
      <c r="AD136">
        <v>3.2700999999999998</v>
      </c>
      <c r="AE136">
        <v>1.3980999999999999</v>
      </c>
      <c r="AF136">
        <v>6.7089999999999996</v>
      </c>
      <c r="AG136">
        <v>4.4249999999999998</v>
      </c>
    </row>
    <row r="137" spans="16:33" x14ac:dyDescent="0.25">
      <c r="P137" s="7">
        <f t="shared" si="0"/>
        <v>9.1994869332999996E-2</v>
      </c>
      <c r="Q137" t="s">
        <v>57</v>
      </c>
      <c r="R137">
        <v>2011</v>
      </c>
      <c r="S137" t="s">
        <v>48</v>
      </c>
      <c r="T137">
        <v>5.9390600000000002E-2</v>
      </c>
      <c r="U137">
        <v>0.3226</v>
      </c>
      <c r="V137">
        <v>0.19139999999999999</v>
      </c>
      <c r="W137">
        <v>7.6272000000000002</v>
      </c>
      <c r="X137">
        <v>0.94220000000000004</v>
      </c>
      <c r="Y137">
        <v>1.0964</v>
      </c>
      <c r="Z137">
        <v>1.9452</v>
      </c>
      <c r="AA137">
        <v>4.6388999999999996</v>
      </c>
      <c r="AB137">
        <v>3.3479999999999999</v>
      </c>
      <c r="AC137">
        <v>3.238</v>
      </c>
      <c r="AD137">
        <v>4.9945000000000004</v>
      </c>
      <c r="AE137">
        <v>3.0421</v>
      </c>
      <c r="AF137">
        <v>6.1859999999999999</v>
      </c>
      <c r="AG137">
        <v>10.008330000000001</v>
      </c>
    </row>
    <row r="138" spans="16:33" x14ac:dyDescent="0.25">
      <c r="P138" s="7">
        <f t="shared" si="0"/>
        <v>8.3601607308700004E-2</v>
      </c>
      <c r="Q138" t="s">
        <v>47</v>
      </c>
      <c r="R138">
        <v>2015</v>
      </c>
      <c r="S138" t="s">
        <v>48</v>
      </c>
      <c r="T138">
        <v>5.1502199999999998E-2</v>
      </c>
      <c r="U138">
        <v>0.47</v>
      </c>
      <c r="V138">
        <v>0.26900000000000002</v>
      </c>
      <c r="W138">
        <v>8.8284000000000002</v>
      </c>
      <c r="X138">
        <v>2.4047000000000001</v>
      </c>
      <c r="Y138">
        <v>2.5089999999999999</v>
      </c>
      <c r="Z138">
        <v>6.3350999999999997</v>
      </c>
      <c r="AA138">
        <v>9.3229000000000006</v>
      </c>
      <c r="AB138">
        <v>4.8547000000000002</v>
      </c>
      <c r="AC138">
        <v>3.9175</v>
      </c>
      <c r="AD138">
        <v>8.9977999999999998</v>
      </c>
      <c r="AE138">
        <v>6.5926999999999998</v>
      </c>
      <c r="AF138">
        <v>7.3129999999999997</v>
      </c>
      <c r="AG138">
        <v>5.9916669999999996</v>
      </c>
    </row>
    <row r="139" spans="16:33" x14ac:dyDescent="0.25">
      <c r="P139" s="7">
        <f t="shared" si="0"/>
        <v>8.7618879571300004E-2</v>
      </c>
      <c r="Q139" t="s">
        <v>47</v>
      </c>
      <c r="R139">
        <v>2008</v>
      </c>
      <c r="S139" t="s">
        <v>48</v>
      </c>
      <c r="T139">
        <v>4.6284699999999998E-2</v>
      </c>
      <c r="U139">
        <v>0.5363</v>
      </c>
      <c r="V139">
        <v>0.21210000000000001</v>
      </c>
      <c r="W139">
        <v>8.3583999999999996</v>
      </c>
      <c r="X139">
        <v>2.4182000000000001</v>
      </c>
      <c r="Y139">
        <v>2.5238</v>
      </c>
      <c r="Z139">
        <v>4.8624000000000001</v>
      </c>
      <c r="AA139">
        <v>8.4578000000000007</v>
      </c>
      <c r="AB139">
        <v>4.5114000000000001</v>
      </c>
      <c r="AC139">
        <v>3.4024000000000001</v>
      </c>
      <c r="AD139">
        <v>8.7647999999999993</v>
      </c>
      <c r="AE139">
        <v>6.2118000000000002</v>
      </c>
      <c r="AF139">
        <v>7.016</v>
      </c>
      <c r="AG139">
        <v>6.5083330000000004</v>
      </c>
    </row>
    <row r="140" spans="16:33" x14ac:dyDescent="0.25">
      <c r="P140" s="7">
        <f t="shared" si="0"/>
        <v>8.4798523051300007E-2</v>
      </c>
      <c r="Q140" t="s">
        <v>47</v>
      </c>
      <c r="R140">
        <v>2011</v>
      </c>
      <c r="S140" t="s">
        <v>48</v>
      </c>
      <c r="T140">
        <v>4.4865500000000003E-2</v>
      </c>
      <c r="U140">
        <v>0.55269999999999997</v>
      </c>
      <c r="V140">
        <v>0.2039</v>
      </c>
      <c r="W140">
        <v>9.0409000000000006</v>
      </c>
      <c r="X140">
        <v>2.5144000000000002</v>
      </c>
      <c r="Y140">
        <v>2.3371</v>
      </c>
      <c r="Z140">
        <v>5.7336999999999998</v>
      </c>
      <c r="AA140">
        <v>8.5930999999999997</v>
      </c>
      <c r="AB140">
        <v>4.5796000000000001</v>
      </c>
      <c r="AC140">
        <v>3.5289999999999999</v>
      </c>
      <c r="AD140">
        <v>8.2319999999999993</v>
      </c>
      <c r="AE140">
        <v>5.9950999999999999</v>
      </c>
      <c r="AF140">
        <v>6.4089999999999998</v>
      </c>
      <c r="AG140">
        <v>9.7583330000000004</v>
      </c>
    </row>
    <row r="141" spans="16:33" x14ac:dyDescent="0.25">
      <c r="P141" s="7">
        <f t="shared" si="0"/>
        <v>8.0902104048699991E-2</v>
      </c>
      <c r="Q141" t="s">
        <v>70</v>
      </c>
      <c r="R141">
        <v>2002</v>
      </c>
      <c r="S141" t="s">
        <v>48</v>
      </c>
      <c r="T141">
        <v>4.8864100000000001E-2</v>
      </c>
      <c r="U141">
        <v>0.1928</v>
      </c>
      <c r="V141">
        <v>0.35199999999999998</v>
      </c>
      <c r="W141">
        <v>9.0105000000000004</v>
      </c>
      <c r="X141">
        <v>1.3130999999999999</v>
      </c>
      <c r="Y141">
        <v>1.2226999999999999</v>
      </c>
      <c r="Z141">
        <v>3.3233000000000001</v>
      </c>
      <c r="AA141">
        <v>5.5160999999999998</v>
      </c>
      <c r="AB141">
        <v>3.7244999999999999</v>
      </c>
      <c r="AC141">
        <v>2.4550999999999998</v>
      </c>
      <c r="AD141">
        <v>6.2042000000000002</v>
      </c>
      <c r="AE141">
        <v>2.6979000000000002</v>
      </c>
      <c r="AF141">
        <v>6.625</v>
      </c>
      <c r="AG141">
        <v>5.7916670000000003</v>
      </c>
    </row>
    <row r="142" spans="16:33" x14ac:dyDescent="0.25">
      <c r="P142" s="7">
        <f t="shared" si="0"/>
        <v>8.0292461199999998E-2</v>
      </c>
      <c r="Q142" t="s">
        <v>70</v>
      </c>
      <c r="R142">
        <v>2004</v>
      </c>
      <c r="S142" t="s">
        <v>48</v>
      </c>
      <c r="T142">
        <v>5.0445499999999997E-2</v>
      </c>
      <c r="U142">
        <v>0.2387</v>
      </c>
      <c r="V142">
        <v>0.28370000000000001</v>
      </c>
      <c r="W142">
        <v>9.7202000000000002</v>
      </c>
      <c r="X142">
        <v>1.4719</v>
      </c>
      <c r="Y142">
        <v>1.3431</v>
      </c>
      <c r="Z142">
        <v>3.6614</v>
      </c>
      <c r="AA142">
        <v>5.3403999999999998</v>
      </c>
      <c r="AB142">
        <v>3.9525000000000001</v>
      </c>
      <c r="AC142">
        <v>2.6680000000000001</v>
      </c>
      <c r="AD142">
        <v>6.6513</v>
      </c>
      <c r="AE142">
        <v>2.8106</v>
      </c>
      <c r="AF142">
        <v>6.3860000000000001</v>
      </c>
      <c r="AG142">
        <v>6.25</v>
      </c>
    </row>
    <row r="143" spans="16:33" x14ac:dyDescent="0.25">
      <c r="P143" s="7">
        <f t="shared" si="0"/>
        <v>9.232691667670001E-2</v>
      </c>
      <c r="Q143" t="s">
        <v>57</v>
      </c>
      <c r="R143">
        <v>2019</v>
      </c>
      <c r="S143" t="s">
        <v>48</v>
      </c>
      <c r="T143">
        <v>5.8453999999999999E-2</v>
      </c>
      <c r="U143">
        <v>0.29670999999999997</v>
      </c>
      <c r="V143">
        <v>0.13783000000000001</v>
      </c>
      <c r="W143">
        <v>9.4888999999999992</v>
      </c>
      <c r="X143">
        <v>1.45106</v>
      </c>
      <c r="Y143">
        <v>1.4516500000000001</v>
      </c>
      <c r="Z143">
        <v>2.60486</v>
      </c>
      <c r="AA143">
        <v>6.39466</v>
      </c>
      <c r="AB143">
        <v>4.5042900000000001</v>
      </c>
      <c r="AC143">
        <v>4.2039999999999997</v>
      </c>
      <c r="AD143">
        <v>6.7372100000000001</v>
      </c>
      <c r="AE143">
        <v>4.5848100000000001</v>
      </c>
      <c r="AF143">
        <v>7.3029999999999999</v>
      </c>
      <c r="AG143">
        <v>4.0666669999999998</v>
      </c>
    </row>
    <row r="144" spans="16:33" x14ac:dyDescent="0.25">
      <c r="P144" s="7">
        <f t="shared" si="0"/>
        <v>8.1492649989999999E-2</v>
      </c>
      <c r="Q144" t="s">
        <v>49</v>
      </c>
      <c r="R144">
        <v>2013</v>
      </c>
      <c r="S144" t="s">
        <v>48</v>
      </c>
      <c r="T144">
        <v>5.4687800000000002E-2</v>
      </c>
      <c r="U144">
        <v>0.46429999999999999</v>
      </c>
      <c r="V144">
        <v>0.1759</v>
      </c>
      <c r="W144">
        <v>8.31</v>
      </c>
      <c r="X144">
        <v>0.99370000000000003</v>
      </c>
      <c r="Y144">
        <v>0.66069999999999995</v>
      </c>
      <c r="Z144">
        <v>1.2410000000000001</v>
      </c>
      <c r="AA144">
        <v>2.8795999999999999</v>
      </c>
      <c r="AB144">
        <v>2.2422</v>
      </c>
      <c r="AC144">
        <v>3.1915</v>
      </c>
      <c r="AD144">
        <v>3.2764000000000002</v>
      </c>
      <c r="AE144">
        <v>1.3645</v>
      </c>
      <c r="AF144">
        <v>6.0670000000000002</v>
      </c>
      <c r="AG144">
        <v>7.5</v>
      </c>
    </row>
    <row r="145" spans="16:33" x14ac:dyDescent="0.25">
      <c r="P145" s="7">
        <f t="shared" si="0"/>
        <v>8.3601607308700004E-2</v>
      </c>
      <c r="Q145" t="s">
        <v>47</v>
      </c>
      <c r="R145">
        <v>2015</v>
      </c>
      <c r="S145" t="s">
        <v>48</v>
      </c>
      <c r="T145">
        <v>5.1502199999999998E-2</v>
      </c>
      <c r="U145">
        <v>0.47</v>
      </c>
      <c r="V145">
        <v>0.26900000000000002</v>
      </c>
      <c r="W145">
        <v>8.8284000000000002</v>
      </c>
      <c r="X145">
        <v>2.4047000000000001</v>
      </c>
      <c r="Y145">
        <v>2.5089999999999999</v>
      </c>
      <c r="Z145">
        <v>6.3350999999999997</v>
      </c>
      <c r="AA145">
        <v>9.3229000000000006</v>
      </c>
      <c r="AB145">
        <v>4.8547000000000002</v>
      </c>
      <c r="AC145">
        <v>3.9175</v>
      </c>
      <c r="AD145">
        <v>8.9977999999999998</v>
      </c>
      <c r="AE145">
        <v>6.5926999999999998</v>
      </c>
      <c r="AF145">
        <v>7.3129999999999997</v>
      </c>
      <c r="AG145">
        <v>5.9916669999999996</v>
      </c>
    </row>
    <row r="146" spans="16:33" x14ac:dyDescent="0.25">
      <c r="P146" s="7">
        <f t="shared" si="0"/>
        <v>7.99146041413E-2</v>
      </c>
      <c r="Q146" t="s">
        <v>70</v>
      </c>
      <c r="R146">
        <v>2005</v>
      </c>
      <c r="S146" t="s">
        <v>48</v>
      </c>
      <c r="T146">
        <v>5.15474E-2</v>
      </c>
      <c r="U146">
        <v>0.22509999999999999</v>
      </c>
      <c r="V146">
        <v>0.25890000000000002</v>
      </c>
      <c r="W146">
        <v>9.7535000000000007</v>
      </c>
      <c r="X146">
        <v>1.5891</v>
      </c>
      <c r="Y146">
        <v>1.4080999999999999</v>
      </c>
      <c r="Z146">
        <v>3.8113999999999999</v>
      </c>
      <c r="AA146">
        <v>5.4252000000000002</v>
      </c>
      <c r="AB146">
        <v>3.9893000000000001</v>
      </c>
      <c r="AC146">
        <v>2.7894000000000001</v>
      </c>
      <c r="AD146">
        <v>6.7478999999999996</v>
      </c>
      <c r="AE146">
        <v>2.8304999999999998</v>
      </c>
      <c r="AF146">
        <v>6.3719999999999999</v>
      </c>
      <c r="AG146">
        <v>5.9333330000000002</v>
      </c>
    </row>
    <row r="147" spans="16:33" x14ac:dyDescent="0.25">
      <c r="P147" s="7">
        <f t="shared" si="0"/>
        <v>8.0530083798699997E-2</v>
      </c>
      <c r="Q147" t="s">
        <v>70</v>
      </c>
      <c r="R147">
        <v>2006</v>
      </c>
      <c r="S147" t="s">
        <v>48</v>
      </c>
      <c r="T147">
        <v>5.32551E-2</v>
      </c>
      <c r="U147">
        <v>0.25319999999999998</v>
      </c>
      <c r="V147">
        <v>0.26719999999999999</v>
      </c>
      <c r="W147">
        <v>9.8382000000000005</v>
      </c>
      <c r="X147">
        <v>1.6762999999999999</v>
      </c>
      <c r="Y147">
        <v>1.3743000000000001</v>
      </c>
      <c r="Z147">
        <v>3.8317999999999999</v>
      </c>
      <c r="AA147">
        <v>5.3242000000000003</v>
      </c>
      <c r="AB147">
        <v>4.1791999999999998</v>
      </c>
      <c r="AC147">
        <v>2.8793000000000002</v>
      </c>
      <c r="AD147">
        <v>6.6584000000000003</v>
      </c>
      <c r="AE147">
        <v>2.9302000000000001</v>
      </c>
      <c r="AF147">
        <v>6.43</v>
      </c>
      <c r="AG147">
        <v>5.4166670000000003</v>
      </c>
    </row>
    <row r="148" spans="16:33" x14ac:dyDescent="0.25">
      <c r="P148" s="7">
        <f t="shared" si="0"/>
        <v>8.7002684658700008E-2</v>
      </c>
      <c r="Q148" t="s">
        <v>57</v>
      </c>
      <c r="R148">
        <v>2003</v>
      </c>
      <c r="S148" t="s">
        <v>48</v>
      </c>
      <c r="T148">
        <v>6.0850099999999997E-2</v>
      </c>
      <c r="U148">
        <v>0.17849999999999999</v>
      </c>
      <c r="V148">
        <v>0.1244</v>
      </c>
      <c r="W148">
        <v>8.3722999999999992</v>
      </c>
      <c r="X148">
        <v>0.96479999999999999</v>
      </c>
      <c r="Y148">
        <v>0.98009999999999997</v>
      </c>
      <c r="Z148">
        <v>2.1909000000000001</v>
      </c>
      <c r="AA148">
        <v>5.0373000000000001</v>
      </c>
      <c r="AB148">
        <v>2.9611999999999998</v>
      </c>
      <c r="AC148">
        <v>2.5387</v>
      </c>
      <c r="AD148">
        <v>5.4637000000000002</v>
      </c>
      <c r="AE148">
        <v>3.2665999999999999</v>
      </c>
      <c r="AF148">
        <v>6.8449999999999998</v>
      </c>
      <c r="AG148">
        <v>7.0916670000000002</v>
      </c>
    </row>
    <row r="149" spans="16:33" x14ac:dyDescent="0.25">
      <c r="P149" s="7">
        <f t="shared" si="0"/>
        <v>8.5679106948699998E-2</v>
      </c>
      <c r="Q149" t="s">
        <v>57</v>
      </c>
      <c r="R149">
        <v>2002</v>
      </c>
      <c r="S149" t="s">
        <v>48</v>
      </c>
      <c r="T149">
        <v>6.0352700000000002E-2</v>
      </c>
      <c r="U149">
        <v>0.1825</v>
      </c>
      <c r="V149">
        <v>0.1333</v>
      </c>
      <c r="W149">
        <v>8.0642999999999994</v>
      </c>
      <c r="X149">
        <v>0.92010000000000003</v>
      </c>
      <c r="Y149">
        <v>0.96530000000000005</v>
      </c>
      <c r="Z149">
        <v>2.0640000000000001</v>
      </c>
      <c r="AA149">
        <v>5.0345000000000004</v>
      </c>
      <c r="AB149">
        <v>2.9142000000000001</v>
      </c>
      <c r="AC149">
        <v>2.4535</v>
      </c>
      <c r="AD149">
        <v>5.2221000000000002</v>
      </c>
      <c r="AE149">
        <v>3.3422999999999998</v>
      </c>
      <c r="AF149">
        <v>6.63</v>
      </c>
      <c r="AG149">
        <v>6.1916669999999998</v>
      </c>
    </row>
    <row r="150" spans="16:33" x14ac:dyDescent="0.25">
      <c r="P150" s="7">
        <f t="shared" si="0"/>
        <v>8.1238841742700005E-2</v>
      </c>
      <c r="Q150" t="s">
        <v>49</v>
      </c>
      <c r="R150">
        <v>2017</v>
      </c>
      <c r="S150" t="s">
        <v>48</v>
      </c>
      <c r="T150">
        <v>5.0821499999999999E-2</v>
      </c>
      <c r="U150">
        <v>0.39317999999999997</v>
      </c>
      <c r="V150">
        <v>0.13929</v>
      </c>
      <c r="W150">
        <v>9.2861999999999991</v>
      </c>
      <c r="X150">
        <v>1.30213</v>
      </c>
      <c r="Y150">
        <v>0.6492</v>
      </c>
      <c r="Z150">
        <v>2.1097199999999998</v>
      </c>
      <c r="AA150">
        <v>3.5788199999999999</v>
      </c>
      <c r="AB150">
        <v>3.00325</v>
      </c>
      <c r="AC150">
        <v>3.6173000000000002</v>
      </c>
      <c r="AD150">
        <v>4.1185400000000003</v>
      </c>
      <c r="AE150">
        <v>1.89364</v>
      </c>
      <c r="AF150">
        <v>6.9290000000000003</v>
      </c>
      <c r="AG150">
        <v>3.4916670000000001</v>
      </c>
    </row>
    <row r="151" spans="16:33" x14ac:dyDescent="0.25">
      <c r="P151" s="7">
        <f t="shared" si="0"/>
        <v>8.1572268211300009E-2</v>
      </c>
      <c r="Q151" t="s">
        <v>70</v>
      </c>
      <c r="R151">
        <v>2012</v>
      </c>
      <c r="S151" t="s">
        <v>48</v>
      </c>
      <c r="T151">
        <v>4.79423E-2</v>
      </c>
      <c r="U151">
        <v>0.2495</v>
      </c>
      <c r="V151">
        <v>0.29320000000000002</v>
      </c>
      <c r="W151">
        <v>8.4835999999999991</v>
      </c>
      <c r="X151">
        <v>1.538</v>
      </c>
      <c r="Y151">
        <v>2.0366</v>
      </c>
      <c r="Z151">
        <v>4.2569999999999997</v>
      </c>
      <c r="AA151">
        <v>5.9134000000000002</v>
      </c>
      <c r="AB151">
        <v>4.3661000000000003</v>
      </c>
      <c r="AC151">
        <v>3.2988</v>
      </c>
      <c r="AD151">
        <v>6.1279000000000003</v>
      </c>
      <c r="AE151">
        <v>3.1181000000000001</v>
      </c>
      <c r="AF151">
        <v>5.51</v>
      </c>
      <c r="AG151">
        <v>7.4083329999999998</v>
      </c>
    </row>
    <row r="152" spans="16:33" x14ac:dyDescent="0.25">
      <c r="P152" s="7">
        <f t="shared" si="0"/>
        <v>8.6163605980000002E-2</v>
      </c>
      <c r="Q152" t="s">
        <v>47</v>
      </c>
      <c r="R152">
        <v>2013</v>
      </c>
      <c r="S152" t="s">
        <v>48</v>
      </c>
      <c r="T152">
        <v>5.2344300000000003E-2</v>
      </c>
      <c r="U152">
        <v>0.69440000000000002</v>
      </c>
      <c r="V152">
        <v>0.23300000000000001</v>
      </c>
      <c r="W152">
        <v>8.8892000000000007</v>
      </c>
      <c r="X152">
        <v>2.536</v>
      </c>
      <c r="Y152">
        <v>2.3711000000000002</v>
      </c>
      <c r="Z152">
        <v>5.5827</v>
      </c>
      <c r="AA152">
        <v>8.6942000000000004</v>
      </c>
      <c r="AB152">
        <v>4.6959999999999997</v>
      </c>
      <c r="AC152">
        <v>3.6749000000000001</v>
      </c>
      <c r="AD152">
        <v>8.7255000000000003</v>
      </c>
      <c r="AE152">
        <v>6.1592000000000002</v>
      </c>
      <c r="AF152">
        <v>6.617</v>
      </c>
      <c r="AG152">
        <v>9.0749999999999993</v>
      </c>
    </row>
    <row r="153" spans="16:33" x14ac:dyDescent="0.25">
      <c r="P153" s="7">
        <f t="shared" si="0"/>
        <v>9.0541545978699997E-2</v>
      </c>
      <c r="Q153" t="s">
        <v>84</v>
      </c>
      <c r="R153">
        <v>2003</v>
      </c>
      <c r="S153" t="s">
        <v>48</v>
      </c>
      <c r="T153">
        <v>5.9515999999999999E-2</v>
      </c>
      <c r="U153">
        <v>0.30640000000000001</v>
      </c>
      <c r="V153">
        <v>7.3800000000000004E-2</v>
      </c>
      <c r="W153">
        <v>4.8090000000000002</v>
      </c>
      <c r="X153">
        <v>0.73529999999999995</v>
      </c>
      <c r="Y153">
        <v>0.59360000000000002</v>
      </c>
      <c r="Z153">
        <v>1.4038999999999999</v>
      </c>
      <c r="AA153">
        <v>2.6934</v>
      </c>
      <c r="AB153">
        <v>1.9214</v>
      </c>
      <c r="AC153">
        <v>2.6183999999999998</v>
      </c>
      <c r="AD153">
        <v>3.0667</v>
      </c>
      <c r="AE153">
        <v>1.1572</v>
      </c>
      <c r="AF153">
        <v>7.0350000000000001</v>
      </c>
      <c r="AG153">
        <v>5.6166669999999996</v>
      </c>
    </row>
    <row r="154" spans="16:33" x14ac:dyDescent="0.25">
      <c r="P154" s="7">
        <f t="shared" si="0"/>
        <v>8.1549107950000005E-2</v>
      </c>
      <c r="Q154" t="s">
        <v>47</v>
      </c>
      <c r="R154">
        <v>2012</v>
      </c>
      <c r="S154" t="s">
        <v>48</v>
      </c>
      <c r="T154">
        <v>5.0308899999999997E-2</v>
      </c>
      <c r="U154">
        <v>0.38569999999999999</v>
      </c>
      <c r="V154">
        <v>0.22739999999999999</v>
      </c>
      <c r="W154">
        <v>9.6194000000000006</v>
      </c>
      <c r="X154">
        <v>2.5043000000000002</v>
      </c>
      <c r="Y154">
        <v>2.2793000000000001</v>
      </c>
      <c r="Z154">
        <v>6.0726000000000004</v>
      </c>
      <c r="AA154">
        <v>8.6402000000000001</v>
      </c>
      <c r="AB154">
        <v>4.6451000000000002</v>
      </c>
      <c r="AC154">
        <v>3.6008</v>
      </c>
      <c r="AD154">
        <v>8.4967000000000006</v>
      </c>
      <c r="AE154">
        <v>6.1482000000000001</v>
      </c>
      <c r="AF154">
        <v>6.4240000000000004</v>
      </c>
      <c r="AG154">
        <v>9.0500000000000007</v>
      </c>
    </row>
    <row r="155" spans="16:33" x14ac:dyDescent="0.25">
      <c r="P155" s="7">
        <f t="shared" si="0"/>
        <v>8.2694821998699999E-2</v>
      </c>
      <c r="Q155" t="s">
        <v>47</v>
      </c>
      <c r="R155">
        <v>2014</v>
      </c>
      <c r="S155" t="s">
        <v>48</v>
      </c>
      <c r="T155">
        <v>5.4388300000000001E-2</v>
      </c>
      <c r="U155">
        <v>0.51129999999999998</v>
      </c>
      <c r="V155">
        <v>0.21740000000000001</v>
      </c>
      <c r="W155">
        <v>9.0048999999999992</v>
      </c>
      <c r="X155">
        <v>2.5514000000000001</v>
      </c>
      <c r="Y155">
        <v>2.3515000000000001</v>
      </c>
      <c r="Z155">
        <v>5.9889000000000001</v>
      </c>
      <c r="AA155">
        <v>8.8633000000000006</v>
      </c>
      <c r="AB155">
        <v>4.7165999999999997</v>
      </c>
      <c r="AC155">
        <v>3.8008999999999999</v>
      </c>
      <c r="AD155">
        <v>8.7972000000000001</v>
      </c>
      <c r="AE155">
        <v>6.3182999999999998</v>
      </c>
      <c r="AF155">
        <v>6.6429999999999998</v>
      </c>
      <c r="AG155">
        <v>7.1666670000000003</v>
      </c>
    </row>
    <row r="156" spans="16:33" x14ac:dyDescent="0.25">
      <c r="P156" s="7">
        <f t="shared" si="0"/>
        <v>8.0859158350000002E-2</v>
      </c>
      <c r="Q156" t="s">
        <v>49</v>
      </c>
      <c r="R156">
        <v>2006</v>
      </c>
      <c r="S156" t="s">
        <v>48</v>
      </c>
      <c r="T156">
        <v>5.3422600000000001E-2</v>
      </c>
      <c r="U156">
        <v>0.25690000000000002</v>
      </c>
      <c r="V156">
        <v>0.13930000000000001</v>
      </c>
      <c r="W156">
        <v>7.2767999999999997</v>
      </c>
      <c r="X156">
        <v>1.0159</v>
      </c>
      <c r="Y156">
        <v>0.59799999999999998</v>
      </c>
      <c r="Z156">
        <v>1.3416999999999999</v>
      </c>
      <c r="AA156">
        <v>2.4849000000000001</v>
      </c>
      <c r="AB156">
        <v>2.0196000000000001</v>
      </c>
      <c r="AC156">
        <v>2.7751999999999999</v>
      </c>
      <c r="AD156">
        <v>3.3344999999999998</v>
      </c>
      <c r="AE156">
        <v>1.2104999999999999</v>
      </c>
      <c r="AF156">
        <v>6.3609999999999998</v>
      </c>
      <c r="AG156">
        <v>5</v>
      </c>
    </row>
    <row r="157" spans="16:33" x14ac:dyDescent="0.25">
      <c r="P157" s="7">
        <f t="shared" si="0"/>
        <v>7.7062193769999995E-2</v>
      </c>
      <c r="Q157" t="s">
        <v>49</v>
      </c>
      <c r="R157">
        <v>2014</v>
      </c>
      <c r="S157" t="s">
        <v>48</v>
      </c>
      <c r="T157">
        <v>5.2493900000000003E-2</v>
      </c>
      <c r="U157">
        <v>0.38469999999999999</v>
      </c>
      <c r="V157">
        <v>0.18870000000000001</v>
      </c>
      <c r="W157">
        <v>8.5670000000000002</v>
      </c>
      <c r="X157">
        <v>1.0052000000000001</v>
      </c>
      <c r="Y157">
        <v>0.64659999999999995</v>
      </c>
      <c r="Z157">
        <v>1.5217000000000001</v>
      </c>
      <c r="AA157">
        <v>2.8925999999999998</v>
      </c>
      <c r="AB157">
        <v>2.2884000000000002</v>
      </c>
      <c r="AC157">
        <v>3.2871999999999999</v>
      </c>
      <c r="AD157">
        <v>3.3481000000000001</v>
      </c>
      <c r="AE157">
        <v>1.3786</v>
      </c>
      <c r="AF157">
        <v>5.8129999999999997</v>
      </c>
      <c r="AG157">
        <v>5.95</v>
      </c>
    </row>
    <row r="158" spans="16:33" x14ac:dyDescent="0.25">
      <c r="P158" s="7">
        <f t="shared" si="0"/>
        <v>8.2259955600999995E-2</v>
      </c>
      <c r="Q158" t="s">
        <v>70</v>
      </c>
      <c r="R158">
        <v>2018</v>
      </c>
      <c r="S158" t="s">
        <v>48</v>
      </c>
      <c r="T158">
        <v>4.4687999999999999E-2</v>
      </c>
      <c r="U158">
        <v>0.43365999999999999</v>
      </c>
      <c r="V158">
        <v>0.41554999999999997</v>
      </c>
      <c r="W158">
        <v>10.40114</v>
      </c>
      <c r="X158">
        <v>2.1934399999999998</v>
      </c>
      <c r="Y158">
        <v>1.7052700000000001</v>
      </c>
      <c r="Z158">
        <v>6.2239899999999997</v>
      </c>
      <c r="AA158">
        <v>7.5880200000000002</v>
      </c>
      <c r="AB158">
        <v>5.8110600000000003</v>
      </c>
      <c r="AC158">
        <v>3.9380000000000002</v>
      </c>
      <c r="AD158">
        <v>8.1849600000000002</v>
      </c>
      <c r="AE158">
        <v>4.1401000000000003</v>
      </c>
      <c r="AF158">
        <v>7.1239999999999997</v>
      </c>
      <c r="AG158">
        <v>4.5</v>
      </c>
    </row>
    <row r="159" spans="16:33" x14ac:dyDescent="0.25">
      <c r="P159" s="7">
        <f t="shared" si="0"/>
        <v>8.5973462163999995E-2</v>
      </c>
      <c r="Q159" t="s">
        <v>47</v>
      </c>
      <c r="R159">
        <v>2018</v>
      </c>
      <c r="S159" t="s">
        <v>48</v>
      </c>
      <c r="T159">
        <v>4.9999399999999999E-2</v>
      </c>
      <c r="U159">
        <v>0.67761000000000005</v>
      </c>
      <c r="V159">
        <v>0.18884000000000001</v>
      </c>
      <c r="W159">
        <v>10.58755</v>
      </c>
      <c r="X159">
        <v>3.4918200000000001</v>
      </c>
      <c r="Y159">
        <v>2.8457499999999998</v>
      </c>
      <c r="Z159">
        <v>8.0604300000000002</v>
      </c>
      <c r="AA159">
        <v>11.053839999999999</v>
      </c>
      <c r="AB159">
        <v>6.1906999999999996</v>
      </c>
      <c r="AC159">
        <v>4.3624999999999998</v>
      </c>
      <c r="AD159">
        <v>10.99685</v>
      </c>
      <c r="AE159">
        <v>8.6276899999999994</v>
      </c>
      <c r="AF159">
        <v>8.1080000000000005</v>
      </c>
      <c r="AG159">
        <v>4.4000000000000004</v>
      </c>
    </row>
    <row r="160" spans="16:33" x14ac:dyDescent="0.25">
      <c r="P160" s="7">
        <f t="shared" si="0"/>
        <v>7.7002864578699995E-2</v>
      </c>
      <c r="Q160" t="s">
        <v>47</v>
      </c>
      <c r="R160">
        <v>2000</v>
      </c>
      <c r="S160" t="s">
        <v>48</v>
      </c>
      <c r="T160">
        <v>4.6773799999999997E-2</v>
      </c>
      <c r="U160">
        <v>0.23449999999999999</v>
      </c>
      <c r="V160">
        <v>0.29220000000000002</v>
      </c>
      <c r="W160">
        <v>8.4274000000000004</v>
      </c>
      <c r="X160">
        <v>2.1669999999999998</v>
      </c>
      <c r="Y160">
        <v>1.6863999999999999</v>
      </c>
      <c r="Z160">
        <v>5.5563000000000002</v>
      </c>
      <c r="AA160">
        <v>7.3432000000000004</v>
      </c>
      <c r="AB160">
        <v>3.6978</v>
      </c>
      <c r="AC160">
        <v>2.5055000000000001</v>
      </c>
      <c r="AD160">
        <v>7.5076999999999998</v>
      </c>
      <c r="AE160">
        <v>5.1154999999999999</v>
      </c>
      <c r="AF160">
        <v>7.4020000000000001</v>
      </c>
      <c r="AG160">
        <v>4.4416669999999998</v>
      </c>
    </row>
    <row r="161" spans="16:33" x14ac:dyDescent="0.25">
      <c r="P161" s="7">
        <f t="shared" si="0"/>
        <v>8.9223549939999994E-2</v>
      </c>
      <c r="Q161" t="s">
        <v>84</v>
      </c>
      <c r="R161">
        <v>2006</v>
      </c>
      <c r="S161" t="s">
        <v>48</v>
      </c>
      <c r="T161">
        <v>5.8525800000000003E-2</v>
      </c>
      <c r="U161">
        <v>0.35189999999999999</v>
      </c>
      <c r="V161">
        <v>6.7400000000000002E-2</v>
      </c>
      <c r="W161">
        <v>5.4039999999999999</v>
      </c>
      <c r="X161">
        <v>0.8216</v>
      </c>
      <c r="Y161">
        <v>0.75600000000000001</v>
      </c>
      <c r="Z161">
        <v>1.6647000000000001</v>
      </c>
      <c r="AA161">
        <v>2.7833000000000001</v>
      </c>
      <c r="AB161">
        <v>2.0771999999999999</v>
      </c>
      <c r="AC161">
        <v>3.0196999999999998</v>
      </c>
      <c r="AD161">
        <v>3.1581000000000001</v>
      </c>
      <c r="AE161">
        <v>1.2258</v>
      </c>
      <c r="AF161">
        <v>7.2409999999999997</v>
      </c>
      <c r="AG161">
        <v>4.6749999999999998</v>
      </c>
    </row>
    <row r="162" spans="16:33" x14ac:dyDescent="0.25">
      <c r="P162" s="7">
        <f t="shared" si="0"/>
        <v>8.7333834336999996E-2</v>
      </c>
      <c r="Q162" t="s">
        <v>47</v>
      </c>
      <c r="R162">
        <v>2010</v>
      </c>
      <c r="S162" t="s">
        <v>48</v>
      </c>
      <c r="T162">
        <v>4.1947100000000001E-2</v>
      </c>
      <c r="U162">
        <v>0.45760000000000001</v>
      </c>
      <c r="V162">
        <v>0.2089</v>
      </c>
      <c r="W162">
        <v>8.4939</v>
      </c>
      <c r="X162">
        <v>2.3919999999999999</v>
      </c>
      <c r="Y162">
        <v>2.3254000000000001</v>
      </c>
      <c r="Z162">
        <v>5.7191000000000001</v>
      </c>
      <c r="AA162">
        <v>8.5891000000000002</v>
      </c>
      <c r="AB162">
        <v>4.51</v>
      </c>
      <c r="AC162">
        <v>3.4161000000000001</v>
      </c>
      <c r="AD162">
        <v>8.0715000000000003</v>
      </c>
      <c r="AE162">
        <v>5.8124000000000002</v>
      </c>
      <c r="AF162">
        <v>6.62</v>
      </c>
      <c r="AG162">
        <v>10.466670000000001</v>
      </c>
    </row>
    <row r="163" spans="16:33" x14ac:dyDescent="0.25">
      <c r="P163" s="7">
        <f t="shared" si="0"/>
        <v>8.4990368071300004E-2</v>
      </c>
      <c r="Q163" t="s">
        <v>70</v>
      </c>
      <c r="R163">
        <v>2013</v>
      </c>
      <c r="S163" t="s">
        <v>48</v>
      </c>
      <c r="T163">
        <v>4.9045800000000001E-2</v>
      </c>
      <c r="U163">
        <v>0.3281</v>
      </c>
      <c r="V163">
        <v>0.4047</v>
      </c>
      <c r="W163">
        <v>8.6494999999999997</v>
      </c>
      <c r="X163">
        <v>1.5306999999999999</v>
      </c>
      <c r="Y163">
        <v>2.0486</v>
      </c>
      <c r="Z163">
        <v>3.8540999999999999</v>
      </c>
      <c r="AA163">
        <v>5.9513999999999996</v>
      </c>
      <c r="AB163">
        <v>4.5035999999999996</v>
      </c>
      <c r="AC163">
        <v>3.3965999999999998</v>
      </c>
      <c r="AD163">
        <v>6.3745000000000003</v>
      </c>
      <c r="AE163">
        <v>3.1116999999999999</v>
      </c>
      <c r="AF163">
        <v>6.226</v>
      </c>
      <c r="AG163">
        <v>7.4583329999999997</v>
      </c>
    </row>
    <row r="164" spans="16:33" x14ac:dyDescent="0.25">
      <c r="P164" s="7">
        <f t="shared" si="0"/>
        <v>8.826476307129999E-2</v>
      </c>
      <c r="Q164" t="s">
        <v>57</v>
      </c>
      <c r="R164">
        <v>2006</v>
      </c>
      <c r="S164" t="s">
        <v>48</v>
      </c>
      <c r="T164">
        <v>5.9968300000000002E-2</v>
      </c>
      <c r="U164">
        <v>0.2681</v>
      </c>
      <c r="V164">
        <v>0.1399</v>
      </c>
      <c r="W164">
        <v>8.1797000000000004</v>
      </c>
      <c r="X164">
        <v>1.0551999999999999</v>
      </c>
      <c r="Y164">
        <v>1.0988</v>
      </c>
      <c r="Z164">
        <v>2.4712999999999998</v>
      </c>
      <c r="AA164">
        <v>4.6820000000000004</v>
      </c>
      <c r="AB164">
        <v>3.2675999999999998</v>
      </c>
      <c r="AC164">
        <v>2.8422999999999998</v>
      </c>
      <c r="AD164">
        <v>5.4195000000000002</v>
      </c>
      <c r="AE164">
        <v>3.1328</v>
      </c>
      <c r="AF164">
        <v>6.8150000000000004</v>
      </c>
      <c r="AG164">
        <v>7.0333329999999998</v>
      </c>
    </row>
    <row r="165" spans="16:33" x14ac:dyDescent="0.25">
      <c r="P165" s="7">
        <f t="shared" si="0"/>
        <v>9.1994869332999996E-2</v>
      </c>
      <c r="Q165" t="s">
        <v>57</v>
      </c>
      <c r="R165">
        <v>2011</v>
      </c>
      <c r="S165" t="s">
        <v>48</v>
      </c>
      <c r="T165">
        <v>5.9390600000000002E-2</v>
      </c>
      <c r="U165">
        <v>0.3226</v>
      </c>
      <c r="V165">
        <v>0.19139999999999999</v>
      </c>
      <c r="W165">
        <v>7.6272000000000002</v>
      </c>
      <c r="X165">
        <v>0.94220000000000004</v>
      </c>
      <c r="Y165">
        <v>1.0964</v>
      </c>
      <c r="Z165">
        <v>1.9452</v>
      </c>
      <c r="AA165">
        <v>4.6388999999999996</v>
      </c>
      <c r="AB165">
        <v>3.3479999999999999</v>
      </c>
      <c r="AC165">
        <v>3.238</v>
      </c>
      <c r="AD165">
        <v>4.9945000000000004</v>
      </c>
      <c r="AE165">
        <v>3.0421</v>
      </c>
      <c r="AF165">
        <v>6.1859999999999999</v>
      </c>
      <c r="AG165">
        <v>10.008330000000001</v>
      </c>
    </row>
    <row r="166" spans="16:33" x14ac:dyDescent="0.25">
      <c r="P166" s="7">
        <f t="shared" si="0"/>
        <v>8.9623159321299994E-2</v>
      </c>
      <c r="Q166" t="s">
        <v>57</v>
      </c>
      <c r="R166">
        <v>2012</v>
      </c>
      <c r="S166" t="s">
        <v>48</v>
      </c>
      <c r="T166">
        <v>5.7107100000000001E-2</v>
      </c>
      <c r="U166">
        <v>0.22040000000000001</v>
      </c>
      <c r="V166">
        <v>0.20269999999999999</v>
      </c>
      <c r="W166">
        <v>8.0165000000000006</v>
      </c>
      <c r="X166">
        <v>0.95099999999999996</v>
      </c>
      <c r="Y166">
        <v>1.0518000000000001</v>
      </c>
      <c r="Z166">
        <v>2.0449000000000002</v>
      </c>
      <c r="AA166">
        <v>4.6886999999999999</v>
      </c>
      <c r="AB166">
        <v>3.3643000000000001</v>
      </c>
      <c r="AC166">
        <v>3.3397000000000001</v>
      </c>
      <c r="AD166">
        <v>5.0408999999999997</v>
      </c>
      <c r="AE166">
        <v>3.16</v>
      </c>
      <c r="AF166">
        <v>6.21</v>
      </c>
      <c r="AG166">
        <v>9.0583329999999993</v>
      </c>
    </row>
    <row r="167" spans="16:33" x14ac:dyDescent="0.25">
      <c r="P167" s="7">
        <f t="shared" si="0"/>
        <v>9.1965801099999994E-2</v>
      </c>
      <c r="Q167" t="s">
        <v>57</v>
      </c>
      <c r="R167">
        <v>2013</v>
      </c>
      <c r="S167" t="s">
        <v>48</v>
      </c>
      <c r="T167">
        <v>5.79654E-2</v>
      </c>
      <c r="U167">
        <v>0.27010000000000001</v>
      </c>
      <c r="V167">
        <v>0.20300000000000001</v>
      </c>
      <c r="W167">
        <v>8.3369999999999997</v>
      </c>
      <c r="X167">
        <v>0.96930000000000005</v>
      </c>
      <c r="Y167">
        <v>1.1216999999999999</v>
      </c>
      <c r="Z167">
        <v>1.9389000000000001</v>
      </c>
      <c r="AA167">
        <v>4.7660999999999998</v>
      </c>
      <c r="AB167">
        <v>3.3570000000000002</v>
      </c>
      <c r="AC167">
        <v>3.4338000000000002</v>
      </c>
      <c r="AD167">
        <v>5.1234000000000002</v>
      </c>
      <c r="AE167">
        <v>3.3283999999999998</v>
      </c>
      <c r="AF167">
        <v>6.94</v>
      </c>
      <c r="AG167">
        <v>8.7249999999999996</v>
      </c>
    </row>
    <row r="168" spans="16:33" x14ac:dyDescent="0.25">
      <c r="P168" s="7">
        <f t="shared" si="0"/>
        <v>8.977848410799999E-2</v>
      </c>
      <c r="Q168" t="s">
        <v>57</v>
      </c>
      <c r="R168">
        <v>2017</v>
      </c>
      <c r="S168" t="s">
        <v>48</v>
      </c>
      <c r="T168">
        <v>5.7821900000000002E-2</v>
      </c>
      <c r="U168">
        <v>0.31208000000000002</v>
      </c>
      <c r="V168">
        <v>0.1396</v>
      </c>
      <c r="W168">
        <v>9.3889700000000005</v>
      </c>
      <c r="X168">
        <v>1.3474600000000001</v>
      </c>
      <c r="Y168">
        <v>1.2525900000000001</v>
      </c>
      <c r="Z168">
        <v>2.47289</v>
      </c>
      <c r="AA168">
        <v>6.2190099999999999</v>
      </c>
      <c r="AB168">
        <v>4.3702199999999998</v>
      </c>
      <c r="AC168">
        <v>3.9449999999999998</v>
      </c>
      <c r="AD168">
        <v>6.6265000000000001</v>
      </c>
      <c r="AE168">
        <v>4.4055499999999999</v>
      </c>
      <c r="AF168">
        <v>6.6509999999999998</v>
      </c>
      <c r="AG168">
        <v>4.5750000000000002</v>
      </c>
    </row>
    <row r="169" spans="16:33" x14ac:dyDescent="0.25">
      <c r="P169" s="7">
        <f t="shared" si="0"/>
        <v>8.7654249160299999E-2</v>
      </c>
      <c r="Q169" t="s">
        <v>84</v>
      </c>
      <c r="R169">
        <v>2016</v>
      </c>
      <c r="S169" t="s">
        <v>48</v>
      </c>
      <c r="T169">
        <v>5.6543299999999998E-2</v>
      </c>
      <c r="U169">
        <v>0.45296999999999998</v>
      </c>
      <c r="V169">
        <v>0.10951</v>
      </c>
      <c r="W169">
        <v>5.7036199999999999</v>
      </c>
      <c r="X169">
        <v>0.90505000000000002</v>
      </c>
      <c r="Y169">
        <v>1.1593</v>
      </c>
      <c r="Z169">
        <v>2.6417000000000002</v>
      </c>
      <c r="AA169">
        <v>3.6923300000000001</v>
      </c>
      <c r="AB169">
        <v>2.68628</v>
      </c>
      <c r="AC169">
        <v>3.7578</v>
      </c>
      <c r="AD169">
        <v>3.6482999999999999</v>
      </c>
      <c r="AE169">
        <v>1.70845</v>
      </c>
      <c r="AF169">
        <v>7.1769999999999996</v>
      </c>
      <c r="AG169">
        <v>3.9083329999999998</v>
      </c>
    </row>
    <row r="170" spans="16:33" x14ac:dyDescent="0.25">
      <c r="P170" s="7">
        <f t="shared" si="0"/>
        <v>9.5548466881300004E-2</v>
      </c>
      <c r="Q170" t="s">
        <v>84</v>
      </c>
      <c r="R170">
        <v>2009</v>
      </c>
      <c r="S170" t="s">
        <v>48</v>
      </c>
      <c r="T170">
        <v>5.88389E-2</v>
      </c>
      <c r="U170">
        <v>0.28370000000000001</v>
      </c>
      <c r="V170">
        <v>5.2200000000000003E-2</v>
      </c>
      <c r="W170">
        <v>4.5014000000000003</v>
      </c>
      <c r="X170">
        <v>0.6804</v>
      </c>
      <c r="Y170">
        <v>0.83540000000000003</v>
      </c>
      <c r="Z170">
        <v>1.7544</v>
      </c>
      <c r="AA170">
        <v>3.1503000000000001</v>
      </c>
      <c r="AB170">
        <v>2.234</v>
      </c>
      <c r="AC170">
        <v>3.1480000000000001</v>
      </c>
      <c r="AD170">
        <v>2.8794</v>
      </c>
      <c r="AE170">
        <v>1.2921</v>
      </c>
      <c r="AF170">
        <v>6.7779999999999996</v>
      </c>
      <c r="AG170">
        <v>8.9583329999999997</v>
      </c>
    </row>
    <row r="171" spans="16:33" x14ac:dyDescent="0.25">
      <c r="P171" s="7">
        <f t="shared" si="0"/>
        <v>8.6102852898699997E-2</v>
      </c>
      <c r="Q171" t="s">
        <v>84</v>
      </c>
      <c r="R171">
        <v>2005</v>
      </c>
      <c r="S171" t="s">
        <v>48</v>
      </c>
      <c r="T171">
        <v>5.8273699999999998E-2</v>
      </c>
      <c r="U171">
        <v>0.33450000000000002</v>
      </c>
      <c r="V171">
        <v>6.3200000000000006E-2</v>
      </c>
      <c r="W171">
        <v>5.0932000000000004</v>
      </c>
      <c r="X171">
        <v>0.80189999999999995</v>
      </c>
      <c r="Y171">
        <v>0.7349</v>
      </c>
      <c r="Z171">
        <v>1.6984999999999999</v>
      </c>
      <c r="AA171">
        <v>2.8121</v>
      </c>
      <c r="AB171">
        <v>2.0264000000000002</v>
      </c>
      <c r="AC171">
        <v>2.8906999999999998</v>
      </c>
      <c r="AD171">
        <v>3.1309</v>
      </c>
      <c r="AE171">
        <v>1.1938</v>
      </c>
      <c r="AF171">
        <v>6.4359999999999999</v>
      </c>
      <c r="AG171">
        <v>4.7416669999999996</v>
      </c>
    </row>
    <row r="172" spans="16:33" x14ac:dyDescent="0.25">
      <c r="P172" s="7">
        <f t="shared" si="0"/>
        <v>8.9288234371299999E-2</v>
      </c>
      <c r="Q172" t="s">
        <v>84</v>
      </c>
      <c r="R172">
        <v>2001</v>
      </c>
      <c r="S172" t="s">
        <v>48</v>
      </c>
      <c r="T172">
        <v>6.2617199999999998E-2</v>
      </c>
      <c r="U172">
        <v>0.28720000000000001</v>
      </c>
      <c r="V172">
        <v>6.7699999999999996E-2</v>
      </c>
      <c r="W172">
        <v>4.6500000000000004</v>
      </c>
      <c r="X172">
        <v>0.71140000000000003</v>
      </c>
      <c r="Y172">
        <v>0.50890000000000002</v>
      </c>
      <c r="Z172">
        <v>1.2886</v>
      </c>
      <c r="AA172">
        <v>2.6061000000000001</v>
      </c>
      <c r="AB172">
        <v>1.7684</v>
      </c>
      <c r="AC172">
        <v>2.4123999999999999</v>
      </c>
      <c r="AD172">
        <v>2.8971</v>
      </c>
      <c r="AE172">
        <v>1.0948</v>
      </c>
      <c r="AF172">
        <v>7.1260000000000003</v>
      </c>
      <c r="AG172">
        <v>4.4333330000000002</v>
      </c>
    </row>
    <row r="173" spans="16:33" x14ac:dyDescent="0.25">
      <c r="P173" s="7">
        <f t="shared" si="0"/>
        <v>8.6882490640000004E-2</v>
      </c>
      <c r="Q173" t="s">
        <v>57</v>
      </c>
      <c r="R173">
        <v>2015</v>
      </c>
      <c r="S173" t="s">
        <v>48</v>
      </c>
      <c r="T173">
        <v>5.68735E-2</v>
      </c>
      <c r="U173">
        <v>0.27300000000000002</v>
      </c>
      <c r="V173">
        <v>0.20080000000000001</v>
      </c>
      <c r="W173">
        <v>8.3909000000000002</v>
      </c>
      <c r="X173">
        <v>0.94399999999999995</v>
      </c>
      <c r="Y173">
        <v>1.1983999999999999</v>
      </c>
      <c r="Z173">
        <v>2.0604</v>
      </c>
      <c r="AA173">
        <v>4.9801000000000002</v>
      </c>
      <c r="AB173">
        <v>3.4994000000000001</v>
      </c>
      <c r="AC173">
        <v>3.6755</v>
      </c>
      <c r="AD173">
        <v>5.5547000000000004</v>
      </c>
      <c r="AE173">
        <v>3.6031</v>
      </c>
      <c r="AF173">
        <v>6.5609999999999999</v>
      </c>
      <c r="AG173">
        <v>5.4249999999999998</v>
      </c>
    </row>
    <row r="174" spans="16:33" x14ac:dyDescent="0.25">
      <c r="P174" s="7">
        <f t="shared" si="0"/>
        <v>7.7096806480000002E-2</v>
      </c>
      <c r="Q174" t="s">
        <v>47</v>
      </c>
      <c r="R174">
        <v>2006</v>
      </c>
      <c r="S174" t="s">
        <v>48</v>
      </c>
      <c r="T174">
        <v>4.5115000000000002E-2</v>
      </c>
      <c r="U174">
        <v>0.36680000000000001</v>
      </c>
      <c r="V174">
        <v>0.23580000000000001</v>
      </c>
      <c r="W174">
        <v>8.7614999999999998</v>
      </c>
      <c r="X174">
        <v>2.6267</v>
      </c>
      <c r="Y174">
        <v>2.2595999999999998</v>
      </c>
      <c r="Z174">
        <v>6.1185999999999998</v>
      </c>
      <c r="AA174">
        <v>8.0511999999999997</v>
      </c>
      <c r="AB174">
        <v>4.2892000000000001</v>
      </c>
      <c r="AC174">
        <v>3.1911999999999998</v>
      </c>
      <c r="AD174">
        <v>8.7433999999999994</v>
      </c>
      <c r="AE174">
        <v>5.7470999999999997</v>
      </c>
      <c r="AF174">
        <v>6.8179999999999996</v>
      </c>
      <c r="AG174">
        <v>4.5999999999999996</v>
      </c>
    </row>
    <row r="175" spans="16:33" x14ac:dyDescent="0.25">
      <c r="P175" s="7">
        <f t="shared" si="0"/>
        <v>8.3195706108700002E-2</v>
      </c>
      <c r="Q175" t="s">
        <v>70</v>
      </c>
      <c r="R175">
        <v>2011</v>
      </c>
      <c r="S175" t="s">
        <v>48</v>
      </c>
      <c r="T175">
        <v>4.7618399999999998E-2</v>
      </c>
      <c r="U175">
        <v>0.32640000000000002</v>
      </c>
      <c r="V175">
        <v>0.31169999999999998</v>
      </c>
      <c r="W175">
        <v>8.7186000000000003</v>
      </c>
      <c r="X175">
        <v>1.5712999999999999</v>
      </c>
      <c r="Y175">
        <v>2.1234999999999999</v>
      </c>
      <c r="Z175">
        <v>4.0448000000000004</v>
      </c>
      <c r="AA175">
        <v>5.8514999999999997</v>
      </c>
      <c r="AB175">
        <v>4.2888000000000002</v>
      </c>
      <c r="AC175">
        <v>3.1960999999999999</v>
      </c>
      <c r="AD175">
        <v>6.0822000000000003</v>
      </c>
      <c r="AE175">
        <v>3.1880000000000002</v>
      </c>
      <c r="AF175">
        <v>5.6509999999999998</v>
      </c>
      <c r="AG175">
        <v>8.8166670000000007</v>
      </c>
    </row>
    <row r="176" spans="16:33" x14ac:dyDescent="0.25">
      <c r="P176" s="7">
        <f t="shared" si="0"/>
        <v>8.8274128416999997E-2</v>
      </c>
      <c r="Q176" t="s">
        <v>70</v>
      </c>
      <c r="R176">
        <v>2010</v>
      </c>
      <c r="S176" t="s">
        <v>48</v>
      </c>
      <c r="T176">
        <v>4.7432000000000002E-2</v>
      </c>
      <c r="U176">
        <v>0.28649999999999998</v>
      </c>
      <c r="V176">
        <v>0.2923</v>
      </c>
      <c r="W176">
        <v>8.1120000000000001</v>
      </c>
      <c r="X176">
        <v>1.4881</v>
      </c>
      <c r="Y176">
        <v>1.9661999999999999</v>
      </c>
      <c r="Z176">
        <v>3.871</v>
      </c>
      <c r="AA176">
        <v>5.6882999999999999</v>
      </c>
      <c r="AB176">
        <v>4.2207999999999997</v>
      </c>
      <c r="AC176">
        <v>3.0781999999999998</v>
      </c>
      <c r="AD176">
        <v>6.008</v>
      </c>
      <c r="AE176">
        <v>3.0541999999999998</v>
      </c>
      <c r="AF176">
        <v>5.9880000000000004</v>
      </c>
      <c r="AG176">
        <v>10.26667</v>
      </c>
    </row>
    <row r="177" spans="16:33" x14ac:dyDescent="0.25">
      <c r="P177" s="7">
        <f t="shared" si="0"/>
        <v>7.6018927659999999E-2</v>
      </c>
      <c r="Q177" t="s">
        <v>70</v>
      </c>
      <c r="R177">
        <v>2014</v>
      </c>
      <c r="S177" t="s">
        <v>48</v>
      </c>
      <c r="T177">
        <v>4.55635E-2</v>
      </c>
      <c r="U177">
        <v>0.30959999999999999</v>
      </c>
      <c r="V177">
        <v>0.60460000000000003</v>
      </c>
      <c r="W177">
        <v>9.3930000000000007</v>
      </c>
      <c r="X177">
        <v>1.5582</v>
      </c>
      <c r="Y177">
        <v>1.7030000000000001</v>
      </c>
      <c r="Z177">
        <v>4.2294999999999998</v>
      </c>
      <c r="AA177">
        <v>5.9546999999999999</v>
      </c>
      <c r="AB177">
        <v>4.5426000000000002</v>
      </c>
      <c r="AC177">
        <v>3.4939</v>
      </c>
      <c r="AD177">
        <v>6.5427</v>
      </c>
      <c r="AE177">
        <v>3.1501999999999999</v>
      </c>
      <c r="AF177">
        <v>6.0049999999999999</v>
      </c>
      <c r="AG177">
        <v>5.8</v>
      </c>
    </row>
    <row r="178" spans="16:33" x14ac:dyDescent="0.25">
      <c r="P178" s="7">
        <f t="shared" si="0"/>
        <v>7.9910033268699998E-2</v>
      </c>
      <c r="Q178" t="s">
        <v>49</v>
      </c>
      <c r="R178">
        <v>2001</v>
      </c>
      <c r="S178" t="s">
        <v>48</v>
      </c>
      <c r="T178">
        <v>4.9446700000000003E-2</v>
      </c>
      <c r="U178">
        <v>0.2039</v>
      </c>
      <c r="V178">
        <v>0.21310000000000001</v>
      </c>
      <c r="W178">
        <v>6.1708999999999996</v>
      </c>
      <c r="X178">
        <v>0.78680000000000005</v>
      </c>
      <c r="Y178">
        <v>0.4017</v>
      </c>
      <c r="Z178">
        <v>1.2121</v>
      </c>
      <c r="AA178">
        <v>2.6072000000000002</v>
      </c>
      <c r="AB178">
        <v>1.7629999999999999</v>
      </c>
      <c r="AC178">
        <v>2.2547999999999999</v>
      </c>
      <c r="AD178">
        <v>2.9533</v>
      </c>
      <c r="AE178">
        <v>1.0618000000000001</v>
      </c>
      <c r="AF178">
        <v>6.3449999999999998</v>
      </c>
      <c r="AG178">
        <v>4.2416669999999996</v>
      </c>
    </row>
    <row r="179" spans="16:33" x14ac:dyDescent="0.25">
      <c r="P179" s="7">
        <f t="shared" si="0"/>
        <v>8.8465622260299998E-2</v>
      </c>
      <c r="Q179" t="s">
        <v>57</v>
      </c>
      <c r="R179">
        <v>2016</v>
      </c>
      <c r="S179" t="s">
        <v>48</v>
      </c>
      <c r="T179">
        <v>5.6294799999999999E-2</v>
      </c>
      <c r="U179">
        <v>0.27640999999999999</v>
      </c>
      <c r="V179">
        <v>0.19622999999999999</v>
      </c>
      <c r="W179">
        <v>9.2355400000000003</v>
      </c>
      <c r="X179">
        <v>1.2318800000000001</v>
      </c>
      <c r="Y179">
        <v>1.37079</v>
      </c>
      <c r="Z179">
        <v>2.7138</v>
      </c>
      <c r="AA179">
        <v>5.8349099999999998</v>
      </c>
      <c r="AB179">
        <v>4.1909200000000002</v>
      </c>
      <c r="AC179">
        <v>3.8081</v>
      </c>
      <c r="AD179">
        <v>6.2246300000000003</v>
      </c>
      <c r="AE179">
        <v>4.2638499999999997</v>
      </c>
      <c r="AF179">
        <v>6.85</v>
      </c>
      <c r="AG179">
        <v>5.0083330000000004</v>
      </c>
    </row>
    <row r="180" spans="16:33" x14ac:dyDescent="0.25">
      <c r="P180" s="7">
        <f t="shared" si="0"/>
        <v>0.10141408381299999</v>
      </c>
      <c r="Q180" t="s">
        <v>57</v>
      </c>
      <c r="R180">
        <v>2009</v>
      </c>
      <c r="S180" t="s">
        <v>48</v>
      </c>
      <c r="T180">
        <v>6.22493E-2</v>
      </c>
      <c r="U180">
        <v>0.25819999999999999</v>
      </c>
      <c r="V180">
        <v>0.13539999999999999</v>
      </c>
      <c r="W180">
        <v>5.3559000000000001</v>
      </c>
      <c r="X180">
        <v>0.8528</v>
      </c>
      <c r="Y180">
        <v>1.1053999999999999</v>
      </c>
      <c r="Z180">
        <v>2.0830000000000002</v>
      </c>
      <c r="AA180">
        <v>4.5368000000000004</v>
      </c>
      <c r="AB180">
        <v>3.3887999999999998</v>
      </c>
      <c r="AC180">
        <v>2.9912000000000001</v>
      </c>
      <c r="AD180">
        <v>4.7961</v>
      </c>
      <c r="AE180">
        <v>2.8020999999999998</v>
      </c>
      <c r="AF180">
        <v>6.0839999999999996</v>
      </c>
      <c r="AG180">
        <v>13.133330000000001</v>
      </c>
    </row>
    <row r="181" spans="16:33" x14ac:dyDescent="0.25">
      <c r="P181" s="7">
        <f t="shared" si="0"/>
        <v>8.2381221198700005E-2</v>
      </c>
      <c r="Q181" t="s">
        <v>70</v>
      </c>
      <c r="R181">
        <v>2003</v>
      </c>
      <c r="S181" t="s">
        <v>48</v>
      </c>
      <c r="T181">
        <v>4.8601699999999998E-2</v>
      </c>
      <c r="U181">
        <v>0.2009</v>
      </c>
      <c r="V181">
        <v>0.29189999999999999</v>
      </c>
      <c r="W181">
        <v>9.1384000000000007</v>
      </c>
      <c r="X181">
        <v>1.3577999999999999</v>
      </c>
      <c r="Y181">
        <v>1.2767999999999999</v>
      </c>
      <c r="Z181">
        <v>3.4253</v>
      </c>
      <c r="AA181">
        <v>5.4610000000000003</v>
      </c>
      <c r="AB181">
        <v>3.8205</v>
      </c>
      <c r="AC181">
        <v>2.5607000000000002</v>
      </c>
      <c r="AD181">
        <v>6.5629</v>
      </c>
      <c r="AE181">
        <v>2.7161</v>
      </c>
      <c r="AF181">
        <v>6.617</v>
      </c>
      <c r="AG181">
        <v>6.2166670000000002</v>
      </c>
    </row>
    <row r="182" spans="16:33" x14ac:dyDescent="0.25">
      <c r="P182" s="7">
        <f t="shared" si="0"/>
        <v>8.1479294431300003E-2</v>
      </c>
      <c r="Q182" t="s">
        <v>70</v>
      </c>
      <c r="R182">
        <v>2007</v>
      </c>
      <c r="S182" t="s">
        <v>48</v>
      </c>
      <c r="T182">
        <v>5.2341600000000002E-2</v>
      </c>
      <c r="U182">
        <v>0.2117</v>
      </c>
      <c r="V182">
        <v>0.27429999999999999</v>
      </c>
      <c r="W182">
        <v>9.8149999999999995</v>
      </c>
      <c r="X182">
        <v>1.6196999999999999</v>
      </c>
      <c r="Y182">
        <v>1.496</v>
      </c>
      <c r="Z182">
        <v>3.8041999999999998</v>
      </c>
      <c r="AA182">
        <v>5.5243000000000002</v>
      </c>
      <c r="AB182">
        <v>4.1074000000000002</v>
      </c>
      <c r="AC182">
        <v>2.9841000000000002</v>
      </c>
      <c r="AD182">
        <v>6.6048</v>
      </c>
      <c r="AE182">
        <v>2.9982000000000002</v>
      </c>
      <c r="AF182">
        <v>6.7060000000000004</v>
      </c>
      <c r="AG182">
        <v>5.608333</v>
      </c>
    </row>
    <row r="183" spans="16:33" x14ac:dyDescent="0.25">
      <c r="P183" s="7">
        <f t="shared" si="0"/>
        <v>8.8152510069999995E-2</v>
      </c>
      <c r="Q183" t="s">
        <v>84</v>
      </c>
      <c r="R183">
        <v>2007</v>
      </c>
      <c r="S183" t="s">
        <v>48</v>
      </c>
      <c r="T183">
        <v>5.9411800000000001E-2</v>
      </c>
      <c r="U183">
        <v>0.33279999999999998</v>
      </c>
      <c r="V183">
        <v>5.8400000000000001E-2</v>
      </c>
      <c r="W183">
        <v>5.3737000000000004</v>
      </c>
      <c r="X183">
        <v>0.76910000000000001</v>
      </c>
      <c r="Y183">
        <v>0.82569999999999999</v>
      </c>
      <c r="Z183">
        <v>1.7712000000000001</v>
      </c>
      <c r="AA183">
        <v>2.9030999999999998</v>
      </c>
      <c r="AB183">
        <v>2.0693000000000001</v>
      </c>
      <c r="AC183">
        <v>3.1168999999999998</v>
      </c>
      <c r="AD183">
        <v>3.1032000000000002</v>
      </c>
      <c r="AE183">
        <v>1.2652000000000001</v>
      </c>
      <c r="AF183">
        <v>7.0039999999999996</v>
      </c>
      <c r="AG183">
        <v>4.8250000000000002</v>
      </c>
    </row>
    <row r="184" spans="16:33" x14ac:dyDescent="0.25">
      <c r="P184" s="7">
        <f t="shared" ref="P184:P229" si="1">-0.0160959*V184+( -0.0023826)*W184+ 0.0073035*AB184+( -0.00351)*Z184+ 0.0043713*AF184+ 0.0011961*AG184+ 0.0566119</f>
        <v>8.5699604088700004E-2</v>
      </c>
      <c r="Q184" t="s">
        <v>57</v>
      </c>
      <c r="R184">
        <v>2000</v>
      </c>
      <c r="S184" t="s">
        <v>48</v>
      </c>
      <c r="T184">
        <v>6.4727400000000004E-2</v>
      </c>
      <c r="U184">
        <v>0.17069999999999999</v>
      </c>
      <c r="V184">
        <v>0.14510000000000001</v>
      </c>
      <c r="W184">
        <v>8.1692</v>
      </c>
      <c r="X184">
        <v>1.0233000000000001</v>
      </c>
      <c r="Y184">
        <v>0.85119999999999996</v>
      </c>
      <c r="Z184">
        <v>1.7018</v>
      </c>
      <c r="AA184">
        <v>4.8918999999999997</v>
      </c>
      <c r="AB184">
        <v>2.8037999999999998</v>
      </c>
      <c r="AC184">
        <v>2.3073000000000001</v>
      </c>
      <c r="AD184">
        <v>5.1249000000000002</v>
      </c>
      <c r="AE184">
        <v>3.3862000000000001</v>
      </c>
      <c r="AF184">
        <v>7.3129999999999997</v>
      </c>
      <c r="AG184">
        <v>3.6916669999999998</v>
      </c>
    </row>
    <row r="185" spans="16:33" x14ac:dyDescent="0.25">
      <c r="P185" s="7">
        <f t="shared" si="1"/>
        <v>8.0110592260000002E-2</v>
      </c>
      <c r="Q185" t="s">
        <v>49</v>
      </c>
      <c r="R185">
        <v>2003</v>
      </c>
      <c r="S185" t="s">
        <v>48</v>
      </c>
      <c r="T185">
        <v>5.0186500000000002E-2</v>
      </c>
      <c r="U185">
        <v>0.25359999999999999</v>
      </c>
      <c r="V185">
        <v>0.193</v>
      </c>
      <c r="W185">
        <v>7.1394000000000002</v>
      </c>
      <c r="X185">
        <v>0.80700000000000005</v>
      </c>
      <c r="Y185">
        <v>0.48220000000000002</v>
      </c>
      <c r="Z185">
        <v>1.2399</v>
      </c>
      <c r="AA185">
        <v>2.4889999999999999</v>
      </c>
      <c r="AB185">
        <v>1.8433999999999999</v>
      </c>
      <c r="AC185">
        <v>2.4144999999999999</v>
      </c>
      <c r="AD185">
        <v>3.1829999999999998</v>
      </c>
      <c r="AE185">
        <v>1.1037999999999999</v>
      </c>
      <c r="AF185">
        <v>6.45</v>
      </c>
      <c r="AG185">
        <v>5.2750000000000004</v>
      </c>
    </row>
    <row r="186" spans="16:33" x14ac:dyDescent="0.25">
      <c r="P186" s="7">
        <f t="shared" si="1"/>
        <v>9.3668623582600002E-2</v>
      </c>
      <c r="Q186" t="s">
        <v>57</v>
      </c>
      <c r="R186">
        <v>2008</v>
      </c>
      <c r="S186" t="s">
        <v>48</v>
      </c>
      <c r="T186">
        <v>6.4192100000000002E-2</v>
      </c>
      <c r="U186">
        <v>0.23330000000000001</v>
      </c>
      <c r="V186">
        <v>0.12959999999999999</v>
      </c>
      <c r="W186">
        <v>7.3007999999999997</v>
      </c>
      <c r="X186">
        <v>0.98440000000000005</v>
      </c>
      <c r="Y186">
        <v>1.1272</v>
      </c>
      <c r="Z186">
        <v>1.8714</v>
      </c>
      <c r="AA186">
        <v>4.6253000000000002</v>
      </c>
      <c r="AB186">
        <v>3.3685999999999998</v>
      </c>
      <c r="AC186">
        <v>3.0327000000000002</v>
      </c>
      <c r="AD186">
        <v>5.1840999999999999</v>
      </c>
      <c r="AE186">
        <v>3.1139999999999999</v>
      </c>
      <c r="AF186">
        <v>6.56</v>
      </c>
      <c r="AG186">
        <v>8.216666</v>
      </c>
    </row>
    <row r="187" spans="16:33" x14ac:dyDescent="0.25">
      <c r="P187" s="7">
        <f t="shared" si="1"/>
        <v>8.8407297999999995E-2</v>
      </c>
      <c r="Q187" t="s">
        <v>84</v>
      </c>
      <c r="R187">
        <v>2018</v>
      </c>
      <c r="S187" t="s">
        <v>48</v>
      </c>
      <c r="T187">
        <v>5.6920999999999999E-2</v>
      </c>
      <c r="U187">
        <v>0.50026999999999999</v>
      </c>
      <c r="V187">
        <v>0.10145999999999999</v>
      </c>
      <c r="W187">
        <v>5.70756</v>
      </c>
      <c r="X187">
        <v>1.02528</v>
      </c>
      <c r="Y187">
        <v>1.14496</v>
      </c>
      <c r="Z187">
        <v>2.73272</v>
      </c>
      <c r="AA187">
        <v>3.8313700000000002</v>
      </c>
      <c r="AB187">
        <v>2.93242</v>
      </c>
      <c r="AC187">
        <v>4.0431999999999997</v>
      </c>
      <c r="AD187">
        <v>4.0313100000000004</v>
      </c>
      <c r="AE187">
        <v>1.88289</v>
      </c>
      <c r="AF187">
        <v>7.2389999999999999</v>
      </c>
      <c r="AG187">
        <v>2.9750000000000001</v>
      </c>
    </row>
    <row r="188" spans="16:33" x14ac:dyDescent="0.25">
      <c r="P188" s="7">
        <f t="shared" si="1"/>
        <v>9.0582863950000009E-2</v>
      </c>
      <c r="Q188" t="s">
        <v>84</v>
      </c>
      <c r="R188">
        <v>2012</v>
      </c>
      <c r="S188" t="s">
        <v>48</v>
      </c>
      <c r="T188">
        <v>5.8304000000000002E-2</v>
      </c>
      <c r="U188">
        <v>0.32290000000000002</v>
      </c>
      <c r="V188">
        <v>4.8899999999999999E-2</v>
      </c>
      <c r="W188">
        <v>5.2538999999999998</v>
      </c>
      <c r="X188">
        <v>0.76590000000000003</v>
      </c>
      <c r="Y188">
        <v>0.84830000000000005</v>
      </c>
      <c r="Z188">
        <v>1.8159000000000001</v>
      </c>
      <c r="AA188">
        <v>3.3586999999999998</v>
      </c>
      <c r="AB188">
        <v>2.2667999999999999</v>
      </c>
      <c r="AC188">
        <v>3.4032</v>
      </c>
      <c r="AD188">
        <v>2.9148000000000001</v>
      </c>
      <c r="AE188">
        <v>1.3242</v>
      </c>
      <c r="AF188">
        <v>6.5910000000000002</v>
      </c>
      <c r="AG188">
        <v>6.9249999999999998</v>
      </c>
    </row>
    <row r="189" spans="16:33" x14ac:dyDescent="0.25">
      <c r="P189" s="7">
        <f t="shared" si="1"/>
        <v>8.00608412587E-2</v>
      </c>
      <c r="Q189" t="s">
        <v>49</v>
      </c>
      <c r="R189">
        <v>2008</v>
      </c>
      <c r="S189" t="s">
        <v>48</v>
      </c>
      <c r="T189">
        <v>5.54066E-2</v>
      </c>
      <c r="U189">
        <v>0.32540000000000002</v>
      </c>
      <c r="V189">
        <v>0.13489999999999999</v>
      </c>
      <c r="W189">
        <v>8.1888000000000005</v>
      </c>
      <c r="X189">
        <v>0.97030000000000005</v>
      </c>
      <c r="Y189">
        <v>0.68169999999999997</v>
      </c>
      <c r="Z189">
        <v>1.1668000000000001</v>
      </c>
      <c r="AA189">
        <v>2.5802</v>
      </c>
      <c r="AB189">
        <v>2.0987</v>
      </c>
      <c r="AC189">
        <v>2.9148999999999998</v>
      </c>
      <c r="AD189">
        <v>3.2505999999999999</v>
      </c>
      <c r="AE189">
        <v>1.341</v>
      </c>
      <c r="AF189">
        <v>6.1289999999999996</v>
      </c>
      <c r="AG189">
        <v>5.9416669999999998</v>
      </c>
    </row>
    <row r="190" spans="16:33" x14ac:dyDescent="0.25">
      <c r="P190" s="7">
        <f t="shared" si="1"/>
        <v>8.9235367932999993E-2</v>
      </c>
      <c r="Q190" t="s">
        <v>47</v>
      </c>
      <c r="R190">
        <v>2009</v>
      </c>
      <c r="S190" t="s">
        <v>48</v>
      </c>
      <c r="T190">
        <v>4.2525100000000003E-2</v>
      </c>
      <c r="U190">
        <v>0.51870000000000005</v>
      </c>
      <c r="V190">
        <v>0.22020000000000001</v>
      </c>
      <c r="W190">
        <v>8.2535000000000007</v>
      </c>
      <c r="X190">
        <v>2.2408999999999999</v>
      </c>
      <c r="Y190">
        <v>2.3849999999999998</v>
      </c>
      <c r="Z190">
        <v>5.7702999999999998</v>
      </c>
      <c r="AA190">
        <v>8.4496000000000002</v>
      </c>
      <c r="AB190">
        <v>4.5640000000000001</v>
      </c>
      <c r="AC190">
        <v>3.3155999999999999</v>
      </c>
      <c r="AD190">
        <v>7.9751000000000003</v>
      </c>
      <c r="AE190">
        <v>5.8639000000000001</v>
      </c>
      <c r="AF190">
        <v>6.9939999999999998</v>
      </c>
      <c r="AG190">
        <v>10.18333</v>
      </c>
    </row>
    <row r="191" spans="16:33" x14ac:dyDescent="0.25">
      <c r="P191" s="7">
        <f t="shared" si="1"/>
        <v>7.1693349399999995E-2</v>
      </c>
      <c r="Q191" t="s">
        <v>70</v>
      </c>
      <c r="R191">
        <v>2015</v>
      </c>
      <c r="S191" t="s">
        <v>48</v>
      </c>
      <c r="T191">
        <v>4.6407799999999999E-2</v>
      </c>
      <c r="U191">
        <v>0.3145</v>
      </c>
      <c r="V191">
        <v>0.96460000000000001</v>
      </c>
      <c r="W191">
        <v>9.5996000000000006</v>
      </c>
      <c r="X191">
        <v>1.5771999999999999</v>
      </c>
      <c r="Y191">
        <v>1.5865</v>
      </c>
      <c r="Z191">
        <v>4.2266000000000004</v>
      </c>
      <c r="AA191">
        <v>5.9653999999999998</v>
      </c>
      <c r="AB191">
        <v>4.6814</v>
      </c>
      <c r="AC191">
        <v>3.5897999999999999</v>
      </c>
      <c r="AD191">
        <v>6.7436999999999996</v>
      </c>
      <c r="AE191">
        <v>3.2168000000000001</v>
      </c>
      <c r="AF191">
        <v>6.452</v>
      </c>
      <c r="AG191">
        <v>4.95</v>
      </c>
    </row>
    <row r="192" spans="16:33" x14ac:dyDescent="0.25">
      <c r="P192" s="7">
        <f t="shared" si="1"/>
        <v>8.7375857581299995E-2</v>
      </c>
      <c r="Q192" t="s">
        <v>57</v>
      </c>
      <c r="R192">
        <v>2007</v>
      </c>
      <c r="S192" t="s">
        <v>48</v>
      </c>
      <c r="T192">
        <v>5.9070200000000003E-2</v>
      </c>
      <c r="U192">
        <v>0.20669999999999999</v>
      </c>
      <c r="V192">
        <v>0.1265</v>
      </c>
      <c r="W192">
        <v>8.3847000000000005</v>
      </c>
      <c r="X192">
        <v>1.0374000000000001</v>
      </c>
      <c r="Y192">
        <v>1.1254</v>
      </c>
      <c r="Z192">
        <v>2.5249000000000001</v>
      </c>
      <c r="AA192">
        <v>4.7801999999999998</v>
      </c>
      <c r="AB192">
        <v>3.2439</v>
      </c>
      <c r="AC192">
        <v>2.9333999999999998</v>
      </c>
      <c r="AD192">
        <v>5.2961999999999998</v>
      </c>
      <c r="AE192">
        <v>3.0954000000000002</v>
      </c>
      <c r="AF192">
        <v>6.7430000000000003</v>
      </c>
      <c r="AG192">
        <v>7.0833329999999997</v>
      </c>
    </row>
    <row r="193" spans="16:33" x14ac:dyDescent="0.25">
      <c r="P193" s="7">
        <f t="shared" si="1"/>
        <v>8.5528977285999994E-2</v>
      </c>
      <c r="Q193" t="s">
        <v>47</v>
      </c>
      <c r="R193">
        <v>2017</v>
      </c>
      <c r="S193" t="s">
        <v>48</v>
      </c>
      <c r="T193">
        <v>4.5602400000000001E-2</v>
      </c>
      <c r="U193">
        <v>0.58743000000000001</v>
      </c>
      <c r="V193">
        <v>0.18554999999999999</v>
      </c>
      <c r="W193">
        <v>9.8647399999999994</v>
      </c>
      <c r="X193">
        <v>3.3106</v>
      </c>
      <c r="Y193">
        <v>2.6933400000000001</v>
      </c>
      <c r="Z193">
        <v>8.0789500000000007</v>
      </c>
      <c r="AA193">
        <v>10.88395</v>
      </c>
      <c r="AB193">
        <v>6.0025300000000001</v>
      </c>
      <c r="AC193">
        <v>4.1749000000000001</v>
      </c>
      <c r="AD193">
        <v>10.899889999999999</v>
      </c>
      <c r="AE193">
        <v>8.2012199999999993</v>
      </c>
      <c r="AF193">
        <v>7.7789999999999999</v>
      </c>
      <c r="AG193">
        <v>4.95</v>
      </c>
    </row>
    <row r="194" spans="16:33" x14ac:dyDescent="0.25">
      <c r="P194" s="7">
        <f t="shared" si="1"/>
        <v>8.9764936381300009E-2</v>
      </c>
      <c r="Q194" t="s">
        <v>84</v>
      </c>
      <c r="R194">
        <v>2008</v>
      </c>
      <c r="S194" t="s">
        <v>48</v>
      </c>
      <c r="T194">
        <v>6.09373E-2</v>
      </c>
      <c r="U194">
        <v>0.29980000000000001</v>
      </c>
      <c r="V194">
        <v>5.0900000000000001E-2</v>
      </c>
      <c r="W194">
        <v>5.0015999999999998</v>
      </c>
      <c r="X194">
        <v>0.73099999999999998</v>
      </c>
      <c r="Y194">
        <v>0.85289999999999999</v>
      </c>
      <c r="Z194">
        <v>1.5673999999999999</v>
      </c>
      <c r="AA194">
        <v>3.0059999999999998</v>
      </c>
      <c r="AB194">
        <v>2.1827000000000001</v>
      </c>
      <c r="AC194">
        <v>3.1956000000000002</v>
      </c>
      <c r="AD194">
        <v>3.0945999999999998</v>
      </c>
      <c r="AE194">
        <v>1.3535999999999999</v>
      </c>
      <c r="AF194">
        <v>6.7460000000000004</v>
      </c>
      <c r="AG194">
        <v>4.983333</v>
      </c>
    </row>
    <row r="195" spans="16:33" x14ac:dyDescent="0.25">
      <c r="P195" s="7">
        <f t="shared" si="1"/>
        <v>7.9262630238700005E-2</v>
      </c>
      <c r="Q195" t="s">
        <v>70</v>
      </c>
      <c r="R195">
        <v>2000</v>
      </c>
      <c r="S195" t="s">
        <v>48</v>
      </c>
      <c r="T195">
        <v>5.0305500000000003E-2</v>
      </c>
      <c r="U195">
        <v>0.22109999999999999</v>
      </c>
      <c r="V195">
        <v>0.3226</v>
      </c>
      <c r="W195">
        <v>9.5191999999999997</v>
      </c>
      <c r="X195">
        <v>1.4219999999999999</v>
      </c>
      <c r="Y195">
        <v>1.0025999999999999</v>
      </c>
      <c r="Z195">
        <v>2.9115000000000002</v>
      </c>
      <c r="AA195">
        <v>5.2744999999999997</v>
      </c>
      <c r="AB195">
        <v>3.5112000000000001</v>
      </c>
      <c r="AC195">
        <v>2.2913999999999999</v>
      </c>
      <c r="AD195">
        <v>6.0343</v>
      </c>
      <c r="AE195">
        <v>2.6269999999999998</v>
      </c>
      <c r="AF195">
        <v>6.9029999999999996</v>
      </c>
      <c r="AG195">
        <v>4.1166669999999996</v>
      </c>
    </row>
    <row r="196" spans="16:33" x14ac:dyDescent="0.25">
      <c r="P196" s="7">
        <f t="shared" si="1"/>
        <v>9.0541545978699997E-2</v>
      </c>
      <c r="Q196" t="s">
        <v>84</v>
      </c>
      <c r="R196">
        <v>2003</v>
      </c>
      <c r="S196" t="s">
        <v>48</v>
      </c>
      <c r="T196">
        <v>5.9515999999999999E-2</v>
      </c>
      <c r="U196">
        <v>0.30640000000000001</v>
      </c>
      <c r="V196">
        <v>7.3800000000000004E-2</v>
      </c>
      <c r="W196">
        <v>4.8090000000000002</v>
      </c>
      <c r="X196">
        <v>0.73529999999999995</v>
      </c>
      <c r="Y196">
        <v>0.59360000000000002</v>
      </c>
      <c r="Z196">
        <v>1.4038999999999999</v>
      </c>
      <c r="AA196">
        <v>2.6934</v>
      </c>
      <c r="AB196">
        <v>1.9214</v>
      </c>
      <c r="AC196">
        <v>2.6183999999999998</v>
      </c>
      <c r="AD196">
        <v>3.0667</v>
      </c>
      <c r="AE196">
        <v>1.1572</v>
      </c>
      <c r="AF196">
        <v>7.0350000000000001</v>
      </c>
      <c r="AG196">
        <v>5.6166669999999996</v>
      </c>
    </row>
    <row r="197" spans="16:33" x14ac:dyDescent="0.25">
      <c r="P197" s="7">
        <f t="shared" si="1"/>
        <v>8.8382946729999995E-2</v>
      </c>
      <c r="Q197" t="s">
        <v>84</v>
      </c>
      <c r="R197">
        <v>2004</v>
      </c>
      <c r="S197" t="s">
        <v>48</v>
      </c>
      <c r="T197">
        <v>5.8744699999999997E-2</v>
      </c>
      <c r="U197">
        <v>0.31979999999999997</v>
      </c>
      <c r="V197">
        <v>7.5300000000000006E-2</v>
      </c>
      <c r="W197">
        <v>5.0194999999999999</v>
      </c>
      <c r="X197">
        <v>0.77549999999999997</v>
      </c>
      <c r="Y197">
        <v>0.68269999999999997</v>
      </c>
      <c r="Z197">
        <v>1.5164</v>
      </c>
      <c r="AA197">
        <v>2.6959</v>
      </c>
      <c r="AB197">
        <v>2.0078</v>
      </c>
      <c r="AC197">
        <v>2.7585000000000002</v>
      </c>
      <c r="AD197">
        <v>3.0701999999999998</v>
      </c>
      <c r="AE197">
        <v>1.1861999999999999</v>
      </c>
      <c r="AF197">
        <v>6.7830000000000004</v>
      </c>
      <c r="AG197">
        <v>4.9749999999999996</v>
      </c>
    </row>
    <row r="198" spans="16:33" x14ac:dyDescent="0.25">
      <c r="P198" s="7">
        <f t="shared" si="1"/>
        <v>8.9967472027300002E-2</v>
      </c>
      <c r="Q198" t="s">
        <v>84</v>
      </c>
      <c r="R198">
        <v>2017</v>
      </c>
      <c r="S198" t="s">
        <v>48</v>
      </c>
      <c r="T198">
        <v>5.6350299999999999E-2</v>
      </c>
      <c r="U198">
        <v>0.48281000000000002</v>
      </c>
      <c r="V198">
        <v>6.4839999999999995E-2</v>
      </c>
      <c r="W198">
        <v>5.6187800000000001</v>
      </c>
      <c r="X198">
        <v>1.0250300000000001</v>
      </c>
      <c r="Y198">
        <v>1.10426</v>
      </c>
      <c r="Z198">
        <v>2.74505</v>
      </c>
      <c r="AA198">
        <v>3.8074400000000002</v>
      </c>
      <c r="AB198">
        <v>2.8486600000000002</v>
      </c>
      <c r="AC198">
        <v>3.9054000000000002</v>
      </c>
      <c r="AD198">
        <v>3.9180899999999999</v>
      </c>
      <c r="AE198">
        <v>1.7777799999999999</v>
      </c>
      <c r="AF198">
        <v>7.4850000000000003</v>
      </c>
      <c r="AG198">
        <v>3.2583329999999999</v>
      </c>
    </row>
    <row r="199" spans="16:33" x14ac:dyDescent="0.25">
      <c r="P199" s="7">
        <f t="shared" si="1"/>
        <v>7.8841772778699998E-2</v>
      </c>
      <c r="Q199" t="s">
        <v>47</v>
      </c>
      <c r="R199">
        <v>2007</v>
      </c>
      <c r="S199" t="s">
        <v>48</v>
      </c>
      <c r="T199">
        <v>4.6407299999999999E-2</v>
      </c>
      <c r="U199">
        <v>0.3725</v>
      </c>
      <c r="V199">
        <v>0.23419999999999999</v>
      </c>
      <c r="W199">
        <v>8.9553999999999991</v>
      </c>
      <c r="X199">
        <v>2.4634999999999998</v>
      </c>
      <c r="Y199">
        <v>2.4620000000000002</v>
      </c>
      <c r="Z199">
        <v>6.1544999999999996</v>
      </c>
      <c r="AA199">
        <v>8.4032999999999998</v>
      </c>
      <c r="AB199">
        <v>4.3174000000000001</v>
      </c>
      <c r="AC199">
        <v>3.3372000000000002</v>
      </c>
      <c r="AD199">
        <v>8.8867999999999991</v>
      </c>
      <c r="AE199">
        <v>5.8346999999999998</v>
      </c>
      <c r="AF199">
        <v>7.1710000000000003</v>
      </c>
      <c r="AG199">
        <v>5.0666669999999998</v>
      </c>
    </row>
    <row r="200" spans="16:33" x14ac:dyDescent="0.25">
      <c r="P200" s="7">
        <f t="shared" si="1"/>
        <v>8.5777911159999998E-2</v>
      </c>
      <c r="Q200" t="s">
        <v>57</v>
      </c>
      <c r="R200">
        <v>2004</v>
      </c>
      <c r="S200" t="s">
        <v>48</v>
      </c>
      <c r="T200">
        <v>6.3114500000000004E-2</v>
      </c>
      <c r="U200">
        <v>0.2064</v>
      </c>
      <c r="V200">
        <v>0.126</v>
      </c>
      <c r="W200">
        <v>8.1064000000000007</v>
      </c>
      <c r="X200">
        <v>1.0580000000000001</v>
      </c>
      <c r="Y200">
        <v>1.0855999999999999</v>
      </c>
      <c r="Z200">
        <v>2.1617000000000002</v>
      </c>
      <c r="AA200">
        <v>4.9669999999999996</v>
      </c>
      <c r="AB200">
        <v>3.0648</v>
      </c>
      <c r="AC200">
        <v>2.6478999999999999</v>
      </c>
      <c r="AD200">
        <v>5.4301000000000004</v>
      </c>
      <c r="AE200">
        <v>3.2160000000000002</v>
      </c>
      <c r="AF200">
        <v>6.2679999999999998</v>
      </c>
      <c r="AG200">
        <v>6.95</v>
      </c>
    </row>
    <row r="201" spans="16:33" x14ac:dyDescent="0.25">
      <c r="P201" s="7">
        <f t="shared" si="1"/>
        <v>7.9436517609999993E-2</v>
      </c>
      <c r="Q201" t="s">
        <v>47</v>
      </c>
      <c r="R201">
        <v>2004</v>
      </c>
      <c r="S201" t="s">
        <v>48</v>
      </c>
      <c r="T201">
        <v>4.2433400000000003E-2</v>
      </c>
      <c r="U201">
        <v>0.40799999999999997</v>
      </c>
      <c r="V201">
        <v>0.25750000000000001</v>
      </c>
      <c r="W201">
        <v>8.7439</v>
      </c>
      <c r="X201">
        <v>2.1953999999999998</v>
      </c>
      <c r="Y201">
        <v>2.1076000000000001</v>
      </c>
      <c r="Z201">
        <v>5.3314000000000004</v>
      </c>
      <c r="AA201">
        <v>7.6547999999999998</v>
      </c>
      <c r="AB201">
        <v>4.0057999999999998</v>
      </c>
      <c r="AC201">
        <v>2.8883999999999999</v>
      </c>
      <c r="AD201">
        <v>8.1862999999999992</v>
      </c>
      <c r="AE201">
        <v>5.4363999999999999</v>
      </c>
      <c r="AF201">
        <v>6.8339999999999996</v>
      </c>
      <c r="AG201">
        <v>6.1749999999999998</v>
      </c>
    </row>
    <row r="202" spans="16:33" x14ac:dyDescent="0.25">
      <c r="P202" s="7">
        <f t="shared" si="1"/>
        <v>9.1895317111300001E-2</v>
      </c>
      <c r="Q202" t="s">
        <v>84</v>
      </c>
      <c r="R202">
        <v>2011</v>
      </c>
      <c r="S202" t="s">
        <v>48</v>
      </c>
      <c r="T202">
        <v>5.81599E-2</v>
      </c>
      <c r="U202">
        <v>0.37459999999999999</v>
      </c>
      <c r="V202">
        <v>4.5499999999999999E-2</v>
      </c>
      <c r="W202">
        <v>5.0393999999999997</v>
      </c>
      <c r="X202">
        <v>0.76800000000000002</v>
      </c>
      <c r="Y202">
        <v>0.85319999999999996</v>
      </c>
      <c r="Z202">
        <v>1.7567999999999999</v>
      </c>
      <c r="AA202">
        <v>3.3471000000000002</v>
      </c>
      <c r="AB202">
        <v>2.2422</v>
      </c>
      <c r="AC202">
        <v>3.3534999999999999</v>
      </c>
      <c r="AD202">
        <v>2.9140999999999999</v>
      </c>
      <c r="AE202">
        <v>1.3033999999999999</v>
      </c>
      <c r="AF202">
        <v>6.5890000000000004</v>
      </c>
      <c r="AG202">
        <v>7.5333329999999998</v>
      </c>
    </row>
    <row r="203" spans="16:33" x14ac:dyDescent="0.25">
      <c r="P203" s="7">
        <f t="shared" si="1"/>
        <v>8.1375573849999994E-2</v>
      </c>
      <c r="Q203" t="s">
        <v>49</v>
      </c>
      <c r="R203">
        <v>2012</v>
      </c>
      <c r="S203" t="s">
        <v>48</v>
      </c>
      <c r="T203">
        <v>5.4744899999999999E-2</v>
      </c>
      <c r="U203">
        <v>0.2722</v>
      </c>
      <c r="V203">
        <v>0.16669999999999999</v>
      </c>
      <c r="W203">
        <v>7.8316999999999997</v>
      </c>
      <c r="X203">
        <v>0.99629999999999996</v>
      </c>
      <c r="Y203">
        <v>0.63460000000000005</v>
      </c>
      <c r="Z203">
        <v>1.3945000000000001</v>
      </c>
      <c r="AA203">
        <v>2.8799000000000001</v>
      </c>
      <c r="AB203">
        <v>2.206</v>
      </c>
      <c r="AC203">
        <v>3.1368999999999998</v>
      </c>
      <c r="AD203">
        <v>3.1968999999999999</v>
      </c>
      <c r="AE203">
        <v>1.3540000000000001</v>
      </c>
      <c r="AF203">
        <v>5.7309999999999999</v>
      </c>
      <c r="AG203">
        <v>8.2249999999999996</v>
      </c>
    </row>
    <row r="204" spans="16:33" x14ac:dyDescent="0.25">
      <c r="P204" s="7">
        <f t="shared" si="1"/>
        <v>7.7818314331300001E-2</v>
      </c>
      <c r="Q204" t="s">
        <v>47</v>
      </c>
      <c r="R204">
        <v>2001</v>
      </c>
      <c r="S204" t="s">
        <v>48</v>
      </c>
      <c r="T204">
        <v>4.6092099999999997E-2</v>
      </c>
      <c r="U204">
        <v>0.20830000000000001</v>
      </c>
      <c r="V204">
        <v>0.30990000000000001</v>
      </c>
      <c r="W204">
        <v>8.1295999999999999</v>
      </c>
      <c r="X204">
        <v>1.9879</v>
      </c>
      <c r="Y204">
        <v>1.6938</v>
      </c>
      <c r="Z204">
        <v>5.6535000000000002</v>
      </c>
      <c r="AA204">
        <v>7.6474000000000002</v>
      </c>
      <c r="AB204">
        <v>3.7235999999999998</v>
      </c>
      <c r="AC204">
        <v>2.5798999999999999</v>
      </c>
      <c r="AD204">
        <v>7.6262999999999996</v>
      </c>
      <c r="AE204">
        <v>5.2291999999999996</v>
      </c>
      <c r="AF204">
        <v>7.2549999999999999</v>
      </c>
      <c r="AG204">
        <v>5.4333330000000002</v>
      </c>
    </row>
    <row r="205" spans="16:33" x14ac:dyDescent="0.25">
      <c r="P205" s="7">
        <f t="shared" si="1"/>
        <v>7.8323407711300003E-2</v>
      </c>
      <c r="Q205" t="s">
        <v>49</v>
      </c>
      <c r="R205">
        <v>2015</v>
      </c>
      <c r="S205" t="s">
        <v>48</v>
      </c>
      <c r="T205">
        <v>5.2880000000000003E-2</v>
      </c>
      <c r="U205">
        <v>0.36359999999999998</v>
      </c>
      <c r="V205">
        <v>0.154</v>
      </c>
      <c r="W205">
        <v>8.7943999999999996</v>
      </c>
      <c r="X205">
        <v>0.95279999999999998</v>
      </c>
      <c r="Y205">
        <v>0.62939999999999996</v>
      </c>
      <c r="Z205">
        <v>1.5486</v>
      </c>
      <c r="AA205">
        <v>2.8898999999999999</v>
      </c>
      <c r="AB205">
        <v>2.3755000000000002</v>
      </c>
      <c r="AC205">
        <v>3.3611</v>
      </c>
      <c r="AD205">
        <v>3.4963000000000002</v>
      </c>
      <c r="AE205">
        <v>1.4382999999999999</v>
      </c>
      <c r="AF205">
        <v>6.2930000000000001</v>
      </c>
      <c r="AG205">
        <v>4.7833329999999998</v>
      </c>
    </row>
    <row r="206" spans="16:33" x14ac:dyDescent="0.25">
      <c r="P206" s="7">
        <f t="shared" si="1"/>
        <v>8.7499425918699997E-2</v>
      </c>
      <c r="Q206" t="s">
        <v>84</v>
      </c>
      <c r="R206">
        <v>2000</v>
      </c>
      <c r="S206" t="s">
        <v>48</v>
      </c>
      <c r="T206">
        <v>6.9653599999999996E-2</v>
      </c>
      <c r="U206">
        <v>0.25359999999999999</v>
      </c>
      <c r="V206">
        <v>6.9699999999999998E-2</v>
      </c>
      <c r="W206">
        <v>4.835</v>
      </c>
      <c r="X206">
        <v>0.72729999999999995</v>
      </c>
      <c r="Y206">
        <v>0.45400000000000001</v>
      </c>
      <c r="Z206">
        <v>1.2863</v>
      </c>
      <c r="AA206">
        <v>2.4537</v>
      </c>
      <c r="AB206">
        <v>1.6865000000000001</v>
      </c>
      <c r="AC206">
        <v>2.3235000000000001</v>
      </c>
      <c r="AD206">
        <v>2.8389000000000002</v>
      </c>
      <c r="AE206">
        <v>1.0342</v>
      </c>
      <c r="AF206">
        <v>7.2450000000000001</v>
      </c>
      <c r="AG206">
        <v>3.391667</v>
      </c>
    </row>
    <row r="207" spans="16:33" x14ac:dyDescent="0.25">
      <c r="P207" s="7">
        <f t="shared" si="1"/>
        <v>7.8707433430000001E-2</v>
      </c>
      <c r="Q207" t="s">
        <v>49</v>
      </c>
      <c r="R207">
        <v>2000</v>
      </c>
      <c r="S207" t="s">
        <v>48</v>
      </c>
      <c r="T207">
        <v>4.9762199999999999E-2</v>
      </c>
      <c r="U207">
        <v>0.19500000000000001</v>
      </c>
      <c r="V207">
        <v>0.17699999999999999</v>
      </c>
      <c r="W207">
        <v>6.6207000000000003</v>
      </c>
      <c r="X207">
        <v>0.8538</v>
      </c>
      <c r="Y207">
        <v>0.38850000000000001</v>
      </c>
      <c r="Z207">
        <v>1.2122999999999999</v>
      </c>
      <c r="AA207">
        <v>2.4870000000000001</v>
      </c>
      <c r="AB207">
        <v>1.7284999999999999</v>
      </c>
      <c r="AC207">
        <v>2.1856</v>
      </c>
      <c r="AD207">
        <v>2.8635000000000002</v>
      </c>
      <c r="AE207">
        <v>1.0237000000000001</v>
      </c>
      <c r="AF207">
        <v>6.5659999999999998</v>
      </c>
      <c r="AG207">
        <v>3.05</v>
      </c>
    </row>
    <row r="208" spans="16:33" x14ac:dyDescent="0.25">
      <c r="P208" s="7">
        <f t="shared" si="1"/>
        <v>7.9344091419999999E-2</v>
      </c>
      <c r="Q208" t="s">
        <v>47</v>
      </c>
      <c r="R208">
        <v>2002</v>
      </c>
      <c r="S208" t="s">
        <v>48</v>
      </c>
      <c r="T208">
        <v>4.3719800000000003E-2</v>
      </c>
      <c r="U208">
        <v>0.26829999999999998</v>
      </c>
      <c r="V208">
        <v>0.28160000000000002</v>
      </c>
      <c r="W208">
        <v>7.8284000000000002</v>
      </c>
      <c r="X208">
        <v>1.9441999999999999</v>
      </c>
      <c r="Y208">
        <v>1.8861000000000001</v>
      </c>
      <c r="Z208">
        <v>5.4127999999999998</v>
      </c>
      <c r="AA208">
        <v>7.7252999999999998</v>
      </c>
      <c r="AB208">
        <v>3.8479999999999999</v>
      </c>
      <c r="AC208">
        <v>2.6461999999999999</v>
      </c>
      <c r="AD208">
        <v>7.7686000000000002</v>
      </c>
      <c r="AE208">
        <v>5.3023999999999996</v>
      </c>
      <c r="AF208">
        <v>6.6289999999999996</v>
      </c>
      <c r="AG208">
        <v>6.55</v>
      </c>
    </row>
    <row r="209" spans="16:33" x14ac:dyDescent="0.25">
      <c r="P209" s="7">
        <f t="shared" si="1"/>
        <v>9.5589953467E-2</v>
      </c>
      <c r="Q209" t="s">
        <v>57</v>
      </c>
      <c r="R209">
        <v>2010</v>
      </c>
      <c r="S209" t="s">
        <v>48</v>
      </c>
      <c r="T209">
        <v>5.7442800000000002E-2</v>
      </c>
      <c r="U209">
        <v>0.2787</v>
      </c>
      <c r="V209">
        <v>0.157</v>
      </c>
      <c r="W209">
        <v>6.9581999999999997</v>
      </c>
      <c r="X209">
        <v>0.91279999999999994</v>
      </c>
      <c r="Y209">
        <v>1.1140000000000001</v>
      </c>
      <c r="Z209">
        <v>2.0301</v>
      </c>
      <c r="AA209">
        <v>4.5792999999999999</v>
      </c>
      <c r="AB209">
        <v>3.3174000000000001</v>
      </c>
      <c r="AC209">
        <v>3.1173000000000002</v>
      </c>
      <c r="AD209">
        <v>4.9272</v>
      </c>
      <c r="AE209">
        <v>2.8437999999999999</v>
      </c>
      <c r="AF209">
        <v>6.0389999999999997</v>
      </c>
      <c r="AG209">
        <v>12.19167</v>
      </c>
    </row>
    <row r="210" spans="16:33" x14ac:dyDescent="0.25">
      <c r="P210" s="7">
        <f t="shared" si="1"/>
        <v>7.9603838298699992E-2</v>
      </c>
      <c r="Q210" t="s">
        <v>49</v>
      </c>
      <c r="R210">
        <v>2005</v>
      </c>
      <c r="S210" t="s">
        <v>48</v>
      </c>
      <c r="T210">
        <v>5.27368E-2</v>
      </c>
      <c r="U210">
        <v>0.2102</v>
      </c>
      <c r="V210">
        <v>0.14130000000000001</v>
      </c>
      <c r="W210">
        <v>7.3003</v>
      </c>
      <c r="X210">
        <v>0.93069999999999997</v>
      </c>
      <c r="Y210">
        <v>0.5847</v>
      </c>
      <c r="Z210">
        <v>1.3309</v>
      </c>
      <c r="AA210">
        <v>2.5415999999999999</v>
      </c>
      <c r="AB210">
        <v>1.9365000000000001</v>
      </c>
      <c r="AC210">
        <v>2.6873999999999998</v>
      </c>
      <c r="AD210">
        <v>3.3033999999999999</v>
      </c>
      <c r="AE210">
        <v>1.1706000000000001</v>
      </c>
      <c r="AF210">
        <v>6.117</v>
      </c>
      <c r="AG210">
        <v>5.391667</v>
      </c>
    </row>
    <row r="211" spans="16:33" x14ac:dyDescent="0.25">
      <c r="P211" s="7">
        <f t="shared" si="1"/>
        <v>8.3195706108700002E-2</v>
      </c>
      <c r="Q211" t="s">
        <v>70</v>
      </c>
      <c r="R211">
        <v>2011</v>
      </c>
      <c r="S211" t="s">
        <v>48</v>
      </c>
      <c r="T211">
        <v>4.7618399999999998E-2</v>
      </c>
      <c r="U211">
        <v>0.32640000000000002</v>
      </c>
      <c r="V211">
        <v>0.31169999999999998</v>
      </c>
      <c r="W211">
        <v>8.7186000000000003</v>
      </c>
      <c r="X211">
        <v>1.5712999999999999</v>
      </c>
      <c r="Y211">
        <v>2.1234999999999999</v>
      </c>
      <c r="Z211">
        <v>4.0448000000000004</v>
      </c>
      <c r="AA211">
        <v>5.8514999999999997</v>
      </c>
      <c r="AB211">
        <v>4.2888000000000002</v>
      </c>
      <c r="AC211">
        <v>3.1960999999999999</v>
      </c>
      <c r="AD211">
        <v>6.0822000000000003</v>
      </c>
      <c r="AE211">
        <v>3.1880000000000002</v>
      </c>
      <c r="AF211">
        <v>5.6509999999999998</v>
      </c>
      <c r="AG211">
        <v>8.8166670000000007</v>
      </c>
    </row>
    <row r="212" spans="16:33" x14ac:dyDescent="0.25">
      <c r="P212" s="7">
        <f t="shared" si="1"/>
        <v>7.87986805363E-2</v>
      </c>
      <c r="Q212" t="s">
        <v>70</v>
      </c>
      <c r="R212">
        <v>2019</v>
      </c>
      <c r="S212" t="s">
        <v>48</v>
      </c>
      <c r="T212">
        <v>4.5598800000000002E-2</v>
      </c>
      <c r="U212">
        <v>0.31679000000000002</v>
      </c>
      <c r="V212">
        <v>0.50265000000000004</v>
      </c>
      <c r="W212">
        <v>10.3645</v>
      </c>
      <c r="X212">
        <v>2.2384300000000001</v>
      </c>
      <c r="Y212">
        <v>1.84388</v>
      </c>
      <c r="Z212">
        <v>7.2848899999999999</v>
      </c>
      <c r="AA212">
        <v>7.5811500000000001</v>
      </c>
      <c r="AB212">
        <v>5.9346199999999998</v>
      </c>
      <c r="AC212">
        <v>4.0364000000000004</v>
      </c>
      <c r="AD212">
        <v>8.2614999999999998</v>
      </c>
      <c r="AE212">
        <v>4.3093000000000004</v>
      </c>
      <c r="AF212">
        <v>7.3650000000000002</v>
      </c>
      <c r="AG212">
        <v>4.1833330000000002</v>
      </c>
    </row>
    <row r="213" spans="16:33" x14ac:dyDescent="0.25">
      <c r="P213" s="7">
        <f t="shared" si="1"/>
        <v>8.0507877640000003E-2</v>
      </c>
      <c r="Q213" t="s">
        <v>70</v>
      </c>
      <c r="R213">
        <v>2001</v>
      </c>
      <c r="S213" t="s">
        <v>48</v>
      </c>
      <c r="T213">
        <v>4.95875E-2</v>
      </c>
      <c r="U213">
        <v>0.192</v>
      </c>
      <c r="V213">
        <v>0.3095</v>
      </c>
      <c r="W213">
        <v>8.7370999999999999</v>
      </c>
      <c r="X213">
        <v>1.3264</v>
      </c>
      <c r="Y213">
        <v>1.0679000000000001</v>
      </c>
      <c r="Z213">
        <v>3.0238999999999998</v>
      </c>
      <c r="AA213">
        <v>5.5349000000000004</v>
      </c>
      <c r="AB213">
        <v>3.6111</v>
      </c>
      <c r="AC213">
        <v>2.3795000000000002</v>
      </c>
      <c r="AD213">
        <v>6.1334</v>
      </c>
      <c r="AE213">
        <v>2.6783000000000001</v>
      </c>
      <c r="AF213">
        <v>6.5659999999999998</v>
      </c>
      <c r="AG213">
        <v>4.375</v>
      </c>
    </row>
    <row r="214" spans="16:33" x14ac:dyDescent="0.25">
      <c r="P214" s="7">
        <f t="shared" si="1"/>
        <v>8.9592280818699993E-2</v>
      </c>
      <c r="Q214" t="s">
        <v>84</v>
      </c>
      <c r="R214">
        <v>2013</v>
      </c>
      <c r="S214" t="s">
        <v>48</v>
      </c>
      <c r="T214">
        <v>5.8511000000000001E-2</v>
      </c>
      <c r="U214">
        <v>0.35709999999999997</v>
      </c>
      <c r="V214">
        <v>7.0599999999999996E-2</v>
      </c>
      <c r="W214">
        <v>5.2759</v>
      </c>
      <c r="X214">
        <v>0.78269999999999995</v>
      </c>
      <c r="Y214">
        <v>0.90820000000000001</v>
      </c>
      <c r="Z214">
        <v>1.6927000000000001</v>
      </c>
      <c r="AA214">
        <v>3.2913999999999999</v>
      </c>
      <c r="AB214">
        <v>2.3199999999999998</v>
      </c>
      <c r="AC214">
        <v>3.4729000000000001</v>
      </c>
      <c r="AD214">
        <v>3.0514999999999999</v>
      </c>
      <c r="AE214">
        <v>1.321</v>
      </c>
      <c r="AF214">
        <v>6.3460000000000001</v>
      </c>
      <c r="AG214">
        <v>6.641667</v>
      </c>
    </row>
    <row r="215" spans="16:33" x14ac:dyDescent="0.25">
      <c r="P215" s="7">
        <f t="shared" si="1"/>
        <v>7.9009331589999995E-2</v>
      </c>
      <c r="Q215" t="s">
        <v>49</v>
      </c>
      <c r="R215">
        <v>2004</v>
      </c>
      <c r="S215" t="s">
        <v>48</v>
      </c>
      <c r="T215">
        <v>5.0467100000000001E-2</v>
      </c>
      <c r="U215">
        <v>0.27150000000000002</v>
      </c>
      <c r="V215">
        <v>0.1638</v>
      </c>
      <c r="W215">
        <v>7.6074000000000002</v>
      </c>
      <c r="X215">
        <v>0.85860000000000003</v>
      </c>
      <c r="Y215">
        <v>0.54210000000000003</v>
      </c>
      <c r="Z215">
        <v>1.3075000000000001</v>
      </c>
      <c r="AA215">
        <v>2.4418000000000002</v>
      </c>
      <c r="AB215">
        <v>1.8953</v>
      </c>
      <c r="AC215">
        <v>2.5579999999999998</v>
      </c>
      <c r="AD215">
        <v>3.1804999999999999</v>
      </c>
      <c r="AE215">
        <v>1.1429</v>
      </c>
      <c r="AF215">
        <v>6.2789999999999999</v>
      </c>
      <c r="AG215">
        <v>5.4</v>
      </c>
    </row>
    <row r="216" spans="16:33" x14ac:dyDescent="0.25">
      <c r="P216" s="7">
        <f t="shared" si="1"/>
        <v>8.672947831870001E-2</v>
      </c>
      <c r="Q216" t="s">
        <v>57</v>
      </c>
      <c r="R216">
        <v>2005</v>
      </c>
      <c r="S216" t="s">
        <v>48</v>
      </c>
      <c r="T216">
        <v>5.9673900000000002E-2</v>
      </c>
      <c r="U216">
        <v>0.22070000000000001</v>
      </c>
      <c r="V216">
        <v>0.12130000000000001</v>
      </c>
      <c r="W216">
        <v>8.2370999999999999</v>
      </c>
      <c r="X216">
        <v>1.0737000000000001</v>
      </c>
      <c r="Y216">
        <v>1.1106</v>
      </c>
      <c r="Z216">
        <v>2.3895</v>
      </c>
      <c r="AA216">
        <v>4.8814000000000002</v>
      </c>
      <c r="AB216">
        <v>3.1515</v>
      </c>
      <c r="AC216">
        <v>2.7538999999999998</v>
      </c>
      <c r="AD216">
        <v>5.5480999999999998</v>
      </c>
      <c r="AE216">
        <v>3.2113999999999998</v>
      </c>
      <c r="AF216">
        <v>6.6210000000000004</v>
      </c>
      <c r="AG216">
        <v>6.7916670000000003</v>
      </c>
    </row>
    <row r="217" spans="16:33" x14ac:dyDescent="0.25">
      <c r="P217" s="7">
        <f t="shared" si="1"/>
        <v>8.1109106235700001E-2</v>
      </c>
      <c r="Q217" t="s">
        <v>49</v>
      </c>
      <c r="R217">
        <v>2016</v>
      </c>
      <c r="S217" t="s">
        <v>48</v>
      </c>
      <c r="T217">
        <v>5.22081E-2</v>
      </c>
      <c r="U217">
        <v>0.36284</v>
      </c>
      <c r="V217">
        <v>0.12756999999999999</v>
      </c>
      <c r="W217">
        <v>9.1707000000000001</v>
      </c>
      <c r="X217">
        <v>1.1369899999999999</v>
      </c>
      <c r="Y217">
        <v>0.65736000000000006</v>
      </c>
      <c r="Z217">
        <v>1.97142</v>
      </c>
      <c r="AA217">
        <v>3.27982</v>
      </c>
      <c r="AB217">
        <v>2.8307199999999999</v>
      </c>
      <c r="AC217">
        <v>3.4626999999999999</v>
      </c>
      <c r="AD217">
        <v>3.9110900000000002</v>
      </c>
      <c r="AE217">
        <v>1.80996</v>
      </c>
      <c r="AF217">
        <v>6.7309999999999999</v>
      </c>
      <c r="AG217">
        <v>4.3666669999999996</v>
      </c>
    </row>
    <row r="218" spans="16:33" x14ac:dyDescent="0.25">
      <c r="P218" s="7">
        <f t="shared" si="1"/>
        <v>9.0933880630300001E-2</v>
      </c>
      <c r="Q218" t="s">
        <v>57</v>
      </c>
      <c r="R218">
        <v>2018</v>
      </c>
      <c r="S218" t="s">
        <v>48</v>
      </c>
      <c r="T218">
        <v>5.8135300000000001E-2</v>
      </c>
      <c r="U218">
        <v>0.32923999999999998</v>
      </c>
      <c r="V218">
        <v>0.13261000000000001</v>
      </c>
      <c r="W218">
        <v>9.6886200000000002</v>
      </c>
      <c r="X218">
        <v>1.4216200000000001</v>
      </c>
      <c r="Y218">
        <v>1.3071299999999999</v>
      </c>
      <c r="Z218">
        <v>2.4611100000000001</v>
      </c>
      <c r="AA218">
        <v>6.4273600000000002</v>
      </c>
      <c r="AB218">
        <v>4.4722400000000002</v>
      </c>
      <c r="AC218">
        <v>4.0991</v>
      </c>
      <c r="AD218">
        <v>6.7805400000000002</v>
      </c>
      <c r="AE218">
        <v>4.5494199999999996</v>
      </c>
      <c r="AF218">
        <v>6.9870000000000001</v>
      </c>
      <c r="AG218">
        <v>4.1583329999999998</v>
      </c>
    </row>
    <row r="219" spans="16:33" x14ac:dyDescent="0.25">
      <c r="P219" s="7">
        <f t="shared" si="1"/>
        <v>9.0772292680000005E-2</v>
      </c>
      <c r="Q219" t="s">
        <v>84</v>
      </c>
      <c r="R219">
        <v>2002</v>
      </c>
      <c r="S219" t="s">
        <v>48</v>
      </c>
      <c r="T219">
        <v>6.0641899999999999E-2</v>
      </c>
      <c r="U219">
        <v>0.29249999999999998</v>
      </c>
      <c r="V219">
        <v>7.17E-2</v>
      </c>
      <c r="W219">
        <v>4.6593999999999998</v>
      </c>
      <c r="X219">
        <v>0.71009999999999995</v>
      </c>
      <c r="Y219">
        <v>0.57420000000000004</v>
      </c>
      <c r="Z219">
        <v>1.3194999999999999</v>
      </c>
      <c r="AA219">
        <v>2.6629</v>
      </c>
      <c r="AB219">
        <v>1.8529</v>
      </c>
      <c r="AC219">
        <v>2.4937</v>
      </c>
      <c r="AD219">
        <v>3.0116000000000001</v>
      </c>
      <c r="AE219">
        <v>1.1419999999999999</v>
      </c>
      <c r="AF219">
        <v>7.125</v>
      </c>
      <c r="AG219">
        <v>5.3250000000000002</v>
      </c>
    </row>
    <row r="220" spans="16:33" x14ac:dyDescent="0.25">
      <c r="P220" s="7">
        <f t="shared" si="1"/>
        <v>8.6761820601699999E-2</v>
      </c>
      <c r="Q220" t="s">
        <v>47</v>
      </c>
      <c r="R220">
        <v>2019</v>
      </c>
      <c r="S220" t="s">
        <v>48</v>
      </c>
      <c r="T220">
        <v>5.2977400000000001E-2</v>
      </c>
      <c r="U220">
        <v>0.51063999999999998</v>
      </c>
      <c r="V220">
        <v>0.17524000000000001</v>
      </c>
      <c r="W220">
        <v>10.376609999999999</v>
      </c>
      <c r="X220">
        <v>3.51431</v>
      </c>
      <c r="Y220">
        <v>3.2142300000000001</v>
      </c>
      <c r="Z220">
        <v>8.4421800000000005</v>
      </c>
      <c r="AA220">
        <v>10.99746</v>
      </c>
      <c r="AB220">
        <v>6.2352299999999996</v>
      </c>
      <c r="AC220">
        <v>4.4664999999999999</v>
      </c>
      <c r="AD220">
        <v>11.009930000000001</v>
      </c>
      <c r="AE220">
        <v>8.7753200000000007</v>
      </c>
      <c r="AF220">
        <v>8.4740000000000002</v>
      </c>
      <c r="AG220">
        <v>3.9666670000000002</v>
      </c>
    </row>
    <row r="221" spans="16:33" x14ac:dyDescent="0.25">
      <c r="P221" s="7">
        <f t="shared" si="1"/>
        <v>8.7002684658700008E-2</v>
      </c>
      <c r="Q221" t="s">
        <v>57</v>
      </c>
      <c r="R221">
        <v>2003</v>
      </c>
      <c r="S221" t="s">
        <v>48</v>
      </c>
      <c r="T221">
        <v>6.0850099999999997E-2</v>
      </c>
      <c r="U221">
        <v>0.17849999999999999</v>
      </c>
      <c r="V221">
        <v>0.1244</v>
      </c>
      <c r="W221">
        <v>8.3722999999999992</v>
      </c>
      <c r="X221">
        <v>0.96479999999999999</v>
      </c>
      <c r="Y221">
        <v>0.98009999999999997</v>
      </c>
      <c r="Z221">
        <v>2.1909000000000001</v>
      </c>
      <c r="AA221">
        <v>5.0373000000000001</v>
      </c>
      <c r="AB221">
        <v>2.9611999999999998</v>
      </c>
      <c r="AC221">
        <v>2.5387</v>
      </c>
      <c r="AD221">
        <v>5.4637000000000002</v>
      </c>
      <c r="AE221">
        <v>3.2665999999999999</v>
      </c>
      <c r="AF221">
        <v>6.8449999999999998</v>
      </c>
      <c r="AG221">
        <v>7.0916670000000002</v>
      </c>
    </row>
    <row r="222" spans="16:33" x14ac:dyDescent="0.25">
      <c r="P222" s="7">
        <f t="shared" si="1"/>
        <v>8.8970684856999993E-2</v>
      </c>
      <c r="Q222" t="s">
        <v>70</v>
      </c>
      <c r="R222">
        <v>2009</v>
      </c>
      <c r="S222" t="s">
        <v>48</v>
      </c>
      <c r="T222">
        <v>4.9799999999999997E-2</v>
      </c>
      <c r="U222">
        <v>0.3281</v>
      </c>
      <c r="V222">
        <v>0.3322</v>
      </c>
      <c r="W222">
        <v>7.5990000000000002</v>
      </c>
      <c r="X222">
        <v>1.4381999999999999</v>
      </c>
      <c r="Y222">
        <v>1.7413000000000001</v>
      </c>
      <c r="Z222">
        <v>3.9325000000000001</v>
      </c>
      <c r="AA222">
        <v>5.4771000000000001</v>
      </c>
      <c r="AB222">
        <v>4.2382999999999997</v>
      </c>
      <c r="AC222">
        <v>2.9794999999999998</v>
      </c>
      <c r="AD222">
        <v>5.9061000000000003</v>
      </c>
      <c r="AE222">
        <v>3.0539999999999998</v>
      </c>
      <c r="AF222">
        <v>6.069</v>
      </c>
      <c r="AG222">
        <v>10.14167</v>
      </c>
    </row>
    <row r="223" spans="16:33" x14ac:dyDescent="0.25">
      <c r="P223" s="7">
        <f t="shared" si="1"/>
        <v>8.1492649989999999E-2</v>
      </c>
      <c r="Q223" t="s">
        <v>49</v>
      </c>
      <c r="R223">
        <v>2013</v>
      </c>
      <c r="S223" t="s">
        <v>48</v>
      </c>
      <c r="T223">
        <v>5.4687800000000002E-2</v>
      </c>
      <c r="U223">
        <v>0.46429999999999999</v>
      </c>
      <c r="V223">
        <v>0.1759</v>
      </c>
      <c r="W223">
        <v>8.31</v>
      </c>
      <c r="X223">
        <v>0.99370000000000003</v>
      </c>
      <c r="Y223">
        <v>0.66069999999999995</v>
      </c>
      <c r="Z223">
        <v>1.2410000000000001</v>
      </c>
      <c r="AA223">
        <v>2.8795999999999999</v>
      </c>
      <c r="AB223">
        <v>2.2422</v>
      </c>
      <c r="AC223">
        <v>3.1915</v>
      </c>
      <c r="AD223">
        <v>3.2764000000000002</v>
      </c>
      <c r="AE223">
        <v>1.3645</v>
      </c>
      <c r="AF223">
        <v>6.0670000000000002</v>
      </c>
      <c r="AG223">
        <v>7.5</v>
      </c>
    </row>
    <row r="224" spans="16:33" x14ac:dyDescent="0.25">
      <c r="P224" s="7">
        <f t="shared" si="1"/>
        <v>8.9235367932999993E-2</v>
      </c>
      <c r="Q224" t="s">
        <v>47</v>
      </c>
      <c r="R224">
        <v>2009</v>
      </c>
      <c r="S224" t="s">
        <v>48</v>
      </c>
      <c r="T224">
        <v>4.2525100000000003E-2</v>
      </c>
      <c r="U224">
        <v>0.51870000000000005</v>
      </c>
      <c r="V224">
        <v>0.22020000000000001</v>
      </c>
      <c r="W224">
        <v>8.2535000000000007</v>
      </c>
      <c r="X224">
        <v>2.2408999999999999</v>
      </c>
      <c r="Y224">
        <v>2.3849999999999998</v>
      </c>
      <c r="Z224">
        <v>5.7702999999999998</v>
      </c>
      <c r="AA224">
        <v>8.4496000000000002</v>
      </c>
      <c r="AB224">
        <v>4.5640000000000001</v>
      </c>
      <c r="AC224">
        <v>3.3155999999999999</v>
      </c>
      <c r="AD224">
        <v>7.9751000000000003</v>
      </c>
      <c r="AE224">
        <v>5.8639000000000001</v>
      </c>
      <c r="AF224">
        <v>6.9939999999999998</v>
      </c>
      <c r="AG224">
        <v>10.18333</v>
      </c>
    </row>
    <row r="225" spans="16:33" x14ac:dyDescent="0.25">
      <c r="P225" s="7">
        <f t="shared" si="1"/>
        <v>8.0110592260000002E-2</v>
      </c>
      <c r="Q225" t="s">
        <v>49</v>
      </c>
      <c r="R225">
        <v>2003</v>
      </c>
      <c r="S225" t="s">
        <v>48</v>
      </c>
      <c r="T225">
        <v>5.0186500000000002E-2</v>
      </c>
      <c r="U225">
        <v>0.25359999999999999</v>
      </c>
      <c r="V225">
        <v>0.193</v>
      </c>
      <c r="W225">
        <v>7.1394000000000002</v>
      </c>
      <c r="X225">
        <v>0.80700000000000005</v>
      </c>
      <c r="Y225">
        <v>0.48220000000000002</v>
      </c>
      <c r="Z225">
        <v>1.2399</v>
      </c>
      <c r="AA225">
        <v>2.4889999999999999</v>
      </c>
      <c r="AB225">
        <v>1.8433999999999999</v>
      </c>
      <c r="AC225">
        <v>2.4144999999999999</v>
      </c>
      <c r="AD225">
        <v>3.1829999999999998</v>
      </c>
      <c r="AE225">
        <v>1.1037999999999999</v>
      </c>
      <c r="AF225">
        <v>6.45</v>
      </c>
      <c r="AG225">
        <v>5.2750000000000004</v>
      </c>
    </row>
    <row r="226" spans="16:33" x14ac:dyDescent="0.25">
      <c r="P226" s="7">
        <f t="shared" si="1"/>
        <v>8.334431767299999E-2</v>
      </c>
      <c r="Q226" t="s">
        <v>49</v>
      </c>
      <c r="R226">
        <v>2010</v>
      </c>
      <c r="S226" t="s">
        <v>48</v>
      </c>
      <c r="T226">
        <v>4.9247399999999997E-2</v>
      </c>
      <c r="U226">
        <v>0.30780000000000002</v>
      </c>
      <c r="V226">
        <v>0.1605</v>
      </c>
      <c r="W226">
        <v>8.2768999999999995</v>
      </c>
      <c r="X226">
        <v>0.94730000000000003</v>
      </c>
      <c r="Y226">
        <v>0.63660000000000005</v>
      </c>
      <c r="Z226">
        <v>1.3492999999999999</v>
      </c>
      <c r="AA226">
        <v>2.7543000000000002</v>
      </c>
      <c r="AB226">
        <v>2.1074999999999999</v>
      </c>
      <c r="AC226">
        <v>2.9371</v>
      </c>
      <c r="AD226">
        <v>3.0979999999999999</v>
      </c>
      <c r="AE226">
        <v>1.2968999999999999</v>
      </c>
      <c r="AF226">
        <v>6.0209999999999999</v>
      </c>
      <c r="AG226">
        <v>10.08333</v>
      </c>
    </row>
    <row r="227" spans="16:33" x14ac:dyDescent="0.25">
      <c r="P227" s="7">
        <f t="shared" si="1"/>
        <v>9.2868761170000008E-2</v>
      </c>
      <c r="Q227" t="s">
        <v>84</v>
      </c>
      <c r="R227">
        <v>2010</v>
      </c>
      <c r="S227" t="s">
        <v>48</v>
      </c>
      <c r="T227">
        <v>5.6490400000000003E-2</v>
      </c>
      <c r="U227">
        <v>0.35460000000000003</v>
      </c>
      <c r="V227">
        <v>5.7599999999999998E-2</v>
      </c>
      <c r="W227">
        <v>4.8609</v>
      </c>
      <c r="X227">
        <v>0.7419</v>
      </c>
      <c r="Y227">
        <v>0.83609999999999995</v>
      </c>
      <c r="Z227">
        <v>1.7275</v>
      </c>
      <c r="AA227">
        <v>3.2614000000000001</v>
      </c>
      <c r="AB227">
        <v>2.1823000000000001</v>
      </c>
      <c r="AC227">
        <v>3.2465000000000002</v>
      </c>
      <c r="AD227">
        <v>2.8807999999999998</v>
      </c>
      <c r="AE227">
        <v>1.2868999999999999</v>
      </c>
      <c r="AF227">
        <v>6.5709999999999997</v>
      </c>
      <c r="AG227">
        <v>8.5</v>
      </c>
    </row>
    <row r="228" spans="16:33" x14ac:dyDescent="0.25">
      <c r="P228" s="7">
        <f t="shared" si="1"/>
        <v>8.0494355568699993E-2</v>
      </c>
      <c r="Q228" t="s">
        <v>49</v>
      </c>
      <c r="R228">
        <v>2002</v>
      </c>
      <c r="S228" t="s">
        <v>48</v>
      </c>
      <c r="T228">
        <v>4.8018499999999999E-2</v>
      </c>
      <c r="U228">
        <v>0.2009</v>
      </c>
      <c r="V228">
        <v>0.1976</v>
      </c>
      <c r="W228">
        <v>6.7114000000000003</v>
      </c>
      <c r="X228">
        <v>0.77180000000000004</v>
      </c>
      <c r="Y228">
        <v>0.44469999999999998</v>
      </c>
      <c r="Z228">
        <v>1.1852</v>
      </c>
      <c r="AA228">
        <v>2.5543</v>
      </c>
      <c r="AB228">
        <v>1.8010999999999999</v>
      </c>
      <c r="AC228">
        <v>2.3206000000000002</v>
      </c>
      <c r="AD228">
        <v>3.0225</v>
      </c>
      <c r="AE228">
        <v>1.0968</v>
      </c>
      <c r="AF228">
        <v>6.3710000000000004</v>
      </c>
      <c r="AG228">
        <v>5.1916669999999998</v>
      </c>
    </row>
    <row r="229" spans="16:33" x14ac:dyDescent="0.25">
      <c r="P229" s="7">
        <f t="shared" si="1"/>
        <v>8.0496363039999991E-2</v>
      </c>
      <c r="Q229" t="s">
        <v>47</v>
      </c>
      <c r="R229">
        <v>2003</v>
      </c>
      <c r="S229" t="s">
        <v>48</v>
      </c>
      <c r="T229">
        <v>4.1952000000000003E-2</v>
      </c>
      <c r="U229">
        <v>0.33579999999999999</v>
      </c>
      <c r="V229">
        <v>0.26850000000000002</v>
      </c>
      <c r="W229">
        <v>8.2261000000000006</v>
      </c>
      <c r="X229">
        <v>1.9861</v>
      </c>
      <c r="Y229">
        <v>1.9462999999999999</v>
      </c>
      <c r="Z229">
        <v>5.3910999999999998</v>
      </c>
      <c r="AA229">
        <v>7.6741999999999999</v>
      </c>
      <c r="AB229">
        <v>3.9262999999999999</v>
      </c>
      <c r="AC229">
        <v>2.7532999999999999</v>
      </c>
      <c r="AD229">
        <v>8.0169999999999995</v>
      </c>
      <c r="AE229">
        <v>5.2214999999999998</v>
      </c>
      <c r="AF229">
        <v>6.8650000000000002</v>
      </c>
      <c r="AG229">
        <v>6.7249999999999996</v>
      </c>
    </row>
    <row r="230" spans="16:33" x14ac:dyDescent="0.25">
      <c r="P230" s="7">
        <f>0.0362061*U230 -0.0049213*V230 -0.0009547*W230 -0.0002475*Z230+ 0.0066627*AC230+ 0.0293437</f>
        <v>4.3189685999999998E-2</v>
      </c>
      <c r="Q230" t="s">
        <v>67</v>
      </c>
      <c r="R230">
        <v>2003</v>
      </c>
      <c r="S230" t="s">
        <v>17</v>
      </c>
      <c r="T230">
        <v>4.6674199999999999E-2</v>
      </c>
      <c r="U230">
        <v>0.1673</v>
      </c>
      <c r="V230">
        <v>9.6199999999999994E-2</v>
      </c>
      <c r="W230">
        <v>6.7912999999999997</v>
      </c>
      <c r="X230">
        <v>1.9482999999999999</v>
      </c>
      <c r="Y230">
        <v>6.1687000000000003</v>
      </c>
      <c r="Z230">
        <v>14.873699999999999</v>
      </c>
      <c r="AA230">
        <v>14.2432</v>
      </c>
      <c r="AB230">
        <v>7.4611999999999998</v>
      </c>
      <c r="AC230">
        <v>2.7656999999999998</v>
      </c>
      <c r="AD230">
        <v>11.185</v>
      </c>
      <c r="AE230">
        <v>10.5761</v>
      </c>
      <c r="AF230">
        <v>6.5060000000000002</v>
      </c>
      <c r="AG230">
        <v>6.4</v>
      </c>
    </row>
    <row r="231" spans="16:33" x14ac:dyDescent="0.25">
      <c r="P231" s="7">
        <f t="shared" ref="P231:P294" si="2">0.0362061*U231 -0.0049213*V231 -0.0009547*W231 -0.0002475*Z231+ 0.0066627*AC231+ 0.0293437</f>
        <v>4.1727722280000004E-2</v>
      </c>
      <c r="Q231" t="s">
        <v>67</v>
      </c>
      <c r="R231">
        <v>2002</v>
      </c>
      <c r="S231" t="s">
        <v>17</v>
      </c>
      <c r="T231">
        <v>4.8784899999999999E-2</v>
      </c>
      <c r="U231">
        <v>0.16470000000000001</v>
      </c>
      <c r="V231">
        <v>9.2399999999999996E-2</v>
      </c>
      <c r="W231">
        <v>6.8878000000000004</v>
      </c>
      <c r="X231">
        <v>1.8814</v>
      </c>
      <c r="Y231">
        <v>6.2244999999999999</v>
      </c>
      <c r="Z231">
        <v>16.402100000000001</v>
      </c>
      <c r="AA231">
        <v>14.114800000000001</v>
      </c>
      <c r="AB231">
        <v>7.1840999999999999</v>
      </c>
      <c r="AC231">
        <v>2.6282000000000001</v>
      </c>
      <c r="AD231">
        <v>10.3941</v>
      </c>
      <c r="AE231">
        <v>10.6866</v>
      </c>
      <c r="AF231">
        <v>6.5140000000000002</v>
      </c>
      <c r="AG231">
        <v>6.2</v>
      </c>
    </row>
    <row r="232" spans="16:33" x14ac:dyDescent="0.25">
      <c r="P232" s="7">
        <f t="shared" si="2"/>
        <v>4.9307258150000005E-2</v>
      </c>
      <c r="Q232" t="s">
        <v>56</v>
      </c>
      <c r="R232">
        <v>2002</v>
      </c>
      <c r="S232" t="s">
        <v>17</v>
      </c>
      <c r="T232">
        <v>4.8763800000000003E-2</v>
      </c>
      <c r="U232">
        <v>7.6799999999999993E-2</v>
      </c>
      <c r="V232">
        <v>3.3099999999999997E-2</v>
      </c>
      <c r="W232">
        <v>3.3180999999999998</v>
      </c>
      <c r="X232">
        <v>0.56459999999999999</v>
      </c>
      <c r="Y232">
        <v>1.5309999999999999</v>
      </c>
      <c r="Z232">
        <v>3.2633999999999999</v>
      </c>
      <c r="AA232">
        <v>4.9455</v>
      </c>
      <c r="AB232">
        <v>2.7995000000000001</v>
      </c>
      <c r="AC232">
        <v>3.2000999999999999</v>
      </c>
      <c r="AD232">
        <v>3.8313000000000001</v>
      </c>
      <c r="AE232">
        <v>4.4103000000000003</v>
      </c>
      <c r="AF232">
        <v>7.7380000000000004</v>
      </c>
      <c r="AG232">
        <v>5.2166670000000002</v>
      </c>
    </row>
    <row r="233" spans="16:33" x14ac:dyDescent="0.25">
      <c r="P233" s="7">
        <f t="shared" si="2"/>
        <v>5.6597591719999993E-2</v>
      </c>
      <c r="Q233" t="s">
        <v>65</v>
      </c>
      <c r="R233">
        <v>2015</v>
      </c>
      <c r="S233" t="s">
        <v>17</v>
      </c>
      <c r="T233">
        <v>5.5432200000000001E-2</v>
      </c>
      <c r="U233">
        <v>5.9400000000000001E-2</v>
      </c>
      <c r="V233">
        <v>2.3300000000000001E-2</v>
      </c>
      <c r="W233">
        <v>3.8816999999999999</v>
      </c>
      <c r="X233">
        <v>1.4950000000000001</v>
      </c>
      <c r="Y233">
        <v>2.2646000000000002</v>
      </c>
      <c r="Z233">
        <v>3.0190999999999999</v>
      </c>
      <c r="AA233">
        <v>8.8976000000000006</v>
      </c>
      <c r="AB233">
        <v>3.9855999999999998</v>
      </c>
      <c r="AC233">
        <v>4.4532999999999996</v>
      </c>
      <c r="AD233">
        <v>7.2915000000000001</v>
      </c>
      <c r="AE233">
        <v>5.2362000000000002</v>
      </c>
      <c r="AF233">
        <v>8.2750000000000004</v>
      </c>
      <c r="AG233">
        <v>5.7</v>
      </c>
    </row>
    <row r="234" spans="16:33" x14ac:dyDescent="0.25">
      <c r="P234" s="7">
        <f t="shared" si="2"/>
        <v>5.4873833179999998E-2</v>
      </c>
      <c r="Q234" t="s">
        <v>56</v>
      </c>
      <c r="R234">
        <v>2007</v>
      </c>
      <c r="S234" t="s">
        <v>17</v>
      </c>
      <c r="T234">
        <v>5.4468599999999999E-2</v>
      </c>
      <c r="U234">
        <v>0.1003</v>
      </c>
      <c r="V234">
        <v>3.0300000000000001E-2</v>
      </c>
      <c r="W234">
        <v>4.5023</v>
      </c>
      <c r="X234">
        <v>0.6623</v>
      </c>
      <c r="Y234">
        <v>2.0628000000000002</v>
      </c>
      <c r="Z234">
        <v>3.1558000000000002</v>
      </c>
      <c r="AA234">
        <v>5.4960000000000004</v>
      </c>
      <c r="AB234">
        <v>3.2806999999999999</v>
      </c>
      <c r="AC234">
        <v>4.0715000000000003</v>
      </c>
      <c r="AD234">
        <v>4.1024000000000003</v>
      </c>
      <c r="AE234">
        <v>5.0179999999999998</v>
      </c>
      <c r="AF234">
        <v>7.9850000000000003</v>
      </c>
      <c r="AG234">
        <v>4.516667</v>
      </c>
    </row>
    <row r="235" spans="16:33" x14ac:dyDescent="0.25">
      <c r="P235" s="7">
        <f t="shared" si="2"/>
        <v>5.0121635519999999E-2</v>
      </c>
      <c r="Q235" t="s">
        <v>56</v>
      </c>
      <c r="R235">
        <v>2003</v>
      </c>
      <c r="S235" t="s">
        <v>17</v>
      </c>
      <c r="T235">
        <v>4.9502200000000003E-2</v>
      </c>
      <c r="U235">
        <v>7.6399999999999996E-2</v>
      </c>
      <c r="V235">
        <v>3.1099999999999999E-2</v>
      </c>
      <c r="W235">
        <v>3.7591999999999999</v>
      </c>
      <c r="X235">
        <v>0.58940000000000003</v>
      </c>
      <c r="Y235">
        <v>1.5084</v>
      </c>
      <c r="Z235">
        <v>3.0821999999999998</v>
      </c>
      <c r="AA235">
        <v>5.1669</v>
      </c>
      <c r="AB235">
        <v>2.8805000000000001</v>
      </c>
      <c r="AC235">
        <v>3.3795000000000002</v>
      </c>
      <c r="AD235">
        <v>4.0663999999999998</v>
      </c>
      <c r="AE235">
        <v>4.3800999999999997</v>
      </c>
      <c r="AF235">
        <v>7.7469999999999999</v>
      </c>
      <c r="AG235">
        <v>5.733333</v>
      </c>
    </row>
    <row r="236" spans="16:33" x14ac:dyDescent="0.25">
      <c r="P236" s="7">
        <f t="shared" si="2"/>
        <v>5.0727892189999998E-2</v>
      </c>
      <c r="Q236" t="s">
        <v>73</v>
      </c>
      <c r="R236">
        <v>2011</v>
      </c>
      <c r="S236" t="s">
        <v>17</v>
      </c>
      <c r="T236">
        <v>5.2266399999999998E-2</v>
      </c>
      <c r="U236">
        <v>0.26150000000000001</v>
      </c>
      <c r="V236">
        <v>1.0122</v>
      </c>
      <c r="W236">
        <v>7.0816999999999997</v>
      </c>
      <c r="X236">
        <v>1.8474999999999999</v>
      </c>
      <c r="Y236">
        <v>3.8561999999999999</v>
      </c>
      <c r="Z236">
        <v>3.5617000000000001</v>
      </c>
      <c r="AA236">
        <v>7.548</v>
      </c>
      <c r="AB236">
        <v>5.6482999999999999</v>
      </c>
      <c r="AC236">
        <v>3.6831999999999998</v>
      </c>
      <c r="AD236">
        <v>6.7404999999999999</v>
      </c>
      <c r="AE236">
        <v>5.4840999999999998</v>
      </c>
      <c r="AF236">
        <v>6.3170000000000002</v>
      </c>
      <c r="AG236">
        <v>7.7416669999999996</v>
      </c>
    </row>
    <row r="237" spans="16:33" x14ac:dyDescent="0.25">
      <c r="P237" s="7">
        <f t="shared" si="2"/>
        <v>5.1282012389999999E-2</v>
      </c>
      <c r="Q237" t="s">
        <v>42</v>
      </c>
      <c r="R237">
        <v>2004</v>
      </c>
      <c r="S237" t="s">
        <v>17</v>
      </c>
      <c r="T237">
        <v>4.6171200000000003E-2</v>
      </c>
      <c r="U237">
        <v>3.2500000000000001E-2</v>
      </c>
      <c r="V237">
        <v>8.9999999999999998E-4</v>
      </c>
      <c r="W237">
        <v>0.52900000000000003</v>
      </c>
      <c r="X237">
        <v>8.4699999999999998E-2</v>
      </c>
      <c r="Y237">
        <v>9.7100000000000006E-2</v>
      </c>
      <c r="Z237">
        <v>1.4601</v>
      </c>
      <c r="AA237">
        <v>0.85760000000000003</v>
      </c>
      <c r="AB237">
        <v>0.3039</v>
      </c>
      <c r="AC237">
        <v>3.2467999999999999</v>
      </c>
      <c r="AD237">
        <v>0.50080000000000002</v>
      </c>
      <c r="AE237">
        <v>0.39950000000000002</v>
      </c>
      <c r="AF237">
        <v>7.1269999999999998</v>
      </c>
      <c r="AG237">
        <v>4.3</v>
      </c>
    </row>
    <row r="238" spans="16:33" x14ac:dyDescent="0.25">
      <c r="P238" s="7">
        <f t="shared" si="2"/>
        <v>4.9917178780000002E-2</v>
      </c>
      <c r="Q238" t="s">
        <v>67</v>
      </c>
      <c r="R238">
        <v>2008</v>
      </c>
      <c r="S238" t="s">
        <v>17</v>
      </c>
      <c r="T238">
        <v>5.9354700000000003E-2</v>
      </c>
      <c r="U238">
        <v>0.20399999999999999</v>
      </c>
      <c r="V238">
        <v>0.111</v>
      </c>
      <c r="W238">
        <v>7.1864999999999997</v>
      </c>
      <c r="X238">
        <v>2.3115999999999999</v>
      </c>
      <c r="Y238">
        <v>8.2354000000000003</v>
      </c>
      <c r="Z238">
        <v>13.2948</v>
      </c>
      <c r="AA238">
        <v>16.261700000000001</v>
      </c>
      <c r="AB238">
        <v>8.2978000000000005</v>
      </c>
      <c r="AC238">
        <v>3.5849000000000002</v>
      </c>
      <c r="AD238">
        <v>11.754</v>
      </c>
      <c r="AE238">
        <v>12.5761</v>
      </c>
      <c r="AF238">
        <v>6.6479999999999997</v>
      </c>
      <c r="AG238">
        <v>5.4083329999999998</v>
      </c>
    </row>
    <row r="239" spans="16:33" x14ac:dyDescent="0.25">
      <c r="P239" s="7">
        <f t="shared" si="2"/>
        <v>5.6241050180000002E-2</v>
      </c>
      <c r="Q239" t="s">
        <v>56</v>
      </c>
      <c r="R239">
        <v>2009</v>
      </c>
      <c r="S239" t="s">
        <v>17</v>
      </c>
      <c r="T239">
        <v>5.0305799999999998E-2</v>
      </c>
      <c r="U239">
        <v>0.1181</v>
      </c>
      <c r="V239">
        <v>1.8100000000000002E-2</v>
      </c>
      <c r="W239">
        <v>4.0021000000000004</v>
      </c>
      <c r="X239">
        <v>0.59640000000000004</v>
      </c>
      <c r="Y239">
        <v>2.1173999999999999</v>
      </c>
      <c r="Z239">
        <v>3.2987000000000002</v>
      </c>
      <c r="AA239">
        <v>5.4927000000000001</v>
      </c>
      <c r="AB239">
        <v>3.5362</v>
      </c>
      <c r="AC239">
        <v>4.1045999999999996</v>
      </c>
      <c r="AD239">
        <v>3.8384</v>
      </c>
      <c r="AE239">
        <v>5.2435999999999998</v>
      </c>
      <c r="AF239">
        <v>7.8540000000000001</v>
      </c>
      <c r="AG239">
        <v>8.0749999999999993</v>
      </c>
    </row>
    <row r="240" spans="16:33" x14ac:dyDescent="0.25">
      <c r="P240" s="7">
        <f t="shared" si="2"/>
        <v>5.0245131630000002E-2</v>
      </c>
      <c r="Q240" t="s">
        <v>73</v>
      </c>
      <c r="R240">
        <v>2008</v>
      </c>
      <c r="S240" t="s">
        <v>17</v>
      </c>
      <c r="T240">
        <v>5.5172699999999998E-2</v>
      </c>
      <c r="U240">
        <v>0.24510000000000001</v>
      </c>
      <c r="V240">
        <v>0.55179999999999996</v>
      </c>
      <c r="W240">
        <v>7.9854000000000003</v>
      </c>
      <c r="X240">
        <v>1.7376</v>
      </c>
      <c r="Y240">
        <v>4.2504999999999997</v>
      </c>
      <c r="Z240">
        <v>3.2766999999999999</v>
      </c>
      <c r="AA240">
        <v>6.8201999999999998</v>
      </c>
      <c r="AB240">
        <v>5.4542999999999999</v>
      </c>
      <c r="AC240">
        <v>3.4786999999999999</v>
      </c>
      <c r="AD240">
        <v>6.9375</v>
      </c>
      <c r="AE240">
        <v>5.4734999999999996</v>
      </c>
      <c r="AF240">
        <v>6.7720000000000002</v>
      </c>
      <c r="AG240">
        <v>5.35</v>
      </c>
    </row>
    <row r="241" spans="16:33" x14ac:dyDescent="0.25">
      <c r="P241" s="7">
        <f t="shared" si="2"/>
        <v>5.0654823129999998E-2</v>
      </c>
      <c r="Q241" t="s">
        <v>73</v>
      </c>
      <c r="R241">
        <v>2005</v>
      </c>
      <c r="S241" t="s">
        <v>17</v>
      </c>
      <c r="T241">
        <v>5.3923699999999998E-2</v>
      </c>
      <c r="U241">
        <v>0.31030000000000002</v>
      </c>
      <c r="V241">
        <v>0.4511</v>
      </c>
      <c r="W241">
        <v>8.0182000000000002</v>
      </c>
      <c r="X241">
        <v>1.7644</v>
      </c>
      <c r="Y241">
        <v>2.5669</v>
      </c>
      <c r="Z241">
        <v>3.3816000000000002</v>
      </c>
      <c r="AA241">
        <v>6.2107000000000001</v>
      </c>
      <c r="AB241">
        <v>4.9865000000000004</v>
      </c>
      <c r="AC241">
        <v>3.1200999999999999</v>
      </c>
      <c r="AD241">
        <v>7.2031000000000001</v>
      </c>
      <c r="AE241">
        <v>5.0016999999999996</v>
      </c>
      <c r="AF241">
        <v>6.6740000000000004</v>
      </c>
      <c r="AG241">
        <v>4.983333</v>
      </c>
    </row>
    <row r="242" spans="16:33" x14ac:dyDescent="0.25">
      <c r="P242" s="7">
        <f t="shared" si="2"/>
        <v>5.6536540699999999E-2</v>
      </c>
      <c r="Q242" t="s">
        <v>56</v>
      </c>
      <c r="R242">
        <v>2011</v>
      </c>
      <c r="S242" t="s">
        <v>17</v>
      </c>
      <c r="T242">
        <v>5.1945499999999999E-2</v>
      </c>
      <c r="U242">
        <v>9.2799999999999994E-2</v>
      </c>
      <c r="V242">
        <v>1.43E-2</v>
      </c>
      <c r="W242">
        <v>4.3583999999999996</v>
      </c>
      <c r="X242">
        <v>0.66339999999999999</v>
      </c>
      <c r="Y242">
        <v>2.3452999999999999</v>
      </c>
      <c r="Z242">
        <v>3.2319</v>
      </c>
      <c r="AA242">
        <v>6.0651000000000002</v>
      </c>
      <c r="AB242">
        <v>3.6863000000000001</v>
      </c>
      <c r="AC242">
        <v>4.3322000000000003</v>
      </c>
      <c r="AD242">
        <v>3.87</v>
      </c>
      <c r="AE242">
        <v>5.5785</v>
      </c>
      <c r="AF242">
        <v>8.0129999999999999</v>
      </c>
      <c r="AG242">
        <v>7.2249999999999996</v>
      </c>
    </row>
    <row r="243" spans="16:33" x14ac:dyDescent="0.25">
      <c r="P243" s="7">
        <f t="shared" si="2"/>
        <v>5.6708052080000002E-2</v>
      </c>
      <c r="Q243" t="s">
        <v>55</v>
      </c>
      <c r="R243">
        <v>2014</v>
      </c>
      <c r="S243" t="s">
        <v>17</v>
      </c>
      <c r="T243">
        <v>5.3695800000000002E-2</v>
      </c>
      <c r="U243">
        <v>7.2300000000000003E-2</v>
      </c>
      <c r="V243">
        <v>2.6200000000000001E-2</v>
      </c>
      <c r="W243">
        <v>1.7899</v>
      </c>
      <c r="X243">
        <v>0.61180000000000001</v>
      </c>
      <c r="Y243">
        <v>1.4017999999999999</v>
      </c>
      <c r="Z243">
        <v>1.7677</v>
      </c>
      <c r="AA243">
        <v>5.3445999999999998</v>
      </c>
      <c r="AB243">
        <v>2.3872</v>
      </c>
      <c r="AC243">
        <v>4.0556999999999999</v>
      </c>
      <c r="AD243">
        <v>3.1158000000000001</v>
      </c>
      <c r="AE243">
        <v>3.6871</v>
      </c>
      <c r="AF243">
        <v>9.2129999999999992</v>
      </c>
      <c r="AG243">
        <v>5.733333</v>
      </c>
    </row>
    <row r="244" spans="16:33" x14ac:dyDescent="0.25">
      <c r="P244" s="7">
        <f t="shared" si="2"/>
        <v>4.8457349179999998E-2</v>
      </c>
      <c r="Q244" t="s">
        <v>56</v>
      </c>
      <c r="R244">
        <v>2001</v>
      </c>
      <c r="S244" t="s">
        <v>17</v>
      </c>
      <c r="T244">
        <v>5.8029999999999998E-2</v>
      </c>
      <c r="U244">
        <v>7.0900000000000005E-2</v>
      </c>
      <c r="V244">
        <v>3.6700000000000003E-2</v>
      </c>
      <c r="W244">
        <v>3.2631999999999999</v>
      </c>
      <c r="X244">
        <v>0.55740000000000001</v>
      </c>
      <c r="Y244">
        <v>1.4044000000000001</v>
      </c>
      <c r="Z244">
        <v>3.2717000000000001</v>
      </c>
      <c r="AA244">
        <v>4.8859000000000004</v>
      </c>
      <c r="AB244">
        <v>2.7044999999999999</v>
      </c>
      <c r="AC244">
        <v>3.0996999999999999</v>
      </c>
      <c r="AD244">
        <v>3.8580999999999999</v>
      </c>
      <c r="AE244">
        <v>4.4273999999999996</v>
      </c>
      <c r="AF244">
        <v>8.2110000000000003</v>
      </c>
      <c r="AG244">
        <v>3.7833329999999998</v>
      </c>
    </row>
    <row r="245" spans="16:33" x14ac:dyDescent="0.25">
      <c r="P245" s="7">
        <f t="shared" si="2"/>
        <v>5.4464404000000001E-2</v>
      </c>
      <c r="Q245" t="s">
        <v>42</v>
      </c>
      <c r="R245">
        <v>2009</v>
      </c>
      <c r="S245" t="s">
        <v>17</v>
      </c>
      <c r="T245">
        <v>4.92183E-2</v>
      </c>
      <c r="U245">
        <v>4.3700000000000003E-2</v>
      </c>
      <c r="V245">
        <v>1E-4</v>
      </c>
      <c r="W245">
        <v>0.46550000000000002</v>
      </c>
      <c r="X245">
        <v>7.3800000000000004E-2</v>
      </c>
      <c r="Y245">
        <v>0.1148</v>
      </c>
      <c r="Z245">
        <v>1.5115000000000001</v>
      </c>
      <c r="AA245">
        <v>0.94399999999999995</v>
      </c>
      <c r="AB245">
        <v>0.36809999999999998</v>
      </c>
      <c r="AC245">
        <v>3.6558000000000002</v>
      </c>
      <c r="AD245">
        <v>0.45429999999999998</v>
      </c>
      <c r="AE245">
        <v>0.37569999999999998</v>
      </c>
      <c r="AF245">
        <v>6.8940000000000001</v>
      </c>
      <c r="AG245">
        <v>8.341666</v>
      </c>
    </row>
    <row r="246" spans="16:33" x14ac:dyDescent="0.25">
      <c r="P246" s="7">
        <f t="shared" si="2"/>
        <v>5.7048987310999999E-2</v>
      </c>
      <c r="Q246" t="s">
        <v>65</v>
      </c>
      <c r="R246">
        <v>2016</v>
      </c>
      <c r="S246" t="s">
        <v>17</v>
      </c>
      <c r="T246">
        <v>5.4272000000000001E-2</v>
      </c>
      <c r="U246">
        <v>8.4640000000000007E-2</v>
      </c>
      <c r="V246">
        <v>4.2169999999999999E-2</v>
      </c>
      <c r="W246">
        <v>4.8249599999999999</v>
      </c>
      <c r="X246">
        <v>2.04759</v>
      </c>
      <c r="Y246">
        <v>2.6756000000000002</v>
      </c>
      <c r="Z246">
        <v>3.7650600000000001</v>
      </c>
      <c r="AA246">
        <v>9.8139099999999999</v>
      </c>
      <c r="AB246">
        <v>4.5566000000000004</v>
      </c>
      <c r="AC246">
        <v>4.5606999999999998</v>
      </c>
      <c r="AD246">
        <v>8.0660299999999996</v>
      </c>
      <c r="AE246">
        <v>6.1303700000000001</v>
      </c>
      <c r="AF246">
        <v>8.2149999999999999</v>
      </c>
      <c r="AG246">
        <v>4.9416669999999998</v>
      </c>
    </row>
    <row r="247" spans="16:33" x14ac:dyDescent="0.25">
      <c r="P247" s="7">
        <f t="shared" si="2"/>
        <v>5.4464404000000001E-2</v>
      </c>
      <c r="Q247" t="s">
        <v>42</v>
      </c>
      <c r="R247">
        <v>2009</v>
      </c>
      <c r="S247" t="s">
        <v>17</v>
      </c>
      <c r="T247">
        <v>4.92183E-2</v>
      </c>
      <c r="U247">
        <v>4.3700000000000003E-2</v>
      </c>
      <c r="V247">
        <v>1E-4</v>
      </c>
      <c r="W247">
        <v>0.46550000000000002</v>
      </c>
      <c r="X247">
        <v>7.3800000000000004E-2</v>
      </c>
      <c r="Y247">
        <v>0.1148</v>
      </c>
      <c r="Z247">
        <v>1.5115000000000001</v>
      </c>
      <c r="AA247">
        <v>0.94399999999999995</v>
      </c>
      <c r="AB247">
        <v>0.36809999999999998</v>
      </c>
      <c r="AC247">
        <v>3.6558000000000002</v>
      </c>
      <c r="AD247">
        <v>0.45429999999999998</v>
      </c>
      <c r="AE247">
        <v>0.37569999999999998</v>
      </c>
      <c r="AF247">
        <v>6.8940000000000001</v>
      </c>
      <c r="AG247">
        <v>8.341666</v>
      </c>
    </row>
    <row r="248" spans="16:33" x14ac:dyDescent="0.25">
      <c r="P248" s="7">
        <f t="shared" si="2"/>
        <v>5.7454811389999999E-2</v>
      </c>
      <c r="Q248" t="s">
        <v>56</v>
      </c>
      <c r="R248">
        <v>2014</v>
      </c>
      <c r="S248" t="s">
        <v>17</v>
      </c>
      <c r="T248">
        <v>5.3303999999999997E-2</v>
      </c>
      <c r="U248">
        <v>6.5299999999999997E-2</v>
      </c>
      <c r="V248">
        <v>2.23E-2</v>
      </c>
      <c r="W248">
        <v>4.4310999999999998</v>
      </c>
      <c r="X248">
        <v>0.65690000000000004</v>
      </c>
      <c r="Y248">
        <v>2.2854000000000001</v>
      </c>
      <c r="Z248">
        <v>3.173</v>
      </c>
      <c r="AA248">
        <v>6.2530000000000001</v>
      </c>
      <c r="AB248">
        <v>3.9483999999999999</v>
      </c>
      <c r="AC248">
        <v>4.6336000000000004</v>
      </c>
      <c r="AD248">
        <v>3.9586999999999999</v>
      </c>
      <c r="AE248">
        <v>5.9417999999999997</v>
      </c>
      <c r="AF248">
        <v>7.6390000000000002</v>
      </c>
      <c r="AG248">
        <v>5.7416669999999996</v>
      </c>
    </row>
    <row r="249" spans="16:33" x14ac:dyDescent="0.25">
      <c r="P249" s="7">
        <f t="shared" si="2"/>
        <v>4.9255405609999997E-2</v>
      </c>
      <c r="Q249" t="s">
        <v>55</v>
      </c>
      <c r="R249">
        <v>2003</v>
      </c>
      <c r="S249" t="s">
        <v>17</v>
      </c>
      <c r="T249">
        <v>4.8014000000000001E-2</v>
      </c>
      <c r="U249">
        <v>6.1800000000000001E-2</v>
      </c>
      <c r="V249">
        <v>4.58E-2</v>
      </c>
      <c r="W249">
        <v>1.5495000000000001</v>
      </c>
      <c r="X249">
        <v>0.51649999999999996</v>
      </c>
      <c r="Y249">
        <v>0.83289999999999997</v>
      </c>
      <c r="Z249">
        <v>1.3605</v>
      </c>
      <c r="AA249">
        <v>3.9723000000000002</v>
      </c>
      <c r="AB249">
        <v>1.8521000000000001</v>
      </c>
      <c r="AC249">
        <v>2.9590999999999998</v>
      </c>
      <c r="AD249">
        <v>3.0760000000000001</v>
      </c>
      <c r="AE249">
        <v>2.8094999999999999</v>
      </c>
      <c r="AF249">
        <v>7.9539999999999997</v>
      </c>
      <c r="AG249">
        <v>4.8</v>
      </c>
    </row>
    <row r="250" spans="16:33" x14ac:dyDescent="0.25">
      <c r="P250" s="7">
        <f t="shared" si="2"/>
        <v>4.8947612579999994E-2</v>
      </c>
      <c r="Q250" t="s">
        <v>73</v>
      </c>
      <c r="R250">
        <v>2015</v>
      </c>
      <c r="S250" t="s">
        <v>17</v>
      </c>
      <c r="T250">
        <v>5.0857800000000002E-2</v>
      </c>
      <c r="U250">
        <v>0.33160000000000001</v>
      </c>
      <c r="V250">
        <v>2.2357</v>
      </c>
      <c r="W250">
        <v>7.6158000000000001</v>
      </c>
      <c r="X250">
        <v>1.9211</v>
      </c>
      <c r="Y250">
        <v>4.5572999999999997</v>
      </c>
      <c r="Z250">
        <v>3.6528</v>
      </c>
      <c r="AA250">
        <v>8.1125000000000007</v>
      </c>
      <c r="AB250">
        <v>6.0618999999999996</v>
      </c>
      <c r="AC250">
        <v>4.0186999999999999</v>
      </c>
      <c r="AD250">
        <v>7.0646000000000004</v>
      </c>
      <c r="AE250">
        <v>5.7381000000000002</v>
      </c>
      <c r="AF250">
        <v>7.31</v>
      </c>
      <c r="AG250">
        <v>5.391667</v>
      </c>
    </row>
    <row r="251" spans="16:33" x14ac:dyDescent="0.25">
      <c r="P251" s="7">
        <f t="shared" si="2"/>
        <v>4.1480505859999996E-2</v>
      </c>
      <c r="Q251" t="s">
        <v>67</v>
      </c>
      <c r="R251">
        <v>2001</v>
      </c>
      <c r="S251" t="s">
        <v>17</v>
      </c>
      <c r="T251">
        <v>5.1140999999999999E-2</v>
      </c>
      <c r="U251">
        <v>0.17949999999999999</v>
      </c>
      <c r="V251">
        <v>9.8699999999999996E-2</v>
      </c>
      <c r="W251">
        <v>6.6569000000000003</v>
      </c>
      <c r="X251">
        <v>1.9273</v>
      </c>
      <c r="Y251">
        <v>5.6974</v>
      </c>
      <c r="Z251">
        <v>18.010899999999999</v>
      </c>
      <c r="AA251">
        <v>14.1355</v>
      </c>
      <c r="AB251">
        <v>7.0083000000000002</v>
      </c>
      <c r="AC251">
        <v>2.5419999999999998</v>
      </c>
      <c r="AD251">
        <v>10.139099999999999</v>
      </c>
      <c r="AE251">
        <v>10.6652</v>
      </c>
      <c r="AF251">
        <v>6.6180000000000003</v>
      </c>
      <c r="AG251">
        <v>4.875</v>
      </c>
    </row>
    <row r="252" spans="16:33" x14ac:dyDescent="0.25">
      <c r="P252" s="7">
        <f t="shared" si="2"/>
        <v>5.8320725764999998E-2</v>
      </c>
      <c r="Q252" t="s">
        <v>65</v>
      </c>
      <c r="R252">
        <v>2017</v>
      </c>
      <c r="S252" t="s">
        <v>17</v>
      </c>
      <c r="T252">
        <v>5.60943E-2</v>
      </c>
      <c r="U252">
        <v>9.3689999999999996E-2</v>
      </c>
      <c r="V252">
        <v>3.5959999999999999E-2</v>
      </c>
      <c r="W252">
        <v>4.6725300000000001</v>
      </c>
      <c r="X252">
        <v>2.2681499999999999</v>
      </c>
      <c r="Y252">
        <v>2.4657300000000002</v>
      </c>
      <c r="Z252">
        <v>3.7013500000000001</v>
      </c>
      <c r="AA252">
        <v>9.4081799999999998</v>
      </c>
      <c r="AB252">
        <v>4.7817699999999999</v>
      </c>
      <c r="AC252">
        <v>4.6736000000000004</v>
      </c>
      <c r="AD252">
        <v>8.5967099999999999</v>
      </c>
      <c r="AE252">
        <v>6.3119500000000004</v>
      </c>
      <c r="AF252">
        <v>8.4</v>
      </c>
      <c r="AG252">
        <v>4.5333329999999998</v>
      </c>
    </row>
    <row r="253" spans="16:33" x14ac:dyDescent="0.25">
      <c r="P253" s="7">
        <f t="shared" si="2"/>
        <v>5.3052065080000002E-2</v>
      </c>
      <c r="Q253" t="s">
        <v>65</v>
      </c>
      <c r="R253">
        <v>2009</v>
      </c>
      <c r="S253" t="s">
        <v>17</v>
      </c>
      <c r="T253">
        <v>5.5880399999999997E-2</v>
      </c>
      <c r="U253">
        <v>8.2000000000000003E-2</v>
      </c>
      <c r="V253">
        <v>3.2300000000000002E-2</v>
      </c>
      <c r="W253">
        <v>4.6447000000000003</v>
      </c>
      <c r="X253">
        <v>1.532</v>
      </c>
      <c r="Y253">
        <v>2.2097000000000002</v>
      </c>
      <c r="Z253">
        <v>2.9647000000000001</v>
      </c>
      <c r="AA253">
        <v>8.3384</v>
      </c>
      <c r="AB253">
        <v>3.6638999999999999</v>
      </c>
      <c r="AC253">
        <v>3.9123000000000001</v>
      </c>
      <c r="AD253">
        <v>6.5145</v>
      </c>
      <c r="AE253">
        <v>4.5533999999999999</v>
      </c>
      <c r="AF253">
        <v>8.5690000000000008</v>
      </c>
      <c r="AG253">
        <v>8.9333329999999993</v>
      </c>
    </row>
    <row r="254" spans="16:33" x14ac:dyDescent="0.25">
      <c r="P254" s="7">
        <f t="shared" si="2"/>
        <v>4.6845218649999999E-2</v>
      </c>
      <c r="Q254" t="s">
        <v>67</v>
      </c>
      <c r="R254">
        <v>2006</v>
      </c>
      <c r="S254" t="s">
        <v>17</v>
      </c>
      <c r="T254">
        <v>5.3577899999999998E-2</v>
      </c>
      <c r="U254">
        <v>0.21679999999999999</v>
      </c>
      <c r="V254">
        <v>0.1018</v>
      </c>
      <c r="W254">
        <v>7.625</v>
      </c>
      <c r="X254">
        <v>2.3523000000000001</v>
      </c>
      <c r="Y254">
        <v>6.9448999999999996</v>
      </c>
      <c r="Z254">
        <v>18.7727</v>
      </c>
      <c r="AA254">
        <v>15.0296</v>
      </c>
      <c r="AB254">
        <v>7.9573</v>
      </c>
      <c r="AC254">
        <v>3.3138000000000001</v>
      </c>
      <c r="AD254">
        <v>11.964600000000001</v>
      </c>
      <c r="AE254">
        <v>11.295</v>
      </c>
      <c r="AF254">
        <v>6.7549999999999999</v>
      </c>
      <c r="AG254">
        <v>4.5333329999999998</v>
      </c>
    </row>
    <row r="255" spans="16:33" x14ac:dyDescent="0.25">
      <c r="P255" s="7">
        <f t="shared" si="2"/>
        <v>4.7458578830000001E-2</v>
      </c>
      <c r="Q255" t="s">
        <v>42</v>
      </c>
      <c r="R255">
        <v>2000</v>
      </c>
      <c r="S255" t="s">
        <v>17</v>
      </c>
      <c r="T255">
        <v>4.91394E-2</v>
      </c>
      <c r="U255">
        <v>2.4799999999999999E-2</v>
      </c>
      <c r="V255">
        <v>3.0000000000000001E-3</v>
      </c>
      <c r="W255">
        <v>0.51380000000000003</v>
      </c>
      <c r="X255">
        <v>7.7299999999999994E-2</v>
      </c>
      <c r="Y255">
        <v>7.4499999999999997E-2</v>
      </c>
      <c r="Z255">
        <v>1.3562000000000001</v>
      </c>
      <c r="AA255">
        <v>0.91500000000000004</v>
      </c>
      <c r="AB255">
        <v>0.25890000000000002</v>
      </c>
      <c r="AC255">
        <v>2.7103000000000002</v>
      </c>
      <c r="AD255">
        <v>0.39550000000000002</v>
      </c>
      <c r="AE255">
        <v>0.35599999999999998</v>
      </c>
      <c r="AF255">
        <v>8.093</v>
      </c>
      <c r="AG255">
        <v>3.608333</v>
      </c>
    </row>
    <row r="256" spans="16:33" x14ac:dyDescent="0.25">
      <c r="P256" s="7">
        <f t="shared" si="2"/>
        <v>4.42627965E-2</v>
      </c>
      <c r="Q256" t="s">
        <v>73</v>
      </c>
      <c r="R256">
        <v>2000</v>
      </c>
      <c r="S256" t="s">
        <v>17</v>
      </c>
      <c r="T256">
        <v>5.5112800000000003E-2</v>
      </c>
      <c r="U256">
        <v>0.27439999999999998</v>
      </c>
      <c r="V256">
        <v>0.46960000000000002</v>
      </c>
      <c r="W256">
        <v>8.8329000000000004</v>
      </c>
      <c r="X256">
        <v>1.6153999999999999</v>
      </c>
      <c r="Y256">
        <v>1.2914000000000001</v>
      </c>
      <c r="Z256">
        <v>3.2170000000000001</v>
      </c>
      <c r="AA256">
        <v>5.6928999999999998</v>
      </c>
      <c r="AB256">
        <v>4.3616999999999999</v>
      </c>
      <c r="AC256">
        <v>2.4801000000000002</v>
      </c>
      <c r="AD256">
        <v>5.9457000000000004</v>
      </c>
      <c r="AE256">
        <v>4.2380000000000004</v>
      </c>
      <c r="AF256">
        <v>6.7770000000000001</v>
      </c>
      <c r="AG256">
        <v>4.2249999999999996</v>
      </c>
    </row>
    <row r="257" spans="16:33" x14ac:dyDescent="0.25">
      <c r="P257" s="7">
        <f t="shared" si="2"/>
        <v>4.8336275249999998E-2</v>
      </c>
      <c r="Q257" t="s">
        <v>73</v>
      </c>
      <c r="R257">
        <v>2004</v>
      </c>
      <c r="S257" t="s">
        <v>17</v>
      </c>
      <c r="T257">
        <v>5.26154E-2</v>
      </c>
      <c r="U257">
        <v>0.27960000000000002</v>
      </c>
      <c r="V257">
        <v>0.45040000000000002</v>
      </c>
      <c r="W257">
        <v>8.3031000000000006</v>
      </c>
      <c r="X257">
        <v>1.7008000000000001</v>
      </c>
      <c r="Y257">
        <v>2.3248000000000002</v>
      </c>
      <c r="Z257">
        <v>3.2376999999999998</v>
      </c>
      <c r="AA257">
        <v>6.0175999999999998</v>
      </c>
      <c r="AB257">
        <v>4.9307999999999996</v>
      </c>
      <c r="AC257">
        <v>2.9739</v>
      </c>
      <c r="AD257">
        <v>7.0368000000000004</v>
      </c>
      <c r="AE257">
        <v>4.9188000000000001</v>
      </c>
      <c r="AF257">
        <v>6.5419999999999998</v>
      </c>
      <c r="AG257">
        <v>5.358333</v>
      </c>
    </row>
    <row r="258" spans="16:33" x14ac:dyDescent="0.25">
      <c r="P258" s="7">
        <f t="shared" si="2"/>
        <v>5.4007205439999997E-2</v>
      </c>
      <c r="Q258" t="s">
        <v>42</v>
      </c>
      <c r="R258">
        <v>2007</v>
      </c>
      <c r="S258" t="s">
        <v>17</v>
      </c>
      <c r="T258">
        <v>5.1634399999999997E-2</v>
      </c>
      <c r="U258">
        <v>2.5899999999999999E-2</v>
      </c>
      <c r="V258">
        <v>1E-4</v>
      </c>
      <c r="W258">
        <v>0.57079999999999997</v>
      </c>
      <c r="X258">
        <v>8.1000000000000003E-2</v>
      </c>
      <c r="Y258">
        <v>0.11</v>
      </c>
      <c r="Z258">
        <v>1.5169999999999999</v>
      </c>
      <c r="AA258">
        <v>0.74980000000000002</v>
      </c>
      <c r="AB258">
        <v>0.34210000000000002</v>
      </c>
      <c r="AC258">
        <v>3.6991999999999998</v>
      </c>
      <c r="AD258">
        <v>0.5181</v>
      </c>
      <c r="AE258">
        <v>0.3715</v>
      </c>
      <c r="AF258">
        <v>7.4560000000000004</v>
      </c>
      <c r="AG258">
        <v>3.608333</v>
      </c>
    </row>
    <row r="259" spans="16:33" x14ac:dyDescent="0.25">
      <c r="P259" s="7">
        <f t="shared" si="2"/>
        <v>5.8805628685E-2</v>
      </c>
      <c r="Q259" t="s">
        <v>65</v>
      </c>
      <c r="R259">
        <v>2018</v>
      </c>
      <c r="S259" t="s">
        <v>17</v>
      </c>
      <c r="T259">
        <v>5.8272400000000002E-2</v>
      </c>
      <c r="U259">
        <v>9.4969999999999999E-2</v>
      </c>
      <c r="V259">
        <v>3.032E-2</v>
      </c>
      <c r="W259">
        <v>5.4211299999999998</v>
      </c>
      <c r="X259">
        <v>2.3273199999999998</v>
      </c>
      <c r="Y259">
        <v>2.6606000000000001</v>
      </c>
      <c r="Z259">
        <v>3.6630099999999999</v>
      </c>
      <c r="AA259">
        <v>9.3493399999999998</v>
      </c>
      <c r="AB259">
        <v>4.9013200000000001</v>
      </c>
      <c r="AC259">
        <v>4.8411</v>
      </c>
      <c r="AD259">
        <v>8.7854899999999994</v>
      </c>
      <c r="AE259">
        <v>6.5768700000000004</v>
      </c>
      <c r="AF259">
        <v>8.5739999999999998</v>
      </c>
      <c r="AG259">
        <v>4.0083330000000004</v>
      </c>
    </row>
    <row r="260" spans="16:33" x14ac:dyDescent="0.25">
      <c r="P260" s="7">
        <f t="shared" si="2"/>
        <v>5.0096463299999998E-2</v>
      </c>
      <c r="Q260" t="s">
        <v>42</v>
      </c>
      <c r="R260">
        <v>2003</v>
      </c>
      <c r="S260" t="s">
        <v>17</v>
      </c>
      <c r="T260">
        <v>4.4312999999999998E-2</v>
      </c>
      <c r="U260">
        <v>2.6499999999999999E-2</v>
      </c>
      <c r="V260">
        <v>1E-3</v>
      </c>
      <c r="W260">
        <v>0.39600000000000002</v>
      </c>
      <c r="X260">
        <v>7.3700000000000002E-2</v>
      </c>
      <c r="Y260">
        <v>9.1499999999999998E-2</v>
      </c>
      <c r="Z260">
        <v>1.4471000000000001</v>
      </c>
      <c r="AA260">
        <v>0.9073</v>
      </c>
      <c r="AB260">
        <v>0.29389999999999999</v>
      </c>
      <c r="AC260">
        <v>3.0819999999999999</v>
      </c>
      <c r="AD260">
        <v>0.46689999999999998</v>
      </c>
      <c r="AE260">
        <v>0.37280000000000002</v>
      </c>
      <c r="AF260">
        <v>7.4530000000000003</v>
      </c>
      <c r="AG260">
        <v>4.4666670000000002</v>
      </c>
    </row>
    <row r="261" spans="16:33" x14ac:dyDescent="0.25">
      <c r="P261" s="7">
        <f t="shared" si="2"/>
        <v>4.772521448E-2</v>
      </c>
      <c r="Q261" t="s">
        <v>55</v>
      </c>
      <c r="R261">
        <v>2000</v>
      </c>
      <c r="S261" t="s">
        <v>17</v>
      </c>
      <c r="T261">
        <v>5.3899599999999999E-2</v>
      </c>
      <c r="U261">
        <v>7.4700000000000003E-2</v>
      </c>
      <c r="V261">
        <v>4.3499999999999997E-2</v>
      </c>
      <c r="W261">
        <v>1.4323999999999999</v>
      </c>
      <c r="X261">
        <v>0.53580000000000005</v>
      </c>
      <c r="Y261">
        <v>0.68479999999999996</v>
      </c>
      <c r="Z261">
        <v>1.1544000000000001</v>
      </c>
      <c r="AA261">
        <v>3.4047000000000001</v>
      </c>
      <c r="AB261">
        <v>1.6937</v>
      </c>
      <c r="AC261">
        <v>2.6332</v>
      </c>
      <c r="AD261">
        <v>2.7164000000000001</v>
      </c>
      <c r="AE261">
        <v>2.3409</v>
      </c>
      <c r="AF261">
        <v>8.7629999999999999</v>
      </c>
      <c r="AG261">
        <v>3.516667</v>
      </c>
    </row>
    <row r="262" spans="16:33" x14ac:dyDescent="0.25">
      <c r="P262" s="7">
        <f t="shared" si="2"/>
        <v>5.338016307E-2</v>
      </c>
      <c r="Q262" t="s">
        <v>65</v>
      </c>
      <c r="R262">
        <v>2010</v>
      </c>
      <c r="S262" t="s">
        <v>17</v>
      </c>
      <c r="T262">
        <v>5.2363800000000002E-2</v>
      </c>
      <c r="U262">
        <v>7.2099999999999997E-2</v>
      </c>
      <c r="V262">
        <v>2.3300000000000001E-2</v>
      </c>
      <c r="W262">
        <v>4.5998000000000001</v>
      </c>
      <c r="X262">
        <v>1.6109</v>
      </c>
      <c r="Y262">
        <v>2.1566000000000001</v>
      </c>
      <c r="Z262">
        <v>3.0196000000000001</v>
      </c>
      <c r="AA262">
        <v>8.6016999999999992</v>
      </c>
      <c r="AB262">
        <v>3.63</v>
      </c>
      <c r="AC262">
        <v>4.0042999999999997</v>
      </c>
      <c r="AD262">
        <v>6.6409000000000002</v>
      </c>
      <c r="AE262">
        <v>4.5202</v>
      </c>
      <c r="AF262">
        <v>8.2170000000000005</v>
      </c>
      <c r="AG262">
        <v>9.658334</v>
      </c>
    </row>
    <row r="263" spans="16:33" x14ac:dyDescent="0.25">
      <c r="P263" s="7">
        <f t="shared" si="2"/>
        <v>4.8321925749999994E-2</v>
      </c>
      <c r="Q263" t="s">
        <v>65</v>
      </c>
      <c r="R263">
        <v>2004</v>
      </c>
      <c r="S263" t="s">
        <v>17</v>
      </c>
      <c r="T263">
        <v>4.9625799999999998E-2</v>
      </c>
      <c r="U263">
        <v>6.0600000000000001E-2</v>
      </c>
      <c r="V263">
        <v>4.5100000000000001E-2</v>
      </c>
      <c r="W263">
        <v>5.2529000000000003</v>
      </c>
      <c r="X263">
        <v>1.4112</v>
      </c>
      <c r="Y263">
        <v>1.8928</v>
      </c>
      <c r="Z263">
        <v>2.7694999999999999</v>
      </c>
      <c r="AA263">
        <v>8.0856999999999992</v>
      </c>
      <c r="AB263">
        <v>3.2791999999999999</v>
      </c>
      <c r="AC263">
        <v>3.4079999999999999</v>
      </c>
      <c r="AD263">
        <v>7.2270000000000003</v>
      </c>
      <c r="AE263">
        <v>4.2302999999999997</v>
      </c>
      <c r="AF263">
        <v>8.1989999999999998</v>
      </c>
      <c r="AG263">
        <v>4.9249999999999998</v>
      </c>
    </row>
    <row r="264" spans="16:33" x14ac:dyDescent="0.25">
      <c r="P264" s="7">
        <f t="shared" si="2"/>
        <v>5.5573674839999997E-2</v>
      </c>
      <c r="Q264" t="s">
        <v>55</v>
      </c>
      <c r="R264">
        <v>2012</v>
      </c>
      <c r="S264" t="s">
        <v>17</v>
      </c>
      <c r="T264">
        <v>5.1055700000000002E-2</v>
      </c>
      <c r="U264">
        <v>6.6799999999999998E-2</v>
      </c>
      <c r="V264">
        <v>2.81E-2</v>
      </c>
      <c r="W264">
        <v>1.7942</v>
      </c>
      <c r="X264">
        <v>0.60770000000000002</v>
      </c>
      <c r="Y264">
        <v>1.6037999999999999</v>
      </c>
      <c r="Z264">
        <v>1.4863999999999999</v>
      </c>
      <c r="AA264">
        <v>5.3650000000000002</v>
      </c>
      <c r="AB264">
        <v>2.3163999999999998</v>
      </c>
      <c r="AC264">
        <v>3.9068999999999998</v>
      </c>
      <c r="AD264">
        <v>3.0238</v>
      </c>
      <c r="AE264">
        <v>3.7105000000000001</v>
      </c>
      <c r="AF264">
        <v>8.92</v>
      </c>
      <c r="AG264">
        <v>6.8666669999999996</v>
      </c>
    </row>
    <row r="265" spans="16:33" x14ac:dyDescent="0.25">
      <c r="P265" s="7">
        <f t="shared" si="2"/>
        <v>4.8237676629999997E-2</v>
      </c>
      <c r="Q265" t="s">
        <v>55</v>
      </c>
      <c r="R265">
        <v>2002</v>
      </c>
      <c r="S265" t="s">
        <v>17</v>
      </c>
      <c r="T265">
        <v>4.9570799999999998E-2</v>
      </c>
      <c r="U265">
        <v>5.8500000000000003E-2</v>
      </c>
      <c r="V265">
        <v>4.7E-2</v>
      </c>
      <c r="W265">
        <v>1.6113999999999999</v>
      </c>
      <c r="X265">
        <v>0.51219999999999999</v>
      </c>
      <c r="Y265">
        <v>0.79979999999999996</v>
      </c>
      <c r="Z265">
        <v>1.3137000000000001</v>
      </c>
      <c r="AA265">
        <v>3.802</v>
      </c>
      <c r="AB265">
        <v>1.7911999999999999</v>
      </c>
      <c r="AC265">
        <v>2.8323</v>
      </c>
      <c r="AD265">
        <v>2.9066000000000001</v>
      </c>
      <c r="AE265">
        <v>2.7159</v>
      </c>
      <c r="AF265">
        <v>8.7550000000000008</v>
      </c>
      <c r="AG265">
        <v>4.7750000000000004</v>
      </c>
    </row>
    <row r="266" spans="16:33" x14ac:dyDescent="0.25">
      <c r="P266" s="7">
        <f>0.0362061*U266 -0.0049213*V266 -0.0009547*W266 -0.0002475*Z266+ 0.0066627*AC266+ 0.0293437</f>
        <v>5.7061826170000003E-2</v>
      </c>
      <c r="Q266" t="s">
        <v>56</v>
      </c>
      <c r="R266">
        <v>2013</v>
      </c>
      <c r="S266" t="s">
        <v>17</v>
      </c>
      <c r="T266">
        <v>5.2605399999999997E-2</v>
      </c>
      <c r="U266">
        <v>7.9100000000000004E-2</v>
      </c>
      <c r="V266">
        <v>1.8100000000000002E-2</v>
      </c>
      <c r="W266">
        <v>4.3982000000000001</v>
      </c>
      <c r="X266">
        <v>0.64359999999999995</v>
      </c>
      <c r="Y266">
        <v>2.3079000000000001</v>
      </c>
      <c r="Z266">
        <v>3.2562000000000002</v>
      </c>
      <c r="AA266">
        <v>6.1741999999999999</v>
      </c>
      <c r="AB266">
        <v>3.8694999999999999</v>
      </c>
      <c r="AC266">
        <v>4.4949000000000003</v>
      </c>
      <c r="AD266">
        <v>3.8677000000000001</v>
      </c>
      <c r="AE266">
        <v>5.7801</v>
      </c>
      <c r="AF266">
        <v>7.6710000000000003</v>
      </c>
      <c r="AG266">
        <v>6.641667</v>
      </c>
    </row>
    <row r="267" spans="16:33" x14ac:dyDescent="0.25">
      <c r="P267" s="7">
        <f t="shared" si="2"/>
        <v>5.338016307E-2</v>
      </c>
      <c r="Q267" t="s">
        <v>65</v>
      </c>
      <c r="R267">
        <v>2010</v>
      </c>
      <c r="S267" t="s">
        <v>17</v>
      </c>
      <c r="T267">
        <v>5.2363800000000002E-2</v>
      </c>
      <c r="U267">
        <v>7.2099999999999997E-2</v>
      </c>
      <c r="V267">
        <v>2.3300000000000001E-2</v>
      </c>
      <c r="W267">
        <v>4.5998000000000001</v>
      </c>
      <c r="X267">
        <v>1.6109</v>
      </c>
      <c r="Y267">
        <v>2.1566000000000001</v>
      </c>
      <c r="Z267">
        <v>3.0196000000000001</v>
      </c>
      <c r="AA267">
        <v>8.6016999999999992</v>
      </c>
      <c r="AB267">
        <v>3.63</v>
      </c>
      <c r="AC267">
        <v>4.0042999999999997</v>
      </c>
      <c r="AD267">
        <v>6.6409000000000002</v>
      </c>
      <c r="AE267">
        <v>4.5202</v>
      </c>
      <c r="AF267">
        <v>8.2170000000000005</v>
      </c>
      <c r="AG267">
        <v>9.658334</v>
      </c>
    </row>
    <row r="268" spans="16:33" x14ac:dyDescent="0.25">
      <c r="P268" s="7">
        <f t="shared" si="2"/>
        <v>5.4313659029999996E-2</v>
      </c>
      <c r="Q268" t="s">
        <v>55</v>
      </c>
      <c r="R268">
        <v>2009</v>
      </c>
      <c r="S268" t="s">
        <v>17</v>
      </c>
      <c r="T268">
        <v>5.0529600000000001E-2</v>
      </c>
      <c r="U268">
        <v>7.9899999999999999E-2</v>
      </c>
      <c r="V268">
        <v>2.0500000000000001E-2</v>
      </c>
      <c r="W268">
        <v>1.8935999999999999</v>
      </c>
      <c r="X268">
        <v>0.56089999999999995</v>
      </c>
      <c r="Y268">
        <v>1.4905999999999999</v>
      </c>
      <c r="Z268">
        <v>1.4749000000000001</v>
      </c>
      <c r="AA268">
        <v>4.9329999999999998</v>
      </c>
      <c r="AB268">
        <v>2.2355</v>
      </c>
      <c r="AC268">
        <v>3.6547999999999998</v>
      </c>
      <c r="AD268">
        <v>2.8567999999999998</v>
      </c>
      <c r="AE268">
        <v>3.4346999999999999</v>
      </c>
      <c r="AF268">
        <v>8.4909999999999997</v>
      </c>
      <c r="AG268">
        <v>7.55</v>
      </c>
    </row>
    <row r="269" spans="16:33" x14ac:dyDescent="0.25">
      <c r="P269" s="7">
        <f t="shared" si="2"/>
        <v>4.6185622270000004E-2</v>
      </c>
      <c r="Q269" t="s">
        <v>65</v>
      </c>
      <c r="R269">
        <v>2002</v>
      </c>
      <c r="S269" t="s">
        <v>17</v>
      </c>
      <c r="T269">
        <v>4.71981E-2</v>
      </c>
      <c r="U269">
        <v>6.5500000000000003E-2</v>
      </c>
      <c r="V269">
        <v>4.8000000000000001E-2</v>
      </c>
      <c r="W269">
        <v>5.2182000000000004</v>
      </c>
      <c r="X269">
        <v>1.2618</v>
      </c>
      <c r="Y269">
        <v>1.9422999999999999</v>
      </c>
      <c r="Z269">
        <v>3.1166</v>
      </c>
      <c r="AA269">
        <v>7.2576999999999998</v>
      </c>
      <c r="AB269">
        <v>3.0522999999999998</v>
      </c>
      <c r="AC269">
        <v>3.0708000000000002</v>
      </c>
      <c r="AD269">
        <v>6.8049999999999997</v>
      </c>
      <c r="AE269">
        <v>4.1115000000000004</v>
      </c>
      <c r="AF269">
        <v>8.4689999999999994</v>
      </c>
      <c r="AG269">
        <v>5.766667</v>
      </c>
    </row>
    <row r="270" spans="16:33" x14ac:dyDescent="0.25">
      <c r="P270" s="7">
        <f t="shared" si="2"/>
        <v>5.4367789880000003E-2</v>
      </c>
      <c r="Q270" t="s">
        <v>55</v>
      </c>
      <c r="R270">
        <v>2010</v>
      </c>
      <c r="S270" t="s">
        <v>17</v>
      </c>
      <c r="T270">
        <v>4.8151899999999997E-2</v>
      </c>
      <c r="U270">
        <v>7.0199999999999999E-2</v>
      </c>
      <c r="V270">
        <v>3.8100000000000002E-2</v>
      </c>
      <c r="W270">
        <v>1.9919</v>
      </c>
      <c r="X270">
        <v>0.60440000000000005</v>
      </c>
      <c r="Y270">
        <v>1.6855</v>
      </c>
      <c r="Z270">
        <v>1.4177999999999999</v>
      </c>
      <c r="AA270">
        <v>5.1337999999999999</v>
      </c>
      <c r="AB270">
        <v>2.2311000000000001</v>
      </c>
      <c r="AC270">
        <v>3.7406000000000001</v>
      </c>
      <c r="AD270">
        <v>2.9634</v>
      </c>
      <c r="AE270">
        <v>3.5125999999999999</v>
      </c>
      <c r="AF270">
        <v>8.3780000000000001</v>
      </c>
      <c r="AG270">
        <v>7.8250000000000002</v>
      </c>
    </row>
    <row r="271" spans="16:33" x14ac:dyDescent="0.25">
      <c r="P271" s="7">
        <f t="shared" si="2"/>
        <v>5.4877885440000003E-2</v>
      </c>
      <c r="Q271" t="s">
        <v>56</v>
      </c>
      <c r="R271">
        <v>2006</v>
      </c>
      <c r="S271" t="s">
        <v>17</v>
      </c>
      <c r="T271">
        <v>5.3754400000000001E-2</v>
      </c>
      <c r="U271">
        <v>0.1085</v>
      </c>
      <c r="V271">
        <v>2.1499999999999998E-2</v>
      </c>
      <c r="W271">
        <v>4.0376000000000003</v>
      </c>
      <c r="X271">
        <v>0.65269999999999995</v>
      </c>
      <c r="Y271">
        <v>1.881</v>
      </c>
      <c r="Z271">
        <v>3.2726000000000002</v>
      </c>
      <c r="AA271">
        <v>5.3441000000000001</v>
      </c>
      <c r="AB271">
        <v>3.1907000000000001</v>
      </c>
      <c r="AC271">
        <v>3.9588000000000001</v>
      </c>
      <c r="AD271">
        <v>4.1448999999999998</v>
      </c>
      <c r="AE271">
        <v>4.8589000000000002</v>
      </c>
      <c r="AF271">
        <v>7.7510000000000003</v>
      </c>
      <c r="AG271">
        <v>4.7</v>
      </c>
    </row>
    <row r="272" spans="16:33" x14ac:dyDescent="0.25">
      <c r="P272" s="7">
        <f t="shared" si="2"/>
        <v>5.0291535179999999E-2</v>
      </c>
      <c r="Q272" t="s">
        <v>67</v>
      </c>
      <c r="R272">
        <v>2010</v>
      </c>
      <c r="S272" t="s">
        <v>17</v>
      </c>
      <c r="T272">
        <v>5.25621E-2</v>
      </c>
      <c r="U272">
        <v>0.2369</v>
      </c>
      <c r="V272">
        <v>9.8299999999999998E-2</v>
      </c>
      <c r="W272">
        <v>7.2164000000000001</v>
      </c>
      <c r="X272">
        <v>2.2090999999999998</v>
      </c>
      <c r="Y272">
        <v>9.1616</v>
      </c>
      <c r="Z272">
        <v>19.085100000000001</v>
      </c>
      <c r="AA272">
        <v>16.728400000000001</v>
      </c>
      <c r="AB272">
        <v>8.5268999999999995</v>
      </c>
      <c r="AC272">
        <v>3.6722999999999999</v>
      </c>
      <c r="AD272">
        <v>11.5388</v>
      </c>
      <c r="AE272">
        <v>11.4163</v>
      </c>
      <c r="AF272">
        <v>6.4960000000000004</v>
      </c>
      <c r="AG272">
        <v>8.716666</v>
      </c>
    </row>
    <row r="273" spans="16:33" x14ac:dyDescent="0.25">
      <c r="P273" s="7">
        <f t="shared" si="2"/>
        <v>5.4523130209999993E-2</v>
      </c>
      <c r="Q273" t="s">
        <v>55</v>
      </c>
      <c r="R273">
        <v>2008</v>
      </c>
      <c r="S273" t="s">
        <v>17</v>
      </c>
      <c r="T273">
        <v>5.3110200000000003E-2</v>
      </c>
      <c r="U273">
        <v>7.2999999999999995E-2</v>
      </c>
      <c r="V273">
        <v>3.7499999999999999E-2</v>
      </c>
      <c r="W273">
        <v>1.8209</v>
      </c>
      <c r="X273">
        <v>0.58199999999999996</v>
      </c>
      <c r="Y273">
        <v>1.381</v>
      </c>
      <c r="Z273">
        <v>1.3355999999999999</v>
      </c>
      <c r="AA273">
        <v>4.9481999999999999</v>
      </c>
      <c r="AB273">
        <v>2.1791</v>
      </c>
      <c r="AC273">
        <v>3.7206999999999999</v>
      </c>
      <c r="AD273">
        <v>3.1013999999999999</v>
      </c>
      <c r="AE273">
        <v>3.3693</v>
      </c>
      <c r="AF273">
        <v>8.3940000000000001</v>
      </c>
      <c r="AG273">
        <v>4.5250000000000004</v>
      </c>
    </row>
    <row r="274" spans="16:33" x14ac:dyDescent="0.25">
      <c r="P274" s="7">
        <f t="shared" si="2"/>
        <v>5.3255273539999995E-2</v>
      </c>
      <c r="Q274" t="s">
        <v>56</v>
      </c>
      <c r="R274">
        <v>2005</v>
      </c>
      <c r="S274" t="s">
        <v>17</v>
      </c>
      <c r="T274">
        <v>5.2186299999999998E-2</v>
      </c>
      <c r="U274">
        <v>8.7800000000000003E-2</v>
      </c>
      <c r="V274">
        <v>2.2100000000000002E-2</v>
      </c>
      <c r="W274">
        <v>3.7349999999999999</v>
      </c>
      <c r="X274">
        <v>0.66139999999999999</v>
      </c>
      <c r="Y274">
        <v>1.8715999999999999</v>
      </c>
      <c r="Z274">
        <v>3.1343999999999999</v>
      </c>
      <c r="AA274">
        <v>5.45</v>
      </c>
      <c r="AB274">
        <v>3.0470000000000002</v>
      </c>
      <c r="AC274">
        <v>3.7797000000000001</v>
      </c>
      <c r="AD274">
        <v>4.1291000000000002</v>
      </c>
      <c r="AE274">
        <v>4.7481</v>
      </c>
      <c r="AF274">
        <v>8.0749999999999993</v>
      </c>
      <c r="AG274">
        <v>4.8</v>
      </c>
    </row>
    <row r="275" spans="16:33" x14ac:dyDescent="0.25">
      <c r="P275" s="7">
        <f t="shared" si="2"/>
        <v>4.75620114E-2</v>
      </c>
      <c r="Q275" t="s">
        <v>67</v>
      </c>
      <c r="R275">
        <v>2007</v>
      </c>
      <c r="S275" t="s">
        <v>17</v>
      </c>
      <c r="T275">
        <v>5.6959000000000003E-2</v>
      </c>
      <c r="U275">
        <v>0.1918</v>
      </c>
      <c r="V275">
        <v>0.105</v>
      </c>
      <c r="W275">
        <v>7.5522999999999998</v>
      </c>
      <c r="X275">
        <v>2.355</v>
      </c>
      <c r="Y275">
        <v>7.8116000000000003</v>
      </c>
      <c r="Z275">
        <v>16.840299999999999</v>
      </c>
      <c r="AA275">
        <v>15.7098</v>
      </c>
      <c r="AB275">
        <v>7.9496000000000002</v>
      </c>
      <c r="AC275">
        <v>3.4773999999999998</v>
      </c>
      <c r="AD275">
        <v>12.100899999999999</v>
      </c>
      <c r="AE275">
        <v>11.769399999999999</v>
      </c>
      <c r="AF275">
        <v>6.6849999999999996</v>
      </c>
      <c r="AG275">
        <v>4.4333330000000002</v>
      </c>
    </row>
    <row r="276" spans="16:33" x14ac:dyDescent="0.25">
      <c r="P276" s="7">
        <f t="shared" si="2"/>
        <v>4.8192808569999995E-2</v>
      </c>
      <c r="Q276" t="s">
        <v>55</v>
      </c>
      <c r="R276">
        <v>2001</v>
      </c>
      <c r="S276" t="s">
        <v>17</v>
      </c>
      <c r="T276">
        <v>5.2498000000000003E-2</v>
      </c>
      <c r="U276">
        <v>7.0999999999999994E-2</v>
      </c>
      <c r="V276">
        <v>4.6699999999999998E-2</v>
      </c>
      <c r="W276">
        <v>1.5523</v>
      </c>
      <c r="X276">
        <v>0.51259999999999994</v>
      </c>
      <c r="Y276">
        <v>0.75</v>
      </c>
      <c r="Z276">
        <v>1.2397</v>
      </c>
      <c r="AA276">
        <v>3.6360999999999999</v>
      </c>
      <c r="AB276">
        <v>1.7331000000000001</v>
      </c>
      <c r="AC276">
        <v>2.7462</v>
      </c>
      <c r="AD276">
        <v>2.8403999999999998</v>
      </c>
      <c r="AE276">
        <v>2.5402</v>
      </c>
      <c r="AF276">
        <v>8.4120000000000008</v>
      </c>
      <c r="AG276">
        <v>4.2083329999999997</v>
      </c>
    </row>
    <row r="277" spans="16:33" x14ac:dyDescent="0.25">
      <c r="P277" s="7">
        <f t="shared" si="2"/>
        <v>4.6185622270000004E-2</v>
      </c>
      <c r="Q277" t="s">
        <v>65</v>
      </c>
      <c r="R277">
        <v>2002</v>
      </c>
      <c r="S277" t="s">
        <v>17</v>
      </c>
      <c r="T277">
        <v>4.71981E-2</v>
      </c>
      <c r="U277">
        <v>6.5500000000000003E-2</v>
      </c>
      <c r="V277">
        <v>4.8000000000000001E-2</v>
      </c>
      <c r="W277">
        <v>5.2182000000000004</v>
      </c>
      <c r="X277">
        <v>1.2618</v>
      </c>
      <c r="Y277">
        <v>1.9422999999999999</v>
      </c>
      <c r="Z277">
        <v>3.1166</v>
      </c>
      <c r="AA277">
        <v>7.2576999999999998</v>
      </c>
      <c r="AB277">
        <v>3.0522999999999998</v>
      </c>
      <c r="AC277">
        <v>3.0708000000000002</v>
      </c>
      <c r="AD277">
        <v>6.8049999999999997</v>
      </c>
      <c r="AE277">
        <v>4.1115000000000004</v>
      </c>
      <c r="AF277">
        <v>8.4689999999999994</v>
      </c>
      <c r="AG277">
        <v>5.766667</v>
      </c>
    </row>
    <row r="278" spans="16:33" x14ac:dyDescent="0.25">
      <c r="P278" s="7">
        <f t="shared" si="2"/>
        <v>5.4873502290000001E-2</v>
      </c>
      <c r="Q278" t="s">
        <v>42</v>
      </c>
      <c r="R278">
        <v>2010</v>
      </c>
      <c r="S278" t="s">
        <v>17</v>
      </c>
      <c r="T278">
        <v>4.8096699999999999E-2</v>
      </c>
      <c r="U278">
        <v>3.6600000000000001E-2</v>
      </c>
      <c r="V278">
        <v>1E-4</v>
      </c>
      <c r="W278">
        <v>0.432</v>
      </c>
      <c r="X278">
        <v>7.4700000000000003E-2</v>
      </c>
      <c r="Y278">
        <v>0.1249</v>
      </c>
      <c r="Z278">
        <v>1.4931000000000001</v>
      </c>
      <c r="AA278">
        <v>0.89370000000000005</v>
      </c>
      <c r="AB278">
        <v>0.37119999999999997</v>
      </c>
      <c r="AC278">
        <v>3.7503000000000002</v>
      </c>
      <c r="AD278">
        <v>0.45900000000000002</v>
      </c>
      <c r="AE278">
        <v>0.3795</v>
      </c>
      <c r="AF278">
        <v>7.2050000000000001</v>
      </c>
      <c r="AG278">
        <v>8.658334</v>
      </c>
    </row>
    <row r="279" spans="16:33" x14ac:dyDescent="0.25">
      <c r="P279" s="7">
        <f t="shared" si="2"/>
        <v>5.8391512049999997E-2</v>
      </c>
      <c r="Q279" t="s">
        <v>56</v>
      </c>
      <c r="R279">
        <v>2015</v>
      </c>
      <c r="S279" t="s">
        <v>17</v>
      </c>
      <c r="T279">
        <v>5.3659800000000001E-2</v>
      </c>
      <c r="U279">
        <v>6.7100000000000007E-2</v>
      </c>
      <c r="V279">
        <v>1.9099999999999999E-2</v>
      </c>
      <c r="W279">
        <v>4.4893999999999998</v>
      </c>
      <c r="X279">
        <v>0.64939999999999998</v>
      </c>
      <c r="Y279">
        <v>2.5068999999999999</v>
      </c>
      <c r="Z279">
        <v>3.2296</v>
      </c>
      <c r="AA279">
        <v>6.5465</v>
      </c>
      <c r="AB279">
        <v>4.1071</v>
      </c>
      <c r="AC279">
        <v>4.7725</v>
      </c>
      <c r="AD279">
        <v>4.0918000000000001</v>
      </c>
      <c r="AE279">
        <v>6.2454000000000001</v>
      </c>
      <c r="AF279">
        <v>8.2149999999999999</v>
      </c>
      <c r="AG279">
        <v>4.7916670000000003</v>
      </c>
    </row>
    <row r="280" spans="16:33" x14ac:dyDescent="0.25">
      <c r="P280" s="7">
        <f t="shared" si="2"/>
        <v>5.1570370019999992E-2</v>
      </c>
      <c r="Q280" t="s">
        <v>56</v>
      </c>
      <c r="R280">
        <v>2004</v>
      </c>
      <c r="S280" t="s">
        <v>17</v>
      </c>
      <c r="T280">
        <v>5.09246E-2</v>
      </c>
      <c r="U280">
        <v>7.6100000000000001E-2</v>
      </c>
      <c r="V280">
        <v>2.9499999999999998E-2</v>
      </c>
      <c r="W280">
        <v>3.6360000000000001</v>
      </c>
      <c r="X280">
        <v>0.63849999999999996</v>
      </c>
      <c r="Y280">
        <v>1.7091000000000001</v>
      </c>
      <c r="Z280">
        <v>3.1377999999999999</v>
      </c>
      <c r="AA280">
        <v>5.2667999999999999</v>
      </c>
      <c r="AB280">
        <v>2.9660000000000002</v>
      </c>
      <c r="AC280">
        <v>3.5817999999999999</v>
      </c>
      <c r="AD280">
        <v>4.1771000000000003</v>
      </c>
      <c r="AE280">
        <v>4.6764999999999999</v>
      </c>
      <c r="AF280">
        <v>7.7160000000000002</v>
      </c>
      <c r="AG280">
        <v>5.108333</v>
      </c>
    </row>
    <row r="281" spans="16:33" x14ac:dyDescent="0.25">
      <c r="P281" s="7">
        <f t="shared" si="2"/>
        <v>5.6243262119999998E-2</v>
      </c>
      <c r="Q281" t="s">
        <v>55</v>
      </c>
      <c r="R281">
        <v>2013</v>
      </c>
      <c r="S281" t="s">
        <v>17</v>
      </c>
      <c r="T281">
        <v>5.3092800000000002E-2</v>
      </c>
      <c r="U281">
        <v>7.6799999999999993E-2</v>
      </c>
      <c r="V281">
        <v>2.47E-2</v>
      </c>
      <c r="W281">
        <v>1.8531</v>
      </c>
      <c r="X281">
        <v>0.59670000000000001</v>
      </c>
      <c r="Y281">
        <v>1.5744</v>
      </c>
      <c r="Z281">
        <v>1.5568</v>
      </c>
      <c r="AA281">
        <v>5.3376000000000001</v>
      </c>
      <c r="AB281">
        <v>2.3304999999999998</v>
      </c>
      <c r="AC281">
        <v>3.9615999999999998</v>
      </c>
      <c r="AD281">
        <v>3.0470000000000002</v>
      </c>
      <c r="AE281">
        <v>3.6044</v>
      </c>
      <c r="AF281">
        <v>8.5079999999999991</v>
      </c>
      <c r="AG281">
        <v>6.516667</v>
      </c>
    </row>
    <row r="282" spans="16:33" x14ac:dyDescent="0.25">
      <c r="P282" s="7">
        <f t="shared" si="2"/>
        <v>4.6608374250000001E-2</v>
      </c>
      <c r="Q282" t="s">
        <v>73</v>
      </c>
      <c r="R282">
        <v>2003</v>
      </c>
      <c r="S282" t="s">
        <v>17</v>
      </c>
      <c r="T282">
        <v>5.0949099999999997E-2</v>
      </c>
      <c r="U282">
        <v>0.2661</v>
      </c>
      <c r="V282">
        <v>0.43080000000000002</v>
      </c>
      <c r="W282">
        <v>8.6758000000000006</v>
      </c>
      <c r="X282">
        <v>1.5753999999999999</v>
      </c>
      <c r="Y282">
        <v>1.6382000000000001</v>
      </c>
      <c r="Z282">
        <v>3.2336999999999998</v>
      </c>
      <c r="AA282">
        <v>5.9401999999999999</v>
      </c>
      <c r="AB282">
        <v>4.7183999999999999</v>
      </c>
      <c r="AC282">
        <v>2.8267000000000002</v>
      </c>
      <c r="AD282">
        <v>6.8587999999999996</v>
      </c>
      <c r="AE282">
        <v>4.6603000000000003</v>
      </c>
      <c r="AF282">
        <v>6.5279999999999996</v>
      </c>
      <c r="AG282">
        <v>5.7</v>
      </c>
    </row>
    <row r="283" spans="16:33" x14ac:dyDescent="0.25">
      <c r="P283" s="7">
        <f t="shared" si="2"/>
        <v>5.3238015459999996E-2</v>
      </c>
      <c r="Q283" t="s">
        <v>42</v>
      </c>
      <c r="R283">
        <v>2006</v>
      </c>
      <c r="S283" t="s">
        <v>17</v>
      </c>
      <c r="T283">
        <v>5.1950000000000003E-2</v>
      </c>
      <c r="U283">
        <v>3.4599999999999999E-2</v>
      </c>
      <c r="V283">
        <v>2.0000000000000001E-4</v>
      </c>
      <c r="W283">
        <v>0.52390000000000003</v>
      </c>
      <c r="X283">
        <v>8.48E-2</v>
      </c>
      <c r="Y283">
        <v>0.10290000000000001</v>
      </c>
      <c r="Z283">
        <v>1.5539000000000001</v>
      </c>
      <c r="AA283">
        <v>0.7319</v>
      </c>
      <c r="AB283">
        <v>0.33429999999999999</v>
      </c>
      <c r="AC283">
        <v>3.5312000000000001</v>
      </c>
      <c r="AD283">
        <v>0.53500000000000003</v>
      </c>
      <c r="AE283">
        <v>0.377</v>
      </c>
      <c r="AF283">
        <v>7.3460000000000001</v>
      </c>
      <c r="AG283">
        <v>3.9083329999999998</v>
      </c>
    </row>
    <row r="284" spans="16:33" x14ac:dyDescent="0.25">
      <c r="P284" s="7">
        <f t="shared" si="2"/>
        <v>5.5671775980000004E-2</v>
      </c>
      <c r="Q284" t="s">
        <v>65</v>
      </c>
      <c r="R284">
        <v>2014</v>
      </c>
      <c r="S284" t="s">
        <v>17</v>
      </c>
      <c r="T284">
        <v>5.4274900000000001E-2</v>
      </c>
      <c r="U284">
        <v>5.45E-2</v>
      </c>
      <c r="V284">
        <v>2.7199999999999998E-2</v>
      </c>
      <c r="W284">
        <v>4.0598000000000001</v>
      </c>
      <c r="X284">
        <v>1.5228999999999999</v>
      </c>
      <c r="Y284">
        <v>2.2616999999999998</v>
      </c>
      <c r="Z284">
        <v>2.9956</v>
      </c>
      <c r="AA284">
        <v>8.4854000000000003</v>
      </c>
      <c r="AB284">
        <v>3.8929999999999998</v>
      </c>
      <c r="AC284">
        <v>4.3685</v>
      </c>
      <c r="AD284">
        <v>7.1356000000000002</v>
      </c>
      <c r="AE284">
        <v>4.9363000000000001</v>
      </c>
      <c r="AF284">
        <v>7.8920000000000003</v>
      </c>
      <c r="AG284">
        <v>6.733333</v>
      </c>
    </row>
    <row r="285" spans="16:33" x14ac:dyDescent="0.25">
      <c r="P285" s="7">
        <f t="shared" si="2"/>
        <v>4.4777537739999998E-2</v>
      </c>
      <c r="Q285" t="s">
        <v>65</v>
      </c>
      <c r="R285">
        <v>2001</v>
      </c>
      <c r="S285" t="s">
        <v>17</v>
      </c>
      <c r="T285">
        <v>5.1513099999999999E-2</v>
      </c>
      <c r="U285">
        <v>5.8500000000000003E-2</v>
      </c>
      <c r="V285">
        <v>5.6399999999999999E-2</v>
      </c>
      <c r="W285">
        <v>5.5937999999999999</v>
      </c>
      <c r="X285">
        <v>1.2970999999999999</v>
      </c>
      <c r="Y285">
        <v>1.7335</v>
      </c>
      <c r="Z285">
        <v>2.8224999999999998</v>
      </c>
      <c r="AA285">
        <v>6.9611000000000001</v>
      </c>
      <c r="AB285">
        <v>2.8898999999999999</v>
      </c>
      <c r="AC285">
        <v>2.9466000000000001</v>
      </c>
      <c r="AD285">
        <v>6.7164999999999999</v>
      </c>
      <c r="AE285">
        <v>4.0583999999999998</v>
      </c>
      <c r="AF285">
        <v>8.1349999999999998</v>
      </c>
      <c r="AG285">
        <v>4.233333</v>
      </c>
    </row>
    <row r="286" spans="16:33" x14ac:dyDescent="0.25">
      <c r="P286" s="7">
        <f t="shared" si="2"/>
        <v>5.7281668829999993E-2</v>
      </c>
      <c r="Q286" t="s">
        <v>55</v>
      </c>
      <c r="R286">
        <v>2015</v>
      </c>
      <c r="S286" t="s">
        <v>17</v>
      </c>
      <c r="T286">
        <v>5.4465899999999998E-2</v>
      </c>
      <c r="U286">
        <v>7.3300000000000004E-2</v>
      </c>
      <c r="V286">
        <v>2.23E-2</v>
      </c>
      <c r="W286">
        <v>1.7831999999999999</v>
      </c>
      <c r="X286">
        <v>0.62880000000000003</v>
      </c>
      <c r="Y286">
        <v>1.4599</v>
      </c>
      <c r="Z286">
        <v>1.7645</v>
      </c>
      <c r="AA286">
        <v>5.5446999999999997</v>
      </c>
      <c r="AB286">
        <v>2.4946000000000002</v>
      </c>
      <c r="AC286">
        <v>4.1323999999999996</v>
      </c>
      <c r="AD286">
        <v>3.2111999999999998</v>
      </c>
      <c r="AE286">
        <v>3.7364999999999999</v>
      </c>
      <c r="AF286">
        <v>8.9090000000000007</v>
      </c>
      <c r="AG286">
        <v>4.9916669999999996</v>
      </c>
    </row>
    <row r="287" spans="16:33" x14ac:dyDescent="0.25">
      <c r="P287" s="7">
        <f t="shared" si="2"/>
        <v>5.6879074779999997E-2</v>
      </c>
      <c r="Q287" t="s">
        <v>56</v>
      </c>
      <c r="R287">
        <v>2012</v>
      </c>
      <c r="S287" t="s">
        <v>17</v>
      </c>
      <c r="T287">
        <v>5.1360299999999998E-2</v>
      </c>
      <c r="U287">
        <v>9.3799999999999994E-2</v>
      </c>
      <c r="V287">
        <v>1.5800000000000002E-2</v>
      </c>
      <c r="W287">
        <v>4.4821</v>
      </c>
      <c r="X287">
        <v>0.64300000000000002</v>
      </c>
      <c r="Y287">
        <v>2.343</v>
      </c>
      <c r="Z287">
        <v>3.5493000000000001</v>
      </c>
      <c r="AA287">
        <v>6.1807999999999996</v>
      </c>
      <c r="AB287">
        <v>3.823</v>
      </c>
      <c r="AC287">
        <v>4.4088000000000003</v>
      </c>
      <c r="AD287">
        <v>3.7740999999999998</v>
      </c>
      <c r="AE287">
        <v>5.7892999999999999</v>
      </c>
      <c r="AF287">
        <v>7.9039999999999999</v>
      </c>
      <c r="AG287">
        <v>6.7</v>
      </c>
    </row>
    <row r="288" spans="16:33" x14ac:dyDescent="0.25">
      <c r="P288" s="7">
        <f t="shared" si="2"/>
        <v>4.6608374250000001E-2</v>
      </c>
      <c r="Q288" t="s">
        <v>73</v>
      </c>
      <c r="R288">
        <v>2003</v>
      </c>
      <c r="S288" t="s">
        <v>17</v>
      </c>
      <c r="T288">
        <v>5.0949099999999997E-2</v>
      </c>
      <c r="U288">
        <v>0.2661</v>
      </c>
      <c r="V288">
        <v>0.43080000000000002</v>
      </c>
      <c r="W288">
        <v>8.6758000000000006</v>
      </c>
      <c r="X288">
        <v>1.5753999999999999</v>
      </c>
      <c r="Y288">
        <v>1.6382000000000001</v>
      </c>
      <c r="Z288">
        <v>3.2336999999999998</v>
      </c>
      <c r="AA288">
        <v>5.9401999999999999</v>
      </c>
      <c r="AB288">
        <v>4.7183999999999999</v>
      </c>
      <c r="AC288">
        <v>2.8267000000000002</v>
      </c>
      <c r="AD288">
        <v>6.8587999999999996</v>
      </c>
      <c r="AE288">
        <v>4.6603000000000003</v>
      </c>
      <c r="AF288">
        <v>6.5279999999999996</v>
      </c>
      <c r="AG288">
        <v>5.7</v>
      </c>
    </row>
    <row r="289" spans="16:33" x14ac:dyDescent="0.25">
      <c r="P289" s="7">
        <f t="shared" si="2"/>
        <v>4.8840107889999998E-2</v>
      </c>
      <c r="Q289" t="s">
        <v>42</v>
      </c>
      <c r="R289">
        <v>2002</v>
      </c>
      <c r="S289" t="s">
        <v>17</v>
      </c>
      <c r="T289">
        <v>4.7502200000000001E-2</v>
      </c>
      <c r="U289">
        <v>1.83E-2</v>
      </c>
      <c r="V289">
        <v>2.2000000000000001E-3</v>
      </c>
      <c r="W289">
        <v>0.39410000000000001</v>
      </c>
      <c r="X289">
        <v>7.3300000000000004E-2</v>
      </c>
      <c r="Y289">
        <v>8.8599999999999998E-2</v>
      </c>
      <c r="Z289">
        <v>1.3688</v>
      </c>
      <c r="AA289">
        <v>1.0073000000000001</v>
      </c>
      <c r="AB289">
        <v>0.27429999999999999</v>
      </c>
      <c r="AC289">
        <v>2.9357000000000002</v>
      </c>
      <c r="AD289">
        <v>0.41510000000000002</v>
      </c>
      <c r="AE289">
        <v>0.36749999999999999</v>
      </c>
      <c r="AF289">
        <v>7.7060000000000004</v>
      </c>
      <c r="AG289">
        <v>4.266667</v>
      </c>
    </row>
    <row r="290" spans="16:33" x14ac:dyDescent="0.25">
      <c r="P290" s="7">
        <f t="shared" si="2"/>
        <v>5.0126212609999998E-2</v>
      </c>
      <c r="Q290" t="s">
        <v>73</v>
      </c>
      <c r="R290">
        <v>2014</v>
      </c>
      <c r="S290" t="s">
        <v>17</v>
      </c>
      <c r="T290">
        <v>4.9506399999999999E-2</v>
      </c>
      <c r="U290">
        <v>0.31950000000000001</v>
      </c>
      <c r="V290">
        <v>1.7782</v>
      </c>
      <c r="W290">
        <v>7.5769000000000002</v>
      </c>
      <c r="X290">
        <v>1.8702000000000001</v>
      </c>
      <c r="Y290">
        <v>4.3968999999999996</v>
      </c>
      <c r="Z290">
        <v>3.7107000000000001</v>
      </c>
      <c r="AA290">
        <v>7.8640999999999996</v>
      </c>
      <c r="AB290">
        <v>5.8289</v>
      </c>
      <c r="AC290">
        <v>3.92</v>
      </c>
      <c r="AD290">
        <v>6.9947999999999997</v>
      </c>
      <c r="AE290">
        <v>5.5595999999999997</v>
      </c>
      <c r="AF290">
        <v>6.6740000000000004</v>
      </c>
      <c r="AG290">
        <v>5.9333330000000002</v>
      </c>
    </row>
    <row r="291" spans="16:33" x14ac:dyDescent="0.25">
      <c r="P291" s="7">
        <f t="shared" si="2"/>
        <v>5.8433469976999997E-2</v>
      </c>
      <c r="Q291" t="s">
        <v>42</v>
      </c>
      <c r="R291">
        <v>2016</v>
      </c>
      <c r="S291" t="s">
        <v>17</v>
      </c>
      <c r="T291">
        <v>5.0048500000000003E-2</v>
      </c>
      <c r="U291">
        <v>4.5679999999999998E-2</v>
      </c>
      <c r="V291">
        <v>3.6999999999999999E-4</v>
      </c>
      <c r="W291">
        <v>0.39700000000000002</v>
      </c>
      <c r="X291">
        <v>0.10841000000000001</v>
      </c>
      <c r="Y291">
        <v>0.13514000000000001</v>
      </c>
      <c r="Z291">
        <v>2.1888399999999999</v>
      </c>
      <c r="AA291">
        <v>1.0318000000000001</v>
      </c>
      <c r="AB291">
        <v>0.51490999999999998</v>
      </c>
      <c r="AC291">
        <v>4.2563000000000004</v>
      </c>
      <c r="AD291">
        <v>0.49587999999999999</v>
      </c>
      <c r="AE291">
        <v>0.48009000000000002</v>
      </c>
      <c r="AF291">
        <v>6.9649999999999999</v>
      </c>
      <c r="AG291">
        <v>4.5250000000000004</v>
      </c>
    </row>
    <row r="292" spans="16:33" x14ac:dyDescent="0.25">
      <c r="P292" s="7">
        <f t="shared" si="2"/>
        <v>5.4446210629999998E-2</v>
      </c>
      <c r="Q292" t="s">
        <v>65</v>
      </c>
      <c r="R292">
        <v>2012</v>
      </c>
      <c r="S292" t="s">
        <v>17</v>
      </c>
      <c r="T292">
        <v>5.2826199999999997E-2</v>
      </c>
      <c r="U292">
        <v>5.6000000000000001E-2</v>
      </c>
      <c r="V292">
        <v>2.6800000000000001E-2</v>
      </c>
      <c r="W292">
        <v>3.9076</v>
      </c>
      <c r="X292">
        <v>1.5448999999999999</v>
      </c>
      <c r="Y292">
        <v>2.1168999999999998</v>
      </c>
      <c r="Z292">
        <v>3.5312999999999999</v>
      </c>
      <c r="AA292">
        <v>8.7538</v>
      </c>
      <c r="AB292">
        <v>3.7528999999999999</v>
      </c>
      <c r="AC292">
        <v>4.1741999999999999</v>
      </c>
      <c r="AD292">
        <v>6.6590999999999996</v>
      </c>
      <c r="AE292">
        <v>4.8259999999999996</v>
      </c>
      <c r="AF292">
        <v>8.2810000000000006</v>
      </c>
      <c r="AG292">
        <v>9.3833330000000004</v>
      </c>
    </row>
    <row r="293" spans="16:33" x14ac:dyDescent="0.25">
      <c r="P293" s="7">
        <f t="shared" si="2"/>
        <v>5.0727892189999998E-2</v>
      </c>
      <c r="Q293" t="s">
        <v>73</v>
      </c>
      <c r="R293">
        <v>2011</v>
      </c>
      <c r="S293" t="s">
        <v>17</v>
      </c>
      <c r="T293">
        <v>5.2266399999999998E-2</v>
      </c>
      <c r="U293">
        <v>0.26150000000000001</v>
      </c>
      <c r="V293">
        <v>1.0122</v>
      </c>
      <c r="W293">
        <v>7.0816999999999997</v>
      </c>
      <c r="X293">
        <v>1.8474999999999999</v>
      </c>
      <c r="Y293">
        <v>3.8561999999999999</v>
      </c>
      <c r="Z293">
        <v>3.5617000000000001</v>
      </c>
      <c r="AA293">
        <v>7.548</v>
      </c>
      <c r="AB293">
        <v>5.6482999999999999</v>
      </c>
      <c r="AC293">
        <v>3.6831999999999998</v>
      </c>
      <c r="AD293">
        <v>6.7404999999999999</v>
      </c>
      <c r="AE293">
        <v>5.4840999999999998</v>
      </c>
      <c r="AF293">
        <v>6.3170000000000002</v>
      </c>
      <c r="AG293">
        <v>7.7416669999999996</v>
      </c>
    </row>
    <row r="294" spans="16:33" x14ac:dyDescent="0.25">
      <c r="P294" s="7">
        <f t="shared" si="2"/>
        <v>4.6185622270000004E-2</v>
      </c>
      <c r="Q294" t="s">
        <v>65</v>
      </c>
      <c r="R294">
        <v>2002</v>
      </c>
      <c r="S294" t="s">
        <v>17</v>
      </c>
      <c r="T294">
        <v>4.71981E-2</v>
      </c>
      <c r="U294">
        <v>6.5500000000000003E-2</v>
      </c>
      <c r="V294">
        <v>4.8000000000000001E-2</v>
      </c>
      <c r="W294">
        <v>5.2182000000000004</v>
      </c>
      <c r="X294">
        <v>1.2618</v>
      </c>
      <c r="Y294">
        <v>1.9422999999999999</v>
      </c>
      <c r="Z294">
        <v>3.1166</v>
      </c>
      <c r="AA294">
        <v>7.2576999999999998</v>
      </c>
      <c r="AB294">
        <v>3.0522999999999998</v>
      </c>
      <c r="AC294">
        <v>3.0708000000000002</v>
      </c>
      <c r="AD294">
        <v>6.8049999999999997</v>
      </c>
      <c r="AE294">
        <v>4.1115000000000004</v>
      </c>
      <c r="AF294">
        <v>8.4689999999999994</v>
      </c>
      <c r="AG294">
        <v>5.766667</v>
      </c>
    </row>
    <row r="295" spans="16:33" x14ac:dyDescent="0.25">
      <c r="P295" s="7">
        <f t="shared" ref="P295:P339" si="3">0.0362061*U295 -0.0049213*V295 -0.0009547*W295 -0.0002475*Z295+ 0.0066627*AC295+ 0.0293437</f>
        <v>4.3994294239999995E-2</v>
      </c>
      <c r="Q295" t="s">
        <v>73</v>
      </c>
      <c r="R295">
        <v>2002</v>
      </c>
      <c r="S295" t="s">
        <v>17</v>
      </c>
      <c r="T295">
        <v>5.0655100000000002E-2</v>
      </c>
      <c r="U295">
        <v>0.22589999999999999</v>
      </c>
      <c r="V295">
        <v>0.43959999999999999</v>
      </c>
      <c r="W295">
        <v>8.7826000000000004</v>
      </c>
      <c r="X295">
        <v>1.4739</v>
      </c>
      <c r="Y295">
        <v>1.4793000000000001</v>
      </c>
      <c r="Z295">
        <v>3.2711000000000001</v>
      </c>
      <c r="AA295">
        <v>5.9512999999999998</v>
      </c>
      <c r="AB295">
        <v>4.6234000000000002</v>
      </c>
      <c r="AC295">
        <v>2.6760000000000002</v>
      </c>
      <c r="AD295">
        <v>6.3173000000000004</v>
      </c>
      <c r="AE295">
        <v>4.5406000000000004</v>
      </c>
      <c r="AF295">
        <v>6.5960000000000001</v>
      </c>
      <c r="AG295">
        <v>5.5333329999999998</v>
      </c>
    </row>
    <row r="296" spans="16:33" x14ac:dyDescent="0.25">
      <c r="P296" s="7">
        <f t="shared" si="3"/>
        <v>4.9917178780000002E-2</v>
      </c>
      <c r="Q296" t="s">
        <v>67</v>
      </c>
      <c r="R296">
        <v>2008</v>
      </c>
      <c r="S296" t="s">
        <v>17</v>
      </c>
      <c r="T296">
        <v>5.9354700000000003E-2</v>
      </c>
      <c r="U296">
        <v>0.20399999999999999</v>
      </c>
      <c r="V296">
        <v>0.111</v>
      </c>
      <c r="W296">
        <v>7.1864999999999997</v>
      </c>
      <c r="X296">
        <v>2.3115999999999999</v>
      </c>
      <c r="Y296">
        <v>8.2354000000000003</v>
      </c>
      <c r="Z296">
        <v>13.2948</v>
      </c>
      <c r="AA296">
        <v>16.261700000000001</v>
      </c>
      <c r="AB296">
        <v>8.2978000000000005</v>
      </c>
      <c r="AC296">
        <v>3.5849000000000002</v>
      </c>
      <c r="AD296">
        <v>11.754</v>
      </c>
      <c r="AE296">
        <v>12.5761</v>
      </c>
      <c r="AF296">
        <v>6.6479999999999997</v>
      </c>
      <c r="AG296">
        <v>5.4083329999999998</v>
      </c>
    </row>
    <row r="297" spans="16:33" x14ac:dyDescent="0.25">
      <c r="P297" s="7">
        <f t="shared" si="3"/>
        <v>4.8370523230000004E-2</v>
      </c>
      <c r="Q297" t="s">
        <v>42</v>
      </c>
      <c r="R297">
        <v>2001</v>
      </c>
      <c r="S297" t="s">
        <v>17</v>
      </c>
      <c r="T297">
        <v>4.5338999999999997E-2</v>
      </c>
      <c r="U297">
        <v>2.86E-2</v>
      </c>
      <c r="V297">
        <v>2.5999999999999999E-3</v>
      </c>
      <c r="W297">
        <v>0.49270000000000003</v>
      </c>
      <c r="X297">
        <v>7.6799999999999993E-2</v>
      </c>
      <c r="Y297">
        <v>7.9899999999999999E-2</v>
      </c>
      <c r="Z297">
        <v>1.4502999999999999</v>
      </c>
      <c r="AA297">
        <v>1.0610999999999999</v>
      </c>
      <c r="AB297">
        <v>0.26619999999999999</v>
      </c>
      <c r="AC297">
        <v>2.8267000000000002</v>
      </c>
      <c r="AD297">
        <v>0.39760000000000001</v>
      </c>
      <c r="AE297">
        <v>0.3705</v>
      </c>
      <c r="AF297">
        <v>7.7949999999999999</v>
      </c>
      <c r="AG297">
        <v>3.5750000000000002</v>
      </c>
    </row>
    <row r="298" spans="16:33" x14ac:dyDescent="0.25">
      <c r="P298" s="7">
        <f t="shared" si="3"/>
        <v>4.4279010389999998E-2</v>
      </c>
      <c r="Q298" t="s">
        <v>65</v>
      </c>
      <c r="R298">
        <v>2000</v>
      </c>
      <c r="S298" t="s">
        <v>17</v>
      </c>
      <c r="T298">
        <v>5.0130500000000001E-2</v>
      </c>
      <c r="U298">
        <v>7.0400000000000004E-2</v>
      </c>
      <c r="V298">
        <v>5.57E-2</v>
      </c>
      <c r="W298">
        <v>5.7874999999999996</v>
      </c>
      <c r="X298">
        <v>1.4414</v>
      </c>
      <c r="Y298">
        <v>1.6214999999999999</v>
      </c>
      <c r="Z298">
        <v>2.4174000000000002</v>
      </c>
      <c r="AA298">
        <v>6.5986000000000002</v>
      </c>
      <c r="AB298">
        <v>2.8801000000000001</v>
      </c>
      <c r="AC298">
        <v>2.8193000000000001</v>
      </c>
      <c r="AD298">
        <v>6.5986000000000002</v>
      </c>
      <c r="AE298">
        <v>3.9740000000000002</v>
      </c>
      <c r="AF298">
        <v>8.0990000000000002</v>
      </c>
      <c r="AG298">
        <v>3.65</v>
      </c>
    </row>
    <row r="299" spans="16:33" x14ac:dyDescent="0.25">
      <c r="P299" s="7">
        <f t="shared" si="3"/>
        <v>4.8370523230000004E-2</v>
      </c>
      <c r="Q299" t="s">
        <v>42</v>
      </c>
      <c r="R299">
        <v>2001</v>
      </c>
      <c r="S299" t="s">
        <v>17</v>
      </c>
      <c r="T299">
        <v>4.5338999999999997E-2</v>
      </c>
      <c r="U299">
        <v>2.86E-2</v>
      </c>
      <c r="V299">
        <v>2.5999999999999999E-3</v>
      </c>
      <c r="W299">
        <v>0.49270000000000003</v>
      </c>
      <c r="X299">
        <v>7.6799999999999993E-2</v>
      </c>
      <c r="Y299">
        <v>7.9899999999999999E-2</v>
      </c>
      <c r="Z299">
        <v>1.4502999999999999</v>
      </c>
      <c r="AA299">
        <v>1.0610999999999999</v>
      </c>
      <c r="AB299">
        <v>0.26619999999999999</v>
      </c>
      <c r="AC299">
        <v>2.8267000000000002</v>
      </c>
      <c r="AD299">
        <v>0.39760000000000001</v>
      </c>
      <c r="AE299">
        <v>0.3705</v>
      </c>
      <c r="AF299">
        <v>7.7949999999999999</v>
      </c>
      <c r="AG299">
        <v>3.5750000000000002</v>
      </c>
    </row>
    <row r="300" spans="16:33" x14ac:dyDescent="0.25">
      <c r="P300" s="7">
        <f t="shared" si="3"/>
        <v>5.1845773829999997E-2</v>
      </c>
      <c r="Q300" t="s">
        <v>65</v>
      </c>
      <c r="R300">
        <v>2007</v>
      </c>
      <c r="S300" t="s">
        <v>17</v>
      </c>
      <c r="T300">
        <v>6.1364099999999998E-2</v>
      </c>
      <c r="U300">
        <v>6.5199999999999994E-2</v>
      </c>
      <c r="V300">
        <v>3.6799999999999999E-2</v>
      </c>
      <c r="W300">
        <v>5.3263999999999996</v>
      </c>
      <c r="X300">
        <v>1.56</v>
      </c>
      <c r="Y300">
        <v>2.2795000000000001</v>
      </c>
      <c r="Z300">
        <v>2.8395999999999999</v>
      </c>
      <c r="AA300">
        <v>8.3958999999999993</v>
      </c>
      <c r="AB300">
        <v>3.4419</v>
      </c>
      <c r="AC300">
        <v>3.9188999999999998</v>
      </c>
      <c r="AD300">
        <v>7.4184999999999999</v>
      </c>
      <c r="AE300">
        <v>4.5136000000000003</v>
      </c>
      <c r="AF300">
        <v>8.2639999999999993</v>
      </c>
      <c r="AG300">
        <v>4.2083329999999997</v>
      </c>
    </row>
    <row r="301" spans="16:33" x14ac:dyDescent="0.25">
      <c r="P301" s="7">
        <f t="shared" si="3"/>
        <v>4.8437568030000003E-2</v>
      </c>
      <c r="Q301" t="s">
        <v>67</v>
      </c>
      <c r="R301">
        <v>2009</v>
      </c>
      <c r="S301" t="s">
        <v>17</v>
      </c>
      <c r="T301">
        <v>5.6172600000000003E-2</v>
      </c>
      <c r="U301">
        <v>0.2011</v>
      </c>
      <c r="V301">
        <v>0.10920000000000001</v>
      </c>
      <c r="W301">
        <v>7.1395</v>
      </c>
      <c r="X301">
        <v>2.1475</v>
      </c>
      <c r="Y301">
        <v>8.4466999999999999</v>
      </c>
      <c r="Z301">
        <v>18.150600000000001</v>
      </c>
      <c r="AA301">
        <v>15.985099999999999</v>
      </c>
      <c r="AB301">
        <v>8.4740000000000002</v>
      </c>
      <c r="AC301">
        <v>3.5508999999999999</v>
      </c>
      <c r="AD301">
        <v>11.008599999999999</v>
      </c>
      <c r="AE301">
        <v>11.567500000000001</v>
      </c>
      <c r="AF301">
        <v>6.6429999999999998</v>
      </c>
      <c r="AG301">
        <v>8.3666669999999996</v>
      </c>
    </row>
    <row r="302" spans="16:33" x14ac:dyDescent="0.25">
      <c r="P302" s="7">
        <f t="shared" si="3"/>
        <v>5.2163474160000001E-2</v>
      </c>
      <c r="Q302" t="s">
        <v>55</v>
      </c>
      <c r="R302">
        <v>2005</v>
      </c>
      <c r="S302" t="s">
        <v>17</v>
      </c>
      <c r="T302">
        <v>5.0264900000000001E-2</v>
      </c>
      <c r="U302">
        <v>7.7600000000000002E-2</v>
      </c>
      <c r="V302">
        <v>4.6100000000000002E-2</v>
      </c>
      <c r="W302">
        <v>1.577</v>
      </c>
      <c r="X302">
        <v>0.59789999999999999</v>
      </c>
      <c r="Y302">
        <v>1.1846000000000001</v>
      </c>
      <c r="Z302">
        <v>1.5093000000000001</v>
      </c>
      <c r="AA302">
        <v>4.6901999999999999</v>
      </c>
      <c r="AB302">
        <v>1.9713000000000001</v>
      </c>
      <c r="AC302">
        <v>3.3193999999999999</v>
      </c>
      <c r="AD302">
        <v>3.2768000000000002</v>
      </c>
      <c r="AE302">
        <v>3.0579999999999998</v>
      </c>
      <c r="AF302">
        <v>8.7230000000000008</v>
      </c>
      <c r="AG302">
        <v>4.4749999999999996</v>
      </c>
    </row>
    <row r="303" spans="16:33" x14ac:dyDescent="0.25">
      <c r="P303" s="7">
        <f t="shared" si="3"/>
        <v>4.6185622270000004E-2</v>
      </c>
      <c r="Q303" t="s">
        <v>65</v>
      </c>
      <c r="R303">
        <v>2002</v>
      </c>
      <c r="S303" t="s">
        <v>17</v>
      </c>
      <c r="T303">
        <v>4.71981E-2</v>
      </c>
      <c r="U303">
        <v>6.5500000000000003E-2</v>
      </c>
      <c r="V303">
        <v>4.8000000000000001E-2</v>
      </c>
      <c r="W303">
        <v>5.2182000000000004</v>
      </c>
      <c r="X303">
        <v>1.2618</v>
      </c>
      <c r="Y303">
        <v>1.9422999999999999</v>
      </c>
      <c r="Z303">
        <v>3.1166</v>
      </c>
      <c r="AA303">
        <v>7.2576999999999998</v>
      </c>
      <c r="AB303">
        <v>3.0522999999999998</v>
      </c>
      <c r="AC303">
        <v>3.0708000000000002</v>
      </c>
      <c r="AD303">
        <v>6.8049999999999997</v>
      </c>
      <c r="AE303">
        <v>4.1115000000000004</v>
      </c>
      <c r="AF303">
        <v>8.4689999999999994</v>
      </c>
      <c r="AG303">
        <v>5.766667</v>
      </c>
    </row>
    <row r="304" spans="16:33" x14ac:dyDescent="0.25">
      <c r="P304" s="7">
        <f t="shared" si="3"/>
        <v>4.4120890060000001E-2</v>
      </c>
      <c r="Q304" t="s">
        <v>73</v>
      </c>
      <c r="R304">
        <v>2001</v>
      </c>
      <c r="S304" t="s">
        <v>17</v>
      </c>
      <c r="T304">
        <v>5.3114700000000001E-2</v>
      </c>
      <c r="U304">
        <v>0.25080000000000002</v>
      </c>
      <c r="V304">
        <v>0.4803</v>
      </c>
      <c r="W304">
        <v>8.6865000000000006</v>
      </c>
      <c r="X304">
        <v>1.5047999999999999</v>
      </c>
      <c r="Y304">
        <v>1.3649</v>
      </c>
      <c r="Z304">
        <v>3.53</v>
      </c>
      <c r="AA304">
        <v>5.9352</v>
      </c>
      <c r="AB304">
        <v>4.4500999999999999</v>
      </c>
      <c r="AC304">
        <v>2.5855999999999999</v>
      </c>
      <c r="AD304">
        <v>6.1562999999999999</v>
      </c>
      <c r="AE304">
        <v>4.4360999999999997</v>
      </c>
      <c r="AF304">
        <v>6.8360000000000003</v>
      </c>
      <c r="AG304">
        <v>4.8083330000000002</v>
      </c>
    </row>
    <row r="305" spans="16:33" x14ac:dyDescent="0.25">
      <c r="P305" s="7">
        <f t="shared" si="3"/>
        <v>5.1203426449999999E-2</v>
      </c>
      <c r="Q305" t="s">
        <v>73</v>
      </c>
      <c r="R305">
        <v>2010</v>
      </c>
      <c r="S305" t="s">
        <v>17</v>
      </c>
      <c r="T305">
        <v>5.0339500000000002E-2</v>
      </c>
      <c r="U305">
        <v>0.27760000000000001</v>
      </c>
      <c r="V305">
        <v>0.83599999999999997</v>
      </c>
      <c r="W305">
        <v>7.3076999999999996</v>
      </c>
      <c r="X305">
        <v>1.7674000000000001</v>
      </c>
      <c r="Y305">
        <v>4.0239000000000003</v>
      </c>
      <c r="Z305">
        <v>3.4561999999999999</v>
      </c>
      <c r="AA305">
        <v>7.2919</v>
      </c>
      <c r="AB305">
        <v>5.5297000000000001</v>
      </c>
      <c r="AC305">
        <v>3.5653999999999999</v>
      </c>
      <c r="AD305">
        <v>6.6740000000000004</v>
      </c>
      <c r="AE305">
        <v>5.4191000000000003</v>
      </c>
      <c r="AF305">
        <v>6.3049999999999997</v>
      </c>
      <c r="AG305">
        <v>8.1666670000000003</v>
      </c>
    </row>
    <row r="306" spans="16:33" x14ac:dyDescent="0.25">
      <c r="P306" s="7">
        <f t="shared" si="3"/>
        <v>5.3390524780000004E-2</v>
      </c>
      <c r="Q306" t="s">
        <v>55</v>
      </c>
      <c r="R306">
        <v>2007</v>
      </c>
      <c r="S306" t="s">
        <v>17</v>
      </c>
      <c r="T306">
        <v>5.2433500000000001E-2</v>
      </c>
      <c r="U306">
        <v>0.06</v>
      </c>
      <c r="V306">
        <v>4.7100000000000003E-2</v>
      </c>
      <c r="W306">
        <v>1.8230999999999999</v>
      </c>
      <c r="X306">
        <v>0.59160000000000001</v>
      </c>
      <c r="Y306">
        <v>1.0703</v>
      </c>
      <c r="Z306">
        <v>1.5144</v>
      </c>
      <c r="AA306">
        <v>5.0057999999999998</v>
      </c>
      <c r="AB306">
        <v>2.0514999999999999</v>
      </c>
      <c r="AC306">
        <v>3.6354000000000002</v>
      </c>
      <c r="AD306">
        <v>3.206</v>
      </c>
      <c r="AE306">
        <v>3.1528999999999998</v>
      </c>
      <c r="AF306">
        <v>8.9640000000000004</v>
      </c>
      <c r="AG306">
        <v>3.733333</v>
      </c>
    </row>
    <row r="307" spans="16:33" x14ac:dyDescent="0.25">
      <c r="P307" s="7">
        <f t="shared" si="3"/>
        <v>5.6605035129999995E-2</v>
      </c>
      <c r="Q307" t="s">
        <v>42</v>
      </c>
      <c r="R307">
        <v>2013</v>
      </c>
      <c r="S307" t="s">
        <v>17</v>
      </c>
      <c r="T307">
        <v>5.5159600000000003E-2</v>
      </c>
      <c r="U307">
        <v>3.6900000000000002E-2</v>
      </c>
      <c r="V307">
        <v>2.0000000000000001E-4</v>
      </c>
      <c r="W307">
        <v>0.35680000000000001</v>
      </c>
      <c r="X307">
        <v>8.6099999999999996E-2</v>
      </c>
      <c r="Y307">
        <v>0.10290000000000001</v>
      </c>
      <c r="Z307">
        <v>1.3839999999999999</v>
      </c>
      <c r="AA307">
        <v>0.94640000000000002</v>
      </c>
      <c r="AB307">
        <v>0.40189999999999998</v>
      </c>
      <c r="AC307">
        <v>3.9937999999999998</v>
      </c>
      <c r="AD307">
        <v>0.46300000000000002</v>
      </c>
      <c r="AE307">
        <v>0.46239999999999998</v>
      </c>
      <c r="AF307">
        <v>6.6360000000000001</v>
      </c>
      <c r="AG307">
        <v>6.608333</v>
      </c>
    </row>
    <row r="308" spans="16:33" x14ac:dyDescent="0.25">
      <c r="P308" s="7">
        <f t="shared" si="3"/>
        <v>5.505426527E-2</v>
      </c>
      <c r="Q308" t="s">
        <v>55</v>
      </c>
      <c r="R308">
        <v>2011</v>
      </c>
      <c r="S308" t="s">
        <v>17</v>
      </c>
      <c r="T308">
        <v>4.9036000000000003E-2</v>
      </c>
      <c r="U308">
        <v>6.7000000000000004E-2</v>
      </c>
      <c r="V308">
        <v>2.93E-2</v>
      </c>
      <c r="W308">
        <v>1.9377</v>
      </c>
      <c r="X308">
        <v>0.62860000000000005</v>
      </c>
      <c r="Y308">
        <v>1.6916</v>
      </c>
      <c r="Z308">
        <v>1.3839999999999999</v>
      </c>
      <c r="AA308">
        <v>5.3674999999999997</v>
      </c>
      <c r="AB308">
        <v>2.2925</v>
      </c>
      <c r="AC308">
        <v>3.8454999999999999</v>
      </c>
      <c r="AD308">
        <v>2.9788999999999999</v>
      </c>
      <c r="AE308">
        <v>3.6322999999999999</v>
      </c>
      <c r="AF308">
        <v>8.7170000000000005</v>
      </c>
      <c r="AG308">
        <v>7.3166669999999998</v>
      </c>
    </row>
    <row r="309" spans="16:33" x14ac:dyDescent="0.25">
      <c r="P309" s="7">
        <f t="shared" si="3"/>
        <v>5.6578183000000004E-2</v>
      </c>
      <c r="Q309" t="s">
        <v>56</v>
      </c>
      <c r="R309">
        <v>2010</v>
      </c>
      <c r="S309" t="s">
        <v>17</v>
      </c>
      <c r="T309">
        <v>4.9029799999999998E-2</v>
      </c>
      <c r="U309">
        <v>0.1173</v>
      </c>
      <c r="V309">
        <v>1.52E-2</v>
      </c>
      <c r="W309">
        <v>4.4250999999999996</v>
      </c>
      <c r="X309">
        <v>0.62880000000000003</v>
      </c>
      <c r="Y309">
        <v>2.3334000000000001</v>
      </c>
      <c r="Z309">
        <v>3.2444000000000002</v>
      </c>
      <c r="AA309">
        <v>5.7573999999999996</v>
      </c>
      <c r="AB309">
        <v>3.6168999999999998</v>
      </c>
      <c r="AC309">
        <v>4.2160000000000002</v>
      </c>
      <c r="AD309">
        <v>3.9070999999999998</v>
      </c>
      <c r="AE309">
        <v>5.4198000000000004</v>
      </c>
      <c r="AF309">
        <v>7.952</v>
      </c>
      <c r="AG309">
        <v>8.0583329999999993</v>
      </c>
    </row>
    <row r="310" spans="16:33" x14ac:dyDescent="0.25">
      <c r="P310" s="7">
        <f t="shared" si="3"/>
        <v>4.4287007990000002E-2</v>
      </c>
      <c r="Q310" t="s">
        <v>67</v>
      </c>
      <c r="R310">
        <v>2004</v>
      </c>
      <c r="S310" t="s">
        <v>17</v>
      </c>
      <c r="T310">
        <v>4.7976100000000001E-2</v>
      </c>
      <c r="U310">
        <v>0.1774</v>
      </c>
      <c r="V310">
        <v>9.6299999999999997E-2</v>
      </c>
      <c r="W310">
        <v>7.1093000000000002</v>
      </c>
      <c r="X310">
        <v>2.1048</v>
      </c>
      <c r="Y310">
        <v>6.7263999999999999</v>
      </c>
      <c r="Z310">
        <v>15.246499999999999</v>
      </c>
      <c r="AA310">
        <v>14.3904</v>
      </c>
      <c r="AB310">
        <v>7.6698000000000004</v>
      </c>
      <c r="AC310">
        <v>2.9350000000000001</v>
      </c>
      <c r="AD310">
        <v>11.7042</v>
      </c>
      <c r="AE310">
        <v>10.526400000000001</v>
      </c>
      <c r="AF310">
        <v>6.6230000000000002</v>
      </c>
      <c r="AG310">
        <v>5.7916670000000003</v>
      </c>
    </row>
    <row r="311" spans="16:33" x14ac:dyDescent="0.25">
      <c r="P311" s="7">
        <f t="shared" si="3"/>
        <v>5.7710412599999997E-2</v>
      </c>
      <c r="Q311" t="s">
        <v>42</v>
      </c>
      <c r="R311">
        <v>2014</v>
      </c>
      <c r="S311" t="s">
        <v>17</v>
      </c>
      <c r="T311">
        <v>4.7279300000000003E-2</v>
      </c>
      <c r="U311">
        <v>4.4400000000000002E-2</v>
      </c>
      <c r="V311">
        <v>2.0000000000000001E-4</v>
      </c>
      <c r="W311">
        <v>0.38690000000000002</v>
      </c>
      <c r="X311">
        <v>9.0800000000000006E-2</v>
      </c>
      <c r="Y311">
        <v>9.3200000000000005E-2</v>
      </c>
      <c r="Z311">
        <v>1.5923</v>
      </c>
      <c r="AA311">
        <v>0.90249999999999997</v>
      </c>
      <c r="AB311">
        <v>0.4194</v>
      </c>
      <c r="AC311">
        <v>4.1310000000000002</v>
      </c>
      <c r="AD311">
        <v>0.47739999999999999</v>
      </c>
      <c r="AE311">
        <v>0.4788</v>
      </c>
      <c r="AF311">
        <v>6.9580000000000002</v>
      </c>
      <c r="AG311">
        <v>5.608333</v>
      </c>
    </row>
    <row r="312" spans="16:33" x14ac:dyDescent="0.25">
      <c r="P312" s="7">
        <f t="shared" si="3"/>
        <v>5.9882062205000003E-2</v>
      </c>
      <c r="Q312" t="s">
        <v>42</v>
      </c>
      <c r="R312">
        <v>2017</v>
      </c>
      <c r="S312" t="s">
        <v>17</v>
      </c>
      <c r="T312">
        <v>5.1599399999999997E-2</v>
      </c>
      <c r="U312">
        <v>6.1150000000000003E-2</v>
      </c>
      <c r="V312">
        <v>5.5999999999999995E-4</v>
      </c>
      <c r="W312">
        <v>0.43520999999999999</v>
      </c>
      <c r="X312">
        <v>0.11874</v>
      </c>
      <c r="Y312">
        <v>9.3710000000000002E-2</v>
      </c>
      <c r="Z312">
        <v>1.99051</v>
      </c>
      <c r="AA312">
        <v>0.97355000000000003</v>
      </c>
      <c r="AB312">
        <v>0.54276999999999997</v>
      </c>
      <c r="AC312">
        <v>4.3879000000000001</v>
      </c>
      <c r="AD312">
        <v>0.49010999999999999</v>
      </c>
      <c r="AE312">
        <v>0.51383000000000001</v>
      </c>
      <c r="AF312">
        <v>7.66</v>
      </c>
      <c r="AG312">
        <v>4.4666670000000002</v>
      </c>
    </row>
    <row r="313" spans="16:33" x14ac:dyDescent="0.25">
      <c r="P313" s="7">
        <f t="shared" si="3"/>
        <v>5.1315813180000003E-2</v>
      </c>
      <c r="Q313" t="s">
        <v>67</v>
      </c>
      <c r="R313">
        <v>2011</v>
      </c>
      <c r="S313" t="s">
        <v>17</v>
      </c>
      <c r="T313">
        <v>5.49691E-2</v>
      </c>
      <c r="U313">
        <v>0.2203</v>
      </c>
      <c r="V313">
        <v>8.5999999999999993E-2</v>
      </c>
      <c r="W313">
        <v>6.5728999999999997</v>
      </c>
      <c r="X313">
        <v>2.3054999999999999</v>
      </c>
      <c r="Y313">
        <v>9.5411999999999999</v>
      </c>
      <c r="Z313">
        <v>18.720400000000001</v>
      </c>
      <c r="AA313">
        <v>17.352</v>
      </c>
      <c r="AB313">
        <v>8.5633999999999997</v>
      </c>
      <c r="AC313">
        <v>3.8014000000000001</v>
      </c>
      <c r="AD313">
        <v>11.700799999999999</v>
      </c>
      <c r="AE313">
        <v>11.8795</v>
      </c>
      <c r="AF313">
        <v>6.4089999999999998</v>
      </c>
      <c r="AG313">
        <v>8.3583339999999993</v>
      </c>
    </row>
    <row r="314" spans="16:33" x14ac:dyDescent="0.25">
      <c r="P314" s="7">
        <f t="shared" si="3"/>
        <v>5.1551388189999998E-2</v>
      </c>
      <c r="Q314" t="s">
        <v>73</v>
      </c>
      <c r="R314">
        <v>2006</v>
      </c>
      <c r="S314" t="s">
        <v>17</v>
      </c>
      <c r="T314">
        <v>5.5187699999999999E-2</v>
      </c>
      <c r="U314">
        <v>0.31830000000000003</v>
      </c>
      <c r="V314">
        <v>0.4627</v>
      </c>
      <c r="W314">
        <v>8.1590000000000007</v>
      </c>
      <c r="X314">
        <v>1.7950999999999999</v>
      </c>
      <c r="Y314">
        <v>2.177</v>
      </c>
      <c r="Z314">
        <v>3.5341</v>
      </c>
      <c r="AA314">
        <v>6.2831999999999999</v>
      </c>
      <c r="AB314">
        <v>5.2050000000000001</v>
      </c>
      <c r="AC314">
        <v>3.2456</v>
      </c>
      <c r="AD314">
        <v>7.2171000000000003</v>
      </c>
      <c r="AE314">
        <v>5.0960999999999999</v>
      </c>
      <c r="AF314">
        <v>6.7910000000000004</v>
      </c>
      <c r="AG314">
        <v>4.7083329999999997</v>
      </c>
    </row>
    <row r="315" spans="16:33" x14ac:dyDescent="0.25">
      <c r="P315" s="7">
        <f t="shared" si="3"/>
        <v>5.5909388239999996E-2</v>
      </c>
      <c r="Q315" t="s">
        <v>56</v>
      </c>
      <c r="R315">
        <v>2008</v>
      </c>
      <c r="S315" t="s">
        <v>17</v>
      </c>
      <c r="T315">
        <v>5.6768199999999998E-2</v>
      </c>
      <c r="U315">
        <v>9.8000000000000004E-2</v>
      </c>
      <c r="V315">
        <v>1.5900000000000001E-2</v>
      </c>
      <c r="W315">
        <v>4.2202999999999999</v>
      </c>
      <c r="X315">
        <v>0.63770000000000004</v>
      </c>
      <c r="Y315">
        <v>2.2646000000000002</v>
      </c>
      <c r="Z315">
        <v>2.7982999999999998</v>
      </c>
      <c r="AA315">
        <v>5.4579000000000004</v>
      </c>
      <c r="AB315">
        <v>3.4935</v>
      </c>
      <c r="AC315">
        <v>4.1750999999999996</v>
      </c>
      <c r="AD315">
        <v>4.0594999999999999</v>
      </c>
      <c r="AE315">
        <v>5.4687999999999999</v>
      </c>
      <c r="AF315">
        <v>7.9470000000000001</v>
      </c>
      <c r="AG315">
        <v>5.3333329999999997</v>
      </c>
    </row>
    <row r="316" spans="16:33" x14ac:dyDescent="0.25">
      <c r="P316" s="7">
        <f t="shared" si="3"/>
        <v>5.2348945530000003E-2</v>
      </c>
      <c r="Q316" t="s">
        <v>65</v>
      </c>
      <c r="R316">
        <v>2008</v>
      </c>
      <c r="S316" t="s">
        <v>17</v>
      </c>
      <c r="T316">
        <v>6.1836299999999997E-2</v>
      </c>
      <c r="U316">
        <v>6.25E-2</v>
      </c>
      <c r="V316">
        <v>2.5999999999999999E-2</v>
      </c>
      <c r="W316">
        <v>5.4805999999999999</v>
      </c>
      <c r="X316">
        <v>1.6059000000000001</v>
      </c>
      <c r="Y316">
        <v>2.3485</v>
      </c>
      <c r="Z316">
        <v>2.6724000000000001</v>
      </c>
      <c r="AA316">
        <v>8.3458000000000006</v>
      </c>
      <c r="AB316">
        <v>3.6061999999999999</v>
      </c>
      <c r="AC316">
        <v>4.0170000000000003</v>
      </c>
      <c r="AD316">
        <v>7.1835000000000004</v>
      </c>
      <c r="AE316">
        <v>4.7534000000000001</v>
      </c>
      <c r="AF316">
        <v>8.6039999999999992</v>
      </c>
      <c r="AG316">
        <v>5.45</v>
      </c>
    </row>
    <row r="317" spans="16:33" x14ac:dyDescent="0.25">
      <c r="P317" s="7">
        <f t="shared" si="3"/>
        <v>5.3344615580000004E-2</v>
      </c>
      <c r="Q317" t="s">
        <v>55</v>
      </c>
      <c r="R317">
        <v>2006</v>
      </c>
      <c r="S317" t="s">
        <v>17</v>
      </c>
      <c r="T317">
        <v>5.2061799999999998E-2</v>
      </c>
      <c r="U317">
        <v>8.0299999999999996E-2</v>
      </c>
      <c r="V317">
        <v>4.7199999999999999E-2</v>
      </c>
      <c r="W317">
        <v>1.6849000000000001</v>
      </c>
      <c r="X317">
        <v>0.61360000000000003</v>
      </c>
      <c r="Y317">
        <v>1.2486999999999999</v>
      </c>
      <c r="Z317">
        <v>1.5072000000000001</v>
      </c>
      <c r="AA317">
        <v>4.806</v>
      </c>
      <c r="AB317">
        <v>2.0356999999999998</v>
      </c>
      <c r="AC317">
        <v>3.4982000000000002</v>
      </c>
      <c r="AD317">
        <v>3.258</v>
      </c>
      <c r="AE317">
        <v>3.1295000000000002</v>
      </c>
      <c r="AF317">
        <v>8.9190000000000005</v>
      </c>
      <c r="AG317">
        <v>4.1749999999999998</v>
      </c>
    </row>
    <row r="318" spans="16:33" x14ac:dyDescent="0.25">
      <c r="P318" s="7">
        <f t="shared" si="3"/>
        <v>4.7063275840000002E-2</v>
      </c>
      <c r="Q318" t="s">
        <v>65</v>
      </c>
      <c r="R318">
        <v>2003</v>
      </c>
      <c r="S318" t="s">
        <v>17</v>
      </c>
      <c r="T318">
        <v>4.92012E-2</v>
      </c>
      <c r="U318">
        <v>6.5199999999999994E-2</v>
      </c>
      <c r="V318">
        <v>4.4400000000000002E-2</v>
      </c>
      <c r="W318">
        <v>5.5086000000000004</v>
      </c>
      <c r="X318">
        <v>1.2949999999999999</v>
      </c>
      <c r="Y318">
        <v>1.8511</v>
      </c>
      <c r="Z318">
        <v>2.8660000000000001</v>
      </c>
      <c r="AA318">
        <v>7.7568000000000001</v>
      </c>
      <c r="AB318">
        <v>3.1269999999999998</v>
      </c>
      <c r="AC318">
        <v>3.2338</v>
      </c>
      <c r="AD318">
        <v>7.2790999999999997</v>
      </c>
      <c r="AE318">
        <v>4.1413000000000002</v>
      </c>
      <c r="AF318">
        <v>8.5210000000000008</v>
      </c>
      <c r="AG318">
        <v>5.8416670000000002</v>
      </c>
    </row>
    <row r="319" spans="16:33" x14ac:dyDescent="0.25">
      <c r="P319" s="7">
        <f t="shared" si="3"/>
        <v>5.4765983439999999E-2</v>
      </c>
      <c r="Q319" t="s">
        <v>65</v>
      </c>
      <c r="R319">
        <v>2013</v>
      </c>
      <c r="S319" t="s">
        <v>17</v>
      </c>
      <c r="T319">
        <v>5.44831E-2</v>
      </c>
      <c r="U319">
        <v>5.2699999999999997E-2</v>
      </c>
      <c r="V319">
        <v>4.1200000000000001E-2</v>
      </c>
      <c r="W319">
        <v>3.9058999999999999</v>
      </c>
      <c r="X319">
        <v>1.5549999999999999</v>
      </c>
      <c r="Y319">
        <v>2.3414999999999999</v>
      </c>
      <c r="Z319">
        <v>3.4177</v>
      </c>
      <c r="AA319">
        <v>8.6682000000000006</v>
      </c>
      <c r="AB319">
        <v>3.8003</v>
      </c>
      <c r="AC319">
        <v>4.2462999999999997</v>
      </c>
      <c r="AD319">
        <v>6.8463000000000003</v>
      </c>
      <c r="AE319">
        <v>4.8118999999999996</v>
      </c>
      <c r="AF319">
        <v>7.8209999999999997</v>
      </c>
      <c r="AG319">
        <v>8.375</v>
      </c>
    </row>
    <row r="320" spans="16:33" x14ac:dyDescent="0.25">
      <c r="P320" s="7">
        <f t="shared" si="3"/>
        <v>4.9812546200000002E-2</v>
      </c>
      <c r="Q320" t="s">
        <v>73</v>
      </c>
      <c r="R320">
        <v>2007</v>
      </c>
      <c r="S320" t="s">
        <v>17</v>
      </c>
      <c r="T320">
        <v>5.4993300000000002E-2</v>
      </c>
      <c r="U320">
        <v>0.25650000000000001</v>
      </c>
      <c r="V320">
        <v>0.52470000000000006</v>
      </c>
      <c r="W320">
        <v>8.1748999999999992</v>
      </c>
      <c r="X320">
        <v>1.7467999999999999</v>
      </c>
      <c r="Y320">
        <v>3.2128999999999999</v>
      </c>
      <c r="Z320">
        <v>3.6331000000000002</v>
      </c>
      <c r="AA320">
        <v>6.7232000000000003</v>
      </c>
      <c r="AB320">
        <v>5.1916000000000002</v>
      </c>
      <c r="AC320">
        <v>3.3721999999999999</v>
      </c>
      <c r="AD320">
        <v>7.1544999999999996</v>
      </c>
      <c r="AE320">
        <v>5.1493000000000002</v>
      </c>
      <c r="AF320">
        <v>6.6159999999999997</v>
      </c>
      <c r="AG320">
        <v>4.5583330000000002</v>
      </c>
    </row>
    <row r="321" spans="16:33" x14ac:dyDescent="0.25">
      <c r="P321" s="7">
        <f t="shared" si="3"/>
        <v>5.0121635519999999E-2</v>
      </c>
      <c r="Q321" t="s">
        <v>56</v>
      </c>
      <c r="R321">
        <v>2003</v>
      </c>
      <c r="S321" t="s">
        <v>17</v>
      </c>
      <c r="T321">
        <v>4.9502200000000003E-2</v>
      </c>
      <c r="U321">
        <v>7.6399999999999996E-2</v>
      </c>
      <c r="V321">
        <v>3.1099999999999999E-2</v>
      </c>
      <c r="W321">
        <v>3.7591999999999999</v>
      </c>
      <c r="X321">
        <v>0.58940000000000003</v>
      </c>
      <c r="Y321">
        <v>1.5084</v>
      </c>
      <c r="Z321">
        <v>3.0821999999999998</v>
      </c>
      <c r="AA321">
        <v>5.1669</v>
      </c>
      <c r="AB321">
        <v>2.8805000000000001</v>
      </c>
      <c r="AC321">
        <v>3.3795000000000002</v>
      </c>
      <c r="AD321">
        <v>4.0663999999999998</v>
      </c>
      <c r="AE321">
        <v>4.3800999999999997</v>
      </c>
      <c r="AF321">
        <v>7.7469999999999999</v>
      </c>
      <c r="AG321">
        <v>5.733333</v>
      </c>
    </row>
    <row r="322" spans="16:33" x14ac:dyDescent="0.25">
      <c r="P322" s="7">
        <f t="shared" si="3"/>
        <v>5.2741833020000004E-2</v>
      </c>
      <c r="Q322" t="s">
        <v>42</v>
      </c>
      <c r="R322">
        <v>2005</v>
      </c>
      <c r="S322" t="s">
        <v>17</v>
      </c>
      <c r="T322">
        <v>4.9664699999999999E-2</v>
      </c>
      <c r="U322">
        <v>4.0500000000000001E-2</v>
      </c>
      <c r="V322">
        <v>2.9999999999999997E-4</v>
      </c>
      <c r="W322">
        <v>0.50180000000000002</v>
      </c>
      <c r="X322">
        <v>8.1799999999999998E-2</v>
      </c>
      <c r="Y322">
        <v>0.1013</v>
      </c>
      <c r="Z322">
        <v>1.4873000000000001</v>
      </c>
      <c r="AA322">
        <v>0.73699999999999999</v>
      </c>
      <c r="AB322">
        <v>0.32629999999999998</v>
      </c>
      <c r="AC322">
        <v>3.4190999999999998</v>
      </c>
      <c r="AD322">
        <v>0.50749999999999995</v>
      </c>
      <c r="AE322">
        <v>0.39200000000000002</v>
      </c>
      <c r="AF322">
        <v>7.3860000000000001</v>
      </c>
      <c r="AG322">
        <v>4.5083330000000004</v>
      </c>
    </row>
    <row r="323" spans="16:33" x14ac:dyDescent="0.25">
      <c r="P323" s="7">
        <f t="shared" si="3"/>
        <v>4.9967498890000003E-2</v>
      </c>
      <c r="Q323" t="s">
        <v>73</v>
      </c>
      <c r="R323">
        <v>2012</v>
      </c>
      <c r="S323" t="s">
        <v>17</v>
      </c>
      <c r="T323">
        <v>5.1378500000000001E-2</v>
      </c>
      <c r="U323">
        <v>0.24349999999999999</v>
      </c>
      <c r="V323">
        <v>1.1283000000000001</v>
      </c>
      <c r="W323">
        <v>7.0625999999999998</v>
      </c>
      <c r="X323">
        <v>1.8274999999999999</v>
      </c>
      <c r="Y323">
        <v>4.2493999999999996</v>
      </c>
      <c r="Z323">
        <v>3.6046</v>
      </c>
      <c r="AA323">
        <v>7.8677999999999999</v>
      </c>
      <c r="AB323">
        <v>5.6885000000000003</v>
      </c>
      <c r="AC323">
        <v>3.7515000000000001</v>
      </c>
      <c r="AD323">
        <v>6.7857000000000003</v>
      </c>
      <c r="AE323">
        <v>5.5533000000000001</v>
      </c>
      <c r="AF323">
        <v>6.4450000000000003</v>
      </c>
      <c r="AG323">
        <v>7.6583329999999998</v>
      </c>
    </row>
    <row r="324" spans="16:33" x14ac:dyDescent="0.25">
      <c r="P324" s="7">
        <f t="shared" si="3"/>
        <v>5.3390524780000004E-2</v>
      </c>
      <c r="Q324" t="s">
        <v>55</v>
      </c>
      <c r="R324">
        <v>2007</v>
      </c>
      <c r="S324" t="s">
        <v>17</v>
      </c>
      <c r="T324">
        <v>5.2433500000000001E-2</v>
      </c>
      <c r="U324">
        <v>0.06</v>
      </c>
      <c r="V324">
        <v>4.7100000000000003E-2</v>
      </c>
      <c r="W324">
        <v>1.8230999999999999</v>
      </c>
      <c r="X324">
        <v>0.59160000000000001</v>
      </c>
      <c r="Y324">
        <v>1.0703</v>
      </c>
      <c r="Z324">
        <v>1.5144</v>
      </c>
      <c r="AA324">
        <v>5.0057999999999998</v>
      </c>
      <c r="AB324">
        <v>2.0514999999999999</v>
      </c>
      <c r="AC324">
        <v>3.6354000000000002</v>
      </c>
      <c r="AD324">
        <v>3.206</v>
      </c>
      <c r="AE324">
        <v>3.1528999999999998</v>
      </c>
      <c r="AF324">
        <v>8.9640000000000004</v>
      </c>
      <c r="AG324">
        <v>3.733333</v>
      </c>
    </row>
    <row r="325" spans="16:33" x14ac:dyDescent="0.25">
      <c r="P325" s="7">
        <f t="shared" si="3"/>
        <v>5.0416360799999997E-2</v>
      </c>
      <c r="Q325" t="s">
        <v>73</v>
      </c>
      <c r="R325">
        <v>2009</v>
      </c>
      <c r="S325" t="s">
        <v>17</v>
      </c>
      <c r="T325">
        <v>5.2082099999999999E-2</v>
      </c>
      <c r="U325">
        <v>0.2616</v>
      </c>
      <c r="V325">
        <v>0.68669999999999998</v>
      </c>
      <c r="W325">
        <v>7.3662999999999998</v>
      </c>
      <c r="X325">
        <v>1.6184000000000001</v>
      </c>
      <c r="Y325">
        <v>3.8763999999999998</v>
      </c>
      <c r="Z325">
        <v>3.5091000000000001</v>
      </c>
      <c r="AA325">
        <v>6.9869000000000003</v>
      </c>
      <c r="AB325">
        <v>5.5378999999999996</v>
      </c>
      <c r="AC325">
        <v>3.4342999999999999</v>
      </c>
      <c r="AD325">
        <v>6.4673999999999996</v>
      </c>
      <c r="AE325">
        <v>5.3937999999999997</v>
      </c>
      <c r="AF325">
        <v>6.3719999999999999</v>
      </c>
      <c r="AG325">
        <v>7.9749999999999996</v>
      </c>
    </row>
    <row r="326" spans="16:33" x14ac:dyDescent="0.25">
      <c r="P326" s="7">
        <f t="shared" si="3"/>
        <v>5.161070475E-2</v>
      </c>
      <c r="Q326" t="s">
        <v>65</v>
      </c>
      <c r="R326">
        <v>2006</v>
      </c>
      <c r="S326" t="s">
        <v>17</v>
      </c>
      <c r="T326">
        <v>5.6552199999999997E-2</v>
      </c>
      <c r="U326">
        <v>8.3900000000000002E-2</v>
      </c>
      <c r="V326">
        <v>3.56E-2</v>
      </c>
      <c r="W326">
        <v>5.1608000000000001</v>
      </c>
      <c r="X326">
        <v>1.5954999999999999</v>
      </c>
      <c r="Y326">
        <v>2.0762</v>
      </c>
      <c r="Z326">
        <v>3.3138000000000001</v>
      </c>
      <c r="AA326">
        <v>8.1527999999999992</v>
      </c>
      <c r="AB326">
        <v>3.4449999999999998</v>
      </c>
      <c r="AC326">
        <v>3.7749999999999999</v>
      </c>
      <c r="AD326">
        <v>7.3056000000000001</v>
      </c>
      <c r="AE326">
        <v>4.3109999999999999</v>
      </c>
      <c r="AF326">
        <v>9.5340000000000007</v>
      </c>
      <c r="AG326">
        <v>4.6166669999999996</v>
      </c>
    </row>
    <row r="327" spans="16:33" x14ac:dyDescent="0.25">
      <c r="P327" s="7">
        <f t="shared" si="3"/>
        <v>4.4120890060000001E-2</v>
      </c>
      <c r="Q327" t="s">
        <v>73</v>
      </c>
      <c r="R327">
        <v>2001</v>
      </c>
      <c r="S327" t="s">
        <v>17</v>
      </c>
      <c r="T327">
        <v>5.3114700000000001E-2</v>
      </c>
      <c r="U327">
        <v>0.25080000000000002</v>
      </c>
      <c r="V327">
        <v>0.4803</v>
      </c>
      <c r="W327">
        <v>8.6865000000000006</v>
      </c>
      <c r="X327">
        <v>1.5047999999999999</v>
      </c>
      <c r="Y327">
        <v>1.3649</v>
      </c>
      <c r="Z327">
        <v>3.53</v>
      </c>
      <c r="AA327">
        <v>5.9352</v>
      </c>
      <c r="AB327">
        <v>4.4500999999999999</v>
      </c>
      <c r="AC327">
        <v>2.5855999999999999</v>
      </c>
      <c r="AD327">
        <v>6.1562999999999999</v>
      </c>
      <c r="AE327">
        <v>4.4360999999999997</v>
      </c>
      <c r="AF327">
        <v>6.8360000000000003</v>
      </c>
      <c r="AG327">
        <v>4.8083330000000002</v>
      </c>
    </row>
    <row r="328" spans="16:33" x14ac:dyDescent="0.25">
      <c r="P328" s="7">
        <f t="shared" si="3"/>
        <v>5.3914737909999996E-2</v>
      </c>
      <c r="Q328" t="s">
        <v>65</v>
      </c>
      <c r="R328">
        <v>2011</v>
      </c>
      <c r="S328" t="s">
        <v>17</v>
      </c>
      <c r="T328">
        <v>5.4461900000000001E-2</v>
      </c>
      <c r="U328">
        <v>6.2300000000000001E-2</v>
      </c>
      <c r="V328">
        <v>2.0400000000000001E-2</v>
      </c>
      <c r="W328">
        <v>4.2129000000000003</v>
      </c>
      <c r="X328">
        <v>1.6192</v>
      </c>
      <c r="Y328">
        <v>2.0415999999999999</v>
      </c>
      <c r="Z328">
        <v>2.9843999999999999</v>
      </c>
      <c r="AA328">
        <v>8.6578999999999997</v>
      </c>
      <c r="AB328">
        <v>3.6717</v>
      </c>
      <c r="AC328">
        <v>4.0789</v>
      </c>
      <c r="AD328">
        <v>6.6374000000000004</v>
      </c>
      <c r="AE328">
        <v>4.6639999999999997</v>
      </c>
      <c r="AF328">
        <v>7.89</v>
      </c>
      <c r="AG328">
        <v>9.375</v>
      </c>
    </row>
    <row r="329" spans="16:33" x14ac:dyDescent="0.25">
      <c r="P329" s="7">
        <f t="shared" si="3"/>
        <v>4.9255405609999997E-2</v>
      </c>
      <c r="Q329" t="s">
        <v>55</v>
      </c>
      <c r="R329">
        <v>2003</v>
      </c>
      <c r="S329" t="s">
        <v>17</v>
      </c>
      <c r="T329">
        <v>4.8014000000000001E-2</v>
      </c>
      <c r="U329">
        <v>6.1800000000000001E-2</v>
      </c>
      <c r="V329">
        <v>4.58E-2</v>
      </c>
      <c r="W329">
        <v>1.5495000000000001</v>
      </c>
      <c r="X329">
        <v>0.51649999999999996</v>
      </c>
      <c r="Y329">
        <v>0.83289999999999997</v>
      </c>
      <c r="Z329">
        <v>1.3605</v>
      </c>
      <c r="AA329">
        <v>3.9723000000000002</v>
      </c>
      <c r="AB329">
        <v>1.8521000000000001</v>
      </c>
      <c r="AC329">
        <v>2.9590999999999998</v>
      </c>
      <c r="AD329">
        <v>3.0760000000000001</v>
      </c>
      <c r="AE329">
        <v>2.8094999999999999</v>
      </c>
      <c r="AF329">
        <v>7.9539999999999997</v>
      </c>
      <c r="AG329">
        <v>4.8</v>
      </c>
    </row>
    <row r="330" spans="16:33" x14ac:dyDescent="0.25">
      <c r="P330" s="7">
        <f t="shared" si="3"/>
        <v>5.066719888E-2</v>
      </c>
      <c r="Q330" t="s">
        <v>55</v>
      </c>
      <c r="R330">
        <v>2004</v>
      </c>
      <c r="S330" t="s">
        <v>17</v>
      </c>
      <c r="T330">
        <v>4.9551499999999998E-2</v>
      </c>
      <c r="U330">
        <v>7.2499999999999995E-2</v>
      </c>
      <c r="V330">
        <v>4.7199999999999999E-2</v>
      </c>
      <c r="W330">
        <v>1.6451</v>
      </c>
      <c r="X330">
        <v>0.56620000000000004</v>
      </c>
      <c r="Y330">
        <v>1.0725</v>
      </c>
      <c r="Z330">
        <v>1.3529</v>
      </c>
      <c r="AA330">
        <v>4.2576000000000001</v>
      </c>
      <c r="AB330">
        <v>1.9433</v>
      </c>
      <c r="AC330">
        <v>3.1273</v>
      </c>
      <c r="AD330">
        <v>3.1558999999999999</v>
      </c>
      <c r="AE330">
        <v>2.9691000000000001</v>
      </c>
      <c r="AF330">
        <v>8.4700000000000006</v>
      </c>
      <c r="AG330">
        <v>4.6166669999999996</v>
      </c>
    </row>
    <row r="331" spans="16:33" x14ac:dyDescent="0.25">
      <c r="P331" s="7">
        <f t="shared" si="3"/>
        <v>4.8457349179999998E-2</v>
      </c>
      <c r="Q331" t="s">
        <v>56</v>
      </c>
      <c r="R331">
        <v>2001</v>
      </c>
      <c r="S331" t="s">
        <v>17</v>
      </c>
      <c r="T331">
        <v>5.8029999999999998E-2</v>
      </c>
      <c r="U331">
        <v>7.0900000000000005E-2</v>
      </c>
      <c r="V331">
        <v>3.6700000000000003E-2</v>
      </c>
      <c r="W331">
        <v>3.2631999999999999</v>
      </c>
      <c r="X331">
        <v>0.55740000000000001</v>
      </c>
      <c r="Y331">
        <v>1.4044000000000001</v>
      </c>
      <c r="Z331">
        <v>3.2717000000000001</v>
      </c>
      <c r="AA331">
        <v>4.8859000000000004</v>
      </c>
      <c r="AB331">
        <v>2.7044999999999999</v>
      </c>
      <c r="AC331">
        <v>3.0996999999999999</v>
      </c>
      <c r="AD331">
        <v>3.8580999999999999</v>
      </c>
      <c r="AE331">
        <v>4.4273999999999996</v>
      </c>
      <c r="AF331">
        <v>8.2110000000000003</v>
      </c>
      <c r="AG331">
        <v>3.7833329999999998</v>
      </c>
    </row>
    <row r="332" spans="16:33" x14ac:dyDescent="0.25">
      <c r="P332" s="7">
        <f t="shared" si="3"/>
        <v>5.4450774169999994E-2</v>
      </c>
      <c r="Q332" t="s">
        <v>42</v>
      </c>
      <c r="R332">
        <v>2008</v>
      </c>
      <c r="S332" t="s">
        <v>17</v>
      </c>
      <c r="T332">
        <v>5.3496799999999997E-2</v>
      </c>
      <c r="U332">
        <v>2.7400000000000001E-2</v>
      </c>
      <c r="V332">
        <v>1E-4</v>
      </c>
      <c r="W332">
        <v>0.49540000000000001</v>
      </c>
      <c r="X332">
        <v>7.9000000000000001E-2</v>
      </c>
      <c r="Y332">
        <v>0.1158</v>
      </c>
      <c r="Z332">
        <v>1.1369</v>
      </c>
      <c r="AA332">
        <v>0.96050000000000002</v>
      </c>
      <c r="AB332">
        <v>0.36420000000000002</v>
      </c>
      <c r="AC332">
        <v>3.7326999999999999</v>
      </c>
      <c r="AD332">
        <v>0.4929</v>
      </c>
      <c r="AE332">
        <v>0.3987</v>
      </c>
      <c r="AF332">
        <v>6.68</v>
      </c>
      <c r="AG332">
        <v>5.0333329999999998</v>
      </c>
    </row>
    <row r="333" spans="16:33" x14ac:dyDescent="0.25">
      <c r="P333" s="7">
        <f t="shared" si="3"/>
        <v>4.1188261709999993E-2</v>
      </c>
      <c r="Q333" t="s">
        <v>67</v>
      </c>
      <c r="R333">
        <v>2000</v>
      </c>
      <c r="S333" t="s">
        <v>17</v>
      </c>
      <c r="T333">
        <v>4.9764900000000001E-2</v>
      </c>
      <c r="U333">
        <v>0.1772</v>
      </c>
      <c r="V333">
        <v>9.5799999999999996E-2</v>
      </c>
      <c r="W333">
        <v>6.9762000000000004</v>
      </c>
      <c r="X333">
        <v>2.1145</v>
      </c>
      <c r="Y333">
        <v>5.2693000000000003</v>
      </c>
      <c r="Z333">
        <v>15.301500000000001</v>
      </c>
      <c r="AA333">
        <v>13.3531</v>
      </c>
      <c r="AB333">
        <v>6.9126000000000003</v>
      </c>
      <c r="AC333">
        <v>2.4535999999999998</v>
      </c>
      <c r="AD333">
        <v>10.1875</v>
      </c>
      <c r="AE333">
        <v>10.5372</v>
      </c>
      <c r="AF333">
        <v>6.5469999999999997</v>
      </c>
      <c r="AG333">
        <v>4.5083330000000004</v>
      </c>
    </row>
    <row r="334" spans="16:33" x14ac:dyDescent="0.25">
      <c r="P334" s="7">
        <f t="shared" si="3"/>
        <v>4.75620114E-2</v>
      </c>
      <c r="Q334" t="s">
        <v>67</v>
      </c>
      <c r="R334">
        <v>2007</v>
      </c>
      <c r="S334" t="s">
        <v>17</v>
      </c>
      <c r="T334">
        <v>5.6959000000000003E-2</v>
      </c>
      <c r="U334">
        <v>0.1918</v>
      </c>
      <c r="V334">
        <v>0.105</v>
      </c>
      <c r="W334">
        <v>7.5522999999999998</v>
      </c>
      <c r="X334">
        <v>2.355</v>
      </c>
      <c r="Y334">
        <v>7.8116000000000003</v>
      </c>
      <c r="Z334">
        <v>16.840299999999999</v>
      </c>
      <c r="AA334">
        <v>15.7098</v>
      </c>
      <c r="AB334">
        <v>7.9496000000000002</v>
      </c>
      <c r="AC334">
        <v>3.4773999999999998</v>
      </c>
      <c r="AD334">
        <v>12.100899999999999</v>
      </c>
      <c r="AE334">
        <v>11.769399999999999</v>
      </c>
      <c r="AF334">
        <v>6.6849999999999996</v>
      </c>
      <c r="AG334">
        <v>4.4333330000000002</v>
      </c>
    </row>
    <row r="335" spans="16:33" x14ac:dyDescent="0.25">
      <c r="P335" s="7">
        <f t="shared" si="3"/>
        <v>5.4873833179999998E-2</v>
      </c>
      <c r="Q335" t="s">
        <v>56</v>
      </c>
      <c r="R335">
        <v>2007</v>
      </c>
      <c r="S335" t="s">
        <v>17</v>
      </c>
      <c r="T335">
        <v>5.4468599999999999E-2</v>
      </c>
      <c r="U335">
        <v>0.1003</v>
      </c>
      <c r="V335">
        <v>3.0300000000000001E-2</v>
      </c>
      <c r="W335">
        <v>4.5023</v>
      </c>
      <c r="X335">
        <v>0.6623</v>
      </c>
      <c r="Y335">
        <v>2.0628000000000002</v>
      </c>
      <c r="Z335">
        <v>3.1558000000000002</v>
      </c>
      <c r="AA335">
        <v>5.4960000000000004</v>
      </c>
      <c r="AB335">
        <v>3.2806999999999999</v>
      </c>
      <c r="AC335">
        <v>4.0715000000000003</v>
      </c>
      <c r="AD335">
        <v>4.1024000000000003</v>
      </c>
      <c r="AE335">
        <v>5.0179999999999998</v>
      </c>
      <c r="AF335">
        <v>7.9850000000000003</v>
      </c>
      <c r="AG335">
        <v>4.516667</v>
      </c>
    </row>
    <row r="336" spans="16:33" x14ac:dyDescent="0.25">
      <c r="P336" s="7">
        <f t="shared" si="3"/>
        <v>4.6146840600000003E-2</v>
      </c>
      <c r="Q336" t="s">
        <v>67</v>
      </c>
      <c r="R336">
        <v>2005</v>
      </c>
      <c r="S336" t="s">
        <v>17</v>
      </c>
      <c r="T336">
        <v>5.0565600000000002E-2</v>
      </c>
      <c r="U336">
        <v>0.20680000000000001</v>
      </c>
      <c r="V336">
        <v>9.1200000000000003E-2</v>
      </c>
      <c r="W336">
        <v>7.1826999999999996</v>
      </c>
      <c r="X336">
        <v>2.2176999999999998</v>
      </c>
      <c r="Y336">
        <v>7.0223000000000004</v>
      </c>
      <c r="Z336">
        <v>17.184000000000001</v>
      </c>
      <c r="AA336">
        <v>14.998100000000001</v>
      </c>
      <c r="AB336">
        <v>7.7420999999999998</v>
      </c>
      <c r="AC336">
        <v>3.1331000000000002</v>
      </c>
      <c r="AD336">
        <v>11.96</v>
      </c>
      <c r="AE336">
        <v>10.9625</v>
      </c>
      <c r="AF336">
        <v>6.8010000000000002</v>
      </c>
      <c r="AG336">
        <v>4.9583329999999997</v>
      </c>
    </row>
    <row r="337" spans="16:33" x14ac:dyDescent="0.25">
      <c r="P337" s="7">
        <f t="shared" si="3"/>
        <v>4.9718729390000001E-2</v>
      </c>
      <c r="Q337" t="s">
        <v>73</v>
      </c>
      <c r="R337">
        <v>2013</v>
      </c>
      <c r="S337" t="s">
        <v>17</v>
      </c>
      <c r="T337">
        <v>5.1160700000000003E-2</v>
      </c>
      <c r="U337">
        <v>0.2661</v>
      </c>
      <c r="V337">
        <v>1.395</v>
      </c>
      <c r="W337">
        <v>7.3648999999999996</v>
      </c>
      <c r="X337">
        <v>1.8262</v>
      </c>
      <c r="Y337">
        <v>4.5774999999999997</v>
      </c>
      <c r="Z337">
        <v>3.5545</v>
      </c>
      <c r="AA337">
        <v>7.8205</v>
      </c>
      <c r="AB337">
        <v>5.7742000000000004</v>
      </c>
      <c r="AC337">
        <v>3.8298000000000001</v>
      </c>
      <c r="AD337">
        <v>6.8975999999999997</v>
      </c>
      <c r="AE337">
        <v>5.4980000000000002</v>
      </c>
      <c r="AF337">
        <v>6.7670000000000003</v>
      </c>
      <c r="AG337">
        <v>7.1</v>
      </c>
    </row>
    <row r="338" spans="16:33" x14ac:dyDescent="0.25">
      <c r="P338" s="7">
        <f t="shared" si="3"/>
        <v>4.4777537739999998E-2</v>
      </c>
      <c r="Q338" t="s">
        <v>65</v>
      </c>
      <c r="R338">
        <v>2001</v>
      </c>
      <c r="S338" t="s">
        <v>17</v>
      </c>
      <c r="T338">
        <v>5.1513099999999999E-2</v>
      </c>
      <c r="U338">
        <v>5.8500000000000003E-2</v>
      </c>
      <c r="V338">
        <v>5.6399999999999999E-2</v>
      </c>
      <c r="W338">
        <v>5.5937999999999999</v>
      </c>
      <c r="X338">
        <v>1.2970999999999999</v>
      </c>
      <c r="Y338">
        <v>1.7335</v>
      </c>
      <c r="Z338">
        <v>2.8224999999999998</v>
      </c>
      <c r="AA338">
        <v>6.9611000000000001</v>
      </c>
      <c r="AB338">
        <v>2.8898999999999999</v>
      </c>
      <c r="AC338">
        <v>2.9466000000000001</v>
      </c>
      <c r="AD338">
        <v>6.7164999999999999</v>
      </c>
      <c r="AE338">
        <v>4.0583999999999998</v>
      </c>
      <c r="AF338">
        <v>8.1349999999999998</v>
      </c>
      <c r="AG338">
        <v>4.233333</v>
      </c>
    </row>
    <row r="339" spans="16:33" x14ac:dyDescent="0.25">
      <c r="P339" s="7">
        <f t="shared" si="3"/>
        <v>4.7405939180000002E-2</v>
      </c>
      <c r="Q339" t="s">
        <v>56</v>
      </c>
      <c r="R339">
        <v>2000</v>
      </c>
      <c r="S339" t="s">
        <v>17</v>
      </c>
      <c r="T339">
        <v>5.5713699999999998E-2</v>
      </c>
      <c r="U339">
        <v>6.9900000000000004E-2</v>
      </c>
      <c r="V339">
        <v>3.1800000000000002E-2</v>
      </c>
      <c r="W339">
        <v>3.4018999999999999</v>
      </c>
      <c r="X339">
        <v>0.6573</v>
      </c>
      <c r="Y339">
        <v>1.2504</v>
      </c>
      <c r="Z339">
        <v>3.1833</v>
      </c>
      <c r="AA339">
        <v>4.5719000000000003</v>
      </c>
      <c r="AB339">
        <v>2.7342</v>
      </c>
      <c r="AC339">
        <v>2.9603000000000002</v>
      </c>
      <c r="AD339">
        <v>3.8174999999999999</v>
      </c>
      <c r="AE339">
        <v>4.3362999999999996</v>
      </c>
      <c r="AF339">
        <v>7.5129999999999999</v>
      </c>
      <c r="AG339">
        <v>2.8166669999999998</v>
      </c>
    </row>
    <row r="340" spans="16:33" x14ac:dyDescent="0.25">
      <c r="P340" s="16">
        <f>0.2497834*U340+ 1.975708*V340 -0.1317934*X340+ 0.073495*Y340+ 0.0116869*Z340 -0.048395*AC340 -0.0080684*AF340 -0.0036704*AG340+ 0.3006795</f>
        <v>0.17552483647680001</v>
      </c>
      <c r="Q340" t="s">
        <v>40</v>
      </c>
      <c r="R340">
        <v>2000</v>
      </c>
      <c r="S340" t="s">
        <v>41</v>
      </c>
      <c r="T340">
        <v>6.1310000000000003E-2</v>
      </c>
      <c r="U340">
        <v>4.2000000000000003E-2</v>
      </c>
      <c r="V340">
        <v>2.2599999999999999E-2</v>
      </c>
      <c r="W340">
        <v>2.7501000000000002</v>
      </c>
      <c r="X340">
        <v>0.3236</v>
      </c>
      <c r="Y340">
        <v>0.58160000000000001</v>
      </c>
      <c r="Z340">
        <v>3.0394000000000001</v>
      </c>
      <c r="AA340">
        <v>2.7395999999999998</v>
      </c>
      <c r="AB340">
        <v>1.4708000000000001</v>
      </c>
      <c r="AC340">
        <v>2.9575</v>
      </c>
      <c r="AD340">
        <v>2.2496</v>
      </c>
      <c r="AE340">
        <v>1.7864</v>
      </c>
      <c r="AF340">
        <v>8.0619999999999994</v>
      </c>
      <c r="AG340">
        <v>2.108333</v>
      </c>
    </row>
    <row r="341" spans="16:33" x14ac:dyDescent="0.25">
      <c r="P341" s="16">
        <f t="shared" ref="P341:P404" si="4">0.2497834*U341+ 1.975708*V341 -0.1317934*X341+ 0.073495*Y341+ 0.0116869*Z341 -0.048395*AC341 -0.0080684*AF341 -0.0036704*AG341+ 0.3006795</f>
        <v>0.11711318847000002</v>
      </c>
      <c r="Q341" t="s">
        <v>80</v>
      </c>
      <c r="R341">
        <v>2005</v>
      </c>
      <c r="S341" t="s">
        <v>41</v>
      </c>
      <c r="T341">
        <v>9.5404900000000001E-2</v>
      </c>
      <c r="U341">
        <v>3.7699999999999997E-2</v>
      </c>
      <c r="V341">
        <v>1.9599999999999999E-2</v>
      </c>
      <c r="W341">
        <v>0.28660000000000002</v>
      </c>
      <c r="X341">
        <v>5.3499999999999999E-2</v>
      </c>
      <c r="Y341">
        <v>7.3800000000000004E-2</v>
      </c>
      <c r="Z341">
        <v>0.1321</v>
      </c>
      <c r="AA341">
        <v>0.3125</v>
      </c>
      <c r="AB341">
        <v>0.23780000000000001</v>
      </c>
      <c r="AC341">
        <v>3.3058999999999998</v>
      </c>
      <c r="AD341">
        <v>0.35820000000000002</v>
      </c>
      <c r="AE341">
        <v>0.2135</v>
      </c>
      <c r="AF341">
        <v>7.3090000000000002</v>
      </c>
      <c r="AG341">
        <v>3.45</v>
      </c>
    </row>
    <row r="342" spans="16:33" x14ac:dyDescent="0.25">
      <c r="P342" s="16">
        <f t="shared" si="4"/>
        <v>4.3161430845000015E-2</v>
      </c>
      <c r="Q342" t="s">
        <v>54</v>
      </c>
      <c r="R342">
        <v>2018</v>
      </c>
      <c r="S342" t="s">
        <v>41</v>
      </c>
      <c r="T342">
        <v>6.80587E-2</v>
      </c>
      <c r="U342">
        <v>8.9410000000000003E-2</v>
      </c>
      <c r="V342">
        <v>5.1399999999999996E-3</v>
      </c>
      <c r="W342">
        <v>0.60972999999999999</v>
      </c>
      <c r="X342">
        <v>0.14169000000000001</v>
      </c>
      <c r="Y342">
        <v>0.12444</v>
      </c>
      <c r="Z342">
        <v>0.41832999999999998</v>
      </c>
      <c r="AA342">
        <v>0.96774000000000004</v>
      </c>
      <c r="AB342">
        <v>0.75831000000000004</v>
      </c>
      <c r="AC342">
        <v>4.5252999999999997</v>
      </c>
      <c r="AD342">
        <v>0.90010000000000001</v>
      </c>
      <c r="AE342">
        <v>0.47223999999999999</v>
      </c>
      <c r="AF342">
        <v>6.7809999999999997</v>
      </c>
      <c r="AG342">
        <v>3.1749999999999998</v>
      </c>
    </row>
    <row r="343" spans="16:33" x14ac:dyDescent="0.25">
      <c r="P343" s="16">
        <f t="shared" si="4"/>
        <v>3.1103217055199972E-2</v>
      </c>
      <c r="Q343" t="s">
        <v>54</v>
      </c>
      <c r="R343">
        <v>2019</v>
      </c>
      <c r="S343" t="s">
        <v>41</v>
      </c>
      <c r="T343">
        <v>7.0449999999999999E-2</v>
      </c>
      <c r="U343">
        <v>9.1439999999999994E-2</v>
      </c>
      <c r="V343">
        <v>3.7100000000000002E-3</v>
      </c>
      <c r="W343">
        <v>0.62714999999999999</v>
      </c>
      <c r="X343">
        <v>0.14044000000000001</v>
      </c>
      <c r="Y343">
        <v>0.1328</v>
      </c>
      <c r="Z343">
        <v>0.43428</v>
      </c>
      <c r="AA343">
        <v>0.98770999999999998</v>
      </c>
      <c r="AB343">
        <v>0.78647999999999996</v>
      </c>
      <c r="AC343">
        <v>4.6310000000000002</v>
      </c>
      <c r="AD343">
        <v>0.91661000000000004</v>
      </c>
      <c r="AE343">
        <v>0.49912000000000001</v>
      </c>
      <c r="AF343">
        <v>7.58</v>
      </c>
      <c r="AG343">
        <v>2.9416669999999998</v>
      </c>
    </row>
    <row r="344" spans="16:33" x14ac:dyDescent="0.25">
      <c r="P344" s="16">
        <f t="shared" si="4"/>
        <v>0.12094210082999998</v>
      </c>
      <c r="Q344" t="s">
        <v>80</v>
      </c>
      <c r="R344">
        <v>2004</v>
      </c>
      <c r="S344" t="s">
        <v>41</v>
      </c>
      <c r="T344">
        <v>7.7945799999999996E-2</v>
      </c>
      <c r="U344">
        <v>3.1399999999999997E-2</v>
      </c>
      <c r="V344">
        <v>1.7299999999999999E-2</v>
      </c>
      <c r="W344">
        <v>0.28699999999999998</v>
      </c>
      <c r="X344">
        <v>5.1499999999999997E-2</v>
      </c>
      <c r="Y344">
        <v>7.0699999999999999E-2</v>
      </c>
      <c r="Z344">
        <v>0.12330000000000001</v>
      </c>
      <c r="AA344">
        <v>0.30149999999999999</v>
      </c>
      <c r="AB344">
        <v>0.23130000000000001</v>
      </c>
      <c r="AC344">
        <v>3.1301000000000001</v>
      </c>
      <c r="AD344">
        <v>0.35539999999999999</v>
      </c>
      <c r="AE344">
        <v>0.2165</v>
      </c>
      <c r="AF344">
        <v>7.02</v>
      </c>
      <c r="AG344">
        <v>3.6749999999999998</v>
      </c>
    </row>
    <row r="345" spans="16:33" x14ac:dyDescent="0.25">
      <c r="P345" s="16">
        <f t="shared" si="4"/>
        <v>8.4093354859999969E-2</v>
      </c>
      <c r="Q345" t="s">
        <v>64</v>
      </c>
      <c r="R345">
        <v>2004</v>
      </c>
      <c r="S345" t="s">
        <v>41</v>
      </c>
      <c r="T345">
        <v>3.7049899999999997E-2</v>
      </c>
      <c r="U345">
        <v>1.7500000000000002E-2</v>
      </c>
      <c r="V345">
        <v>9.7999999999999997E-3</v>
      </c>
      <c r="W345">
        <v>0.67849999999999999</v>
      </c>
      <c r="X345">
        <v>0.1011</v>
      </c>
      <c r="Y345">
        <v>0.20610000000000001</v>
      </c>
      <c r="Z345">
        <v>0.33</v>
      </c>
      <c r="AA345">
        <v>0.85819999999999996</v>
      </c>
      <c r="AB345">
        <v>0.47149999999999997</v>
      </c>
      <c r="AC345">
        <v>3.39</v>
      </c>
      <c r="AD345">
        <v>0.99309999999999998</v>
      </c>
      <c r="AE345">
        <v>0.4929</v>
      </c>
      <c r="AF345">
        <v>8.4269999999999996</v>
      </c>
      <c r="AG345">
        <v>3.8</v>
      </c>
    </row>
    <row r="346" spans="16:33" x14ac:dyDescent="0.25">
      <c r="P346" s="16">
        <f t="shared" si="4"/>
        <v>3.9655115196799984E-2</v>
      </c>
      <c r="Q346" t="s">
        <v>64</v>
      </c>
      <c r="R346">
        <v>2010</v>
      </c>
      <c r="S346" t="s">
        <v>41</v>
      </c>
      <c r="T346">
        <v>3.5415099999999998E-2</v>
      </c>
      <c r="U346">
        <v>1.34E-2</v>
      </c>
      <c r="V346">
        <v>6.6E-3</v>
      </c>
      <c r="W346">
        <v>0.73909999999999998</v>
      </c>
      <c r="X346">
        <v>9.1200000000000003E-2</v>
      </c>
      <c r="Y346">
        <v>0.25140000000000001</v>
      </c>
      <c r="Z346">
        <v>0.39939999999999998</v>
      </c>
      <c r="AA346">
        <v>0.94069999999999998</v>
      </c>
      <c r="AB346">
        <v>0.56710000000000005</v>
      </c>
      <c r="AC346">
        <v>4.0510999999999999</v>
      </c>
      <c r="AD346">
        <v>0.97499999999999998</v>
      </c>
      <c r="AE346">
        <v>0.52310000000000001</v>
      </c>
      <c r="AF346">
        <v>8.6950000000000003</v>
      </c>
      <c r="AG346">
        <v>6.0833329999999997</v>
      </c>
    </row>
    <row r="347" spans="16:33" x14ac:dyDescent="0.25">
      <c r="P347" s="16">
        <f t="shared" si="4"/>
        <v>0.14050634907999998</v>
      </c>
      <c r="Q347" t="s">
        <v>54</v>
      </c>
      <c r="R347">
        <v>2001</v>
      </c>
      <c r="S347" t="s">
        <v>41</v>
      </c>
      <c r="T347">
        <v>6.9321599999999997E-2</v>
      </c>
      <c r="U347">
        <v>8.9899999999999994E-2</v>
      </c>
      <c r="V347">
        <v>1.6999999999999999E-3</v>
      </c>
      <c r="W347">
        <v>0.51170000000000004</v>
      </c>
      <c r="X347">
        <v>0.1007</v>
      </c>
      <c r="Y347">
        <v>9.8400000000000001E-2</v>
      </c>
      <c r="Z347">
        <v>0.26600000000000001</v>
      </c>
      <c r="AA347">
        <v>0.61009999999999998</v>
      </c>
      <c r="AB347">
        <v>0.48580000000000001</v>
      </c>
      <c r="AC347">
        <v>2.5390000000000001</v>
      </c>
      <c r="AD347">
        <v>0.66830000000000001</v>
      </c>
      <c r="AE347">
        <v>0.26650000000000001</v>
      </c>
      <c r="AF347">
        <v>5.7530000000000001</v>
      </c>
      <c r="AG347">
        <v>3.75</v>
      </c>
    </row>
    <row r="348" spans="16:33" x14ac:dyDescent="0.25">
      <c r="P348" s="16">
        <f t="shared" si="4"/>
        <v>5.384682898080001E-2</v>
      </c>
      <c r="Q348" t="s">
        <v>54</v>
      </c>
      <c r="R348">
        <v>2017</v>
      </c>
      <c r="S348" t="s">
        <v>41</v>
      </c>
      <c r="T348">
        <v>6.7182800000000001E-2</v>
      </c>
      <c r="U348">
        <v>9.0959999999999999E-2</v>
      </c>
      <c r="V348">
        <v>4.4900000000000001E-3</v>
      </c>
      <c r="W348">
        <v>0.59336999999999995</v>
      </c>
      <c r="X348">
        <v>0.14585999999999999</v>
      </c>
      <c r="Y348">
        <v>0.11169999999999999</v>
      </c>
      <c r="Z348">
        <v>0.42155999999999999</v>
      </c>
      <c r="AA348">
        <v>0.92071000000000003</v>
      </c>
      <c r="AB348">
        <v>0.74314999999999998</v>
      </c>
      <c r="AC348">
        <v>4.3244999999999996</v>
      </c>
      <c r="AD348">
        <v>0.87680000000000002</v>
      </c>
      <c r="AE348">
        <v>0.43901000000000001</v>
      </c>
      <c r="AF348">
        <v>6.2869999999999999</v>
      </c>
      <c r="AG348">
        <v>3.358333</v>
      </c>
    </row>
    <row r="349" spans="16:33" x14ac:dyDescent="0.25">
      <c r="P349" s="16">
        <f t="shared" si="4"/>
        <v>9.3939539786399989E-2</v>
      </c>
      <c r="Q349" t="s">
        <v>40</v>
      </c>
      <c r="R349">
        <v>2012</v>
      </c>
      <c r="S349" t="s">
        <v>41</v>
      </c>
      <c r="T349">
        <v>6.3497999999999999E-2</v>
      </c>
      <c r="U349">
        <v>2.12E-2</v>
      </c>
      <c r="V349">
        <v>1.55E-2</v>
      </c>
      <c r="W349">
        <v>2.6505000000000001</v>
      </c>
      <c r="X349">
        <v>0.36030000000000001</v>
      </c>
      <c r="Y349">
        <v>0.98909999999999998</v>
      </c>
      <c r="Z349">
        <v>3.0005999999999999</v>
      </c>
      <c r="AA349">
        <v>3.6124999999999998</v>
      </c>
      <c r="AB349">
        <v>1.8405</v>
      </c>
      <c r="AC349">
        <v>4.2957999999999998</v>
      </c>
      <c r="AD349">
        <v>2.6152000000000002</v>
      </c>
      <c r="AE349">
        <v>1.8571</v>
      </c>
      <c r="AF349">
        <v>7.9770000000000003</v>
      </c>
      <c r="AG349">
        <v>8.3583339999999993</v>
      </c>
    </row>
    <row r="350" spans="16:33" x14ac:dyDescent="0.25">
      <c r="P350" s="16">
        <f t="shared" si="4"/>
        <v>5.9171071383199991E-2</v>
      </c>
      <c r="Q350" t="s">
        <v>64</v>
      </c>
      <c r="R350">
        <v>2008</v>
      </c>
      <c r="S350" t="s">
        <v>41</v>
      </c>
      <c r="T350">
        <v>3.6953800000000002E-2</v>
      </c>
      <c r="U350">
        <v>1.32E-2</v>
      </c>
      <c r="V350">
        <v>0.01</v>
      </c>
      <c r="W350">
        <v>0.74709999999999999</v>
      </c>
      <c r="X350">
        <v>9.2999999999999999E-2</v>
      </c>
      <c r="Y350">
        <v>0.26550000000000001</v>
      </c>
      <c r="Z350">
        <v>0.31940000000000002</v>
      </c>
      <c r="AA350">
        <v>0.91490000000000005</v>
      </c>
      <c r="AB350">
        <v>0.55410000000000004</v>
      </c>
      <c r="AC350">
        <v>3.9544999999999999</v>
      </c>
      <c r="AD350">
        <v>0.99990000000000001</v>
      </c>
      <c r="AE350">
        <v>0.54520000000000002</v>
      </c>
      <c r="AF350">
        <v>8.7189999999999994</v>
      </c>
      <c r="AG350">
        <v>3.766667</v>
      </c>
    </row>
    <row r="351" spans="16:33" x14ac:dyDescent="0.25">
      <c r="P351" s="16">
        <f t="shared" si="4"/>
        <v>6.3267864226800002E-2</v>
      </c>
      <c r="Q351" t="s">
        <v>80</v>
      </c>
      <c r="R351">
        <v>2015</v>
      </c>
      <c r="S351" t="s">
        <v>41</v>
      </c>
      <c r="T351">
        <v>9.9096699999999996E-2</v>
      </c>
      <c r="U351">
        <v>3.44E-2</v>
      </c>
      <c r="V351">
        <v>1.6299999999999999E-2</v>
      </c>
      <c r="W351">
        <v>0.25140000000000001</v>
      </c>
      <c r="X351">
        <v>4.36E-2</v>
      </c>
      <c r="Y351">
        <v>8.2799999999999999E-2</v>
      </c>
      <c r="Z351">
        <v>0.1515</v>
      </c>
      <c r="AA351">
        <v>0.379</v>
      </c>
      <c r="AB351">
        <v>0.2878</v>
      </c>
      <c r="AC351">
        <v>4.3235999999999999</v>
      </c>
      <c r="AD351">
        <v>0.35139999999999999</v>
      </c>
      <c r="AE351">
        <v>0.23180000000000001</v>
      </c>
      <c r="AF351">
        <v>7.202</v>
      </c>
      <c r="AG351">
        <v>3.5333329999999998</v>
      </c>
    </row>
    <row r="352" spans="16:33" x14ac:dyDescent="0.25">
      <c r="P352" s="16">
        <f t="shared" si="4"/>
        <v>7.0003101436799969E-2</v>
      </c>
      <c r="Q352" t="s">
        <v>64</v>
      </c>
      <c r="R352">
        <v>2006</v>
      </c>
      <c r="S352" t="s">
        <v>41</v>
      </c>
      <c r="T352">
        <v>3.5019599999999998E-2</v>
      </c>
      <c r="U352">
        <v>1.7999999999999999E-2</v>
      </c>
      <c r="V352">
        <v>1.12E-2</v>
      </c>
      <c r="W352">
        <v>0.73580000000000001</v>
      </c>
      <c r="X352">
        <v>0.1147</v>
      </c>
      <c r="Y352">
        <v>0.22900000000000001</v>
      </c>
      <c r="Z352">
        <v>0.38340000000000002</v>
      </c>
      <c r="AA352">
        <v>0.88590000000000002</v>
      </c>
      <c r="AB352">
        <v>0.50800000000000001</v>
      </c>
      <c r="AC352">
        <v>3.7294</v>
      </c>
      <c r="AD352">
        <v>1.0427999999999999</v>
      </c>
      <c r="AE352">
        <v>0.5161</v>
      </c>
      <c r="AF352">
        <v>8.6809999999999992</v>
      </c>
      <c r="AG352">
        <v>3.5333329999999998</v>
      </c>
    </row>
    <row r="353" spans="16:33" x14ac:dyDescent="0.25">
      <c r="P353" s="16">
        <f t="shared" si="4"/>
        <v>6.1397945686799987E-2</v>
      </c>
      <c r="Q353" t="s">
        <v>54</v>
      </c>
      <c r="R353">
        <v>2015</v>
      </c>
      <c r="S353" t="s">
        <v>41</v>
      </c>
      <c r="T353">
        <v>7.06981E-2</v>
      </c>
      <c r="U353">
        <v>7.2099999999999997E-2</v>
      </c>
      <c r="V353">
        <v>2E-3</v>
      </c>
      <c r="W353">
        <v>0.48830000000000001</v>
      </c>
      <c r="X353">
        <v>0.112</v>
      </c>
      <c r="Y353">
        <v>0.1076</v>
      </c>
      <c r="Z353">
        <v>0.2681</v>
      </c>
      <c r="AA353">
        <v>0.78039999999999998</v>
      </c>
      <c r="AB353">
        <v>0.60270000000000001</v>
      </c>
      <c r="AC353">
        <v>3.9645000000000001</v>
      </c>
      <c r="AD353">
        <v>0.73619999999999997</v>
      </c>
      <c r="AE353">
        <v>0.33460000000000001</v>
      </c>
      <c r="AF353">
        <v>6.1440000000000001</v>
      </c>
      <c r="AG353">
        <v>4.3833330000000004</v>
      </c>
    </row>
    <row r="354" spans="16:33" x14ac:dyDescent="0.25">
      <c r="P354" s="16">
        <f t="shared" si="4"/>
        <v>9.6067712363199997E-2</v>
      </c>
      <c r="Q354" t="s">
        <v>54</v>
      </c>
      <c r="R354">
        <v>2006</v>
      </c>
      <c r="S354" t="s">
        <v>41</v>
      </c>
      <c r="T354">
        <v>7.5093800000000002E-2</v>
      </c>
      <c r="U354">
        <v>8.8400000000000006E-2</v>
      </c>
      <c r="V354">
        <v>1.2999999999999999E-3</v>
      </c>
      <c r="W354">
        <v>0.56679999999999997</v>
      </c>
      <c r="X354">
        <v>0.12839999999999999</v>
      </c>
      <c r="Y354">
        <v>0.1295</v>
      </c>
      <c r="Z354">
        <v>0.26479999999999998</v>
      </c>
      <c r="AA354">
        <v>0.68400000000000005</v>
      </c>
      <c r="AB354">
        <v>0.58160000000000001</v>
      </c>
      <c r="AC354">
        <v>3.2244999999999999</v>
      </c>
      <c r="AD354">
        <v>0.77500000000000002</v>
      </c>
      <c r="AE354">
        <v>0.30180000000000001</v>
      </c>
      <c r="AF354">
        <v>6.3940000000000001</v>
      </c>
      <c r="AG354">
        <v>4.7166670000000002</v>
      </c>
    </row>
    <row r="355" spans="16:33" x14ac:dyDescent="0.25">
      <c r="P355" s="16">
        <f t="shared" si="4"/>
        <v>7.917450455199998E-2</v>
      </c>
      <c r="Q355" t="s">
        <v>80</v>
      </c>
      <c r="R355">
        <v>2016</v>
      </c>
      <c r="S355" t="s">
        <v>41</v>
      </c>
      <c r="T355">
        <v>9.8544599999999996E-2</v>
      </c>
      <c r="U355">
        <v>4.181E-2</v>
      </c>
      <c r="V355">
        <v>2.4140000000000002E-2</v>
      </c>
      <c r="W355">
        <v>0.29221999999999998</v>
      </c>
      <c r="X355">
        <v>5.1049999999999998E-2</v>
      </c>
      <c r="Y355">
        <v>9.1359999999999997E-2</v>
      </c>
      <c r="Z355">
        <v>0.17191999999999999</v>
      </c>
      <c r="AA355">
        <v>0.45893</v>
      </c>
      <c r="AB355">
        <v>0.33999000000000001</v>
      </c>
      <c r="AC355">
        <v>4.3654999999999999</v>
      </c>
      <c r="AD355">
        <v>0.39743000000000001</v>
      </c>
      <c r="AE355">
        <v>0.29442000000000002</v>
      </c>
      <c r="AF355">
        <v>7.3</v>
      </c>
      <c r="AG355">
        <v>3.125</v>
      </c>
    </row>
    <row r="356" spans="16:33" x14ac:dyDescent="0.25">
      <c r="P356" s="16">
        <f t="shared" si="4"/>
        <v>0.11200368236679997</v>
      </c>
      <c r="Q356" t="s">
        <v>54</v>
      </c>
      <c r="R356">
        <v>2004</v>
      </c>
      <c r="S356" t="s">
        <v>41</v>
      </c>
      <c r="T356">
        <v>6.6826200000000002E-2</v>
      </c>
      <c r="U356">
        <v>7.9200000000000007E-2</v>
      </c>
      <c r="V356">
        <v>1.6000000000000001E-3</v>
      </c>
      <c r="W356">
        <v>0.55149999999999999</v>
      </c>
      <c r="X356">
        <v>0.1105</v>
      </c>
      <c r="Y356">
        <v>0.1227</v>
      </c>
      <c r="Z356">
        <v>0.25969999999999999</v>
      </c>
      <c r="AA356">
        <v>0.67579999999999996</v>
      </c>
      <c r="AB356">
        <v>0.55059999999999998</v>
      </c>
      <c r="AC356">
        <v>2.9456000000000002</v>
      </c>
      <c r="AD356">
        <v>0.77310000000000001</v>
      </c>
      <c r="AE356">
        <v>0.2974</v>
      </c>
      <c r="AF356">
        <v>6.13</v>
      </c>
      <c r="AG356">
        <v>4.6583329999999998</v>
      </c>
    </row>
    <row r="357" spans="16:33" x14ac:dyDescent="0.25">
      <c r="P357" s="16">
        <f t="shared" si="4"/>
        <v>7.4767332353200017E-2</v>
      </c>
      <c r="Q357" t="s">
        <v>80</v>
      </c>
      <c r="R357">
        <v>2012</v>
      </c>
      <c r="S357" t="s">
        <v>41</v>
      </c>
      <c r="T357">
        <v>9.4540700000000005E-2</v>
      </c>
      <c r="U357">
        <v>2.63E-2</v>
      </c>
      <c r="V357">
        <v>1.9099999999999999E-2</v>
      </c>
      <c r="W357">
        <v>0.30819999999999997</v>
      </c>
      <c r="X357">
        <v>5.0700000000000002E-2</v>
      </c>
      <c r="Y357">
        <v>7.6200000000000004E-2</v>
      </c>
      <c r="Z357">
        <v>0.1313</v>
      </c>
      <c r="AA357">
        <v>0.3982</v>
      </c>
      <c r="AB357">
        <v>0.2707</v>
      </c>
      <c r="AC357">
        <v>4.0770999999999997</v>
      </c>
      <c r="AD357">
        <v>0.33069999999999999</v>
      </c>
      <c r="AE357">
        <v>0.22259999999999999</v>
      </c>
      <c r="AF357">
        <v>6.9009999999999998</v>
      </c>
      <c r="AG357">
        <v>4.8166669999999998</v>
      </c>
    </row>
    <row r="358" spans="16:33" x14ac:dyDescent="0.25">
      <c r="P358" s="16">
        <f t="shared" si="4"/>
        <v>9.3246970703199983E-2</v>
      </c>
      <c r="Q358" t="s">
        <v>80</v>
      </c>
      <c r="R358">
        <v>2008</v>
      </c>
      <c r="S358" t="s">
        <v>41</v>
      </c>
      <c r="T358">
        <v>9.9080799999999997E-2</v>
      </c>
      <c r="U358">
        <v>2.9600000000000001E-2</v>
      </c>
      <c r="V358">
        <v>1.7000000000000001E-2</v>
      </c>
      <c r="W358">
        <v>0.30730000000000002</v>
      </c>
      <c r="X358">
        <v>5.1200000000000002E-2</v>
      </c>
      <c r="Y358">
        <v>8.9200000000000002E-2</v>
      </c>
      <c r="Z358">
        <v>0.11899999999999999</v>
      </c>
      <c r="AA358">
        <v>0.34229999999999999</v>
      </c>
      <c r="AB358">
        <v>0.26400000000000001</v>
      </c>
      <c r="AC358">
        <v>3.6976</v>
      </c>
      <c r="AD358">
        <v>0.33450000000000002</v>
      </c>
      <c r="AE358">
        <v>0.2266</v>
      </c>
      <c r="AF358">
        <v>6.681</v>
      </c>
      <c r="AG358">
        <v>4.5666669999999998</v>
      </c>
    </row>
    <row r="359" spans="16:33" x14ac:dyDescent="0.25">
      <c r="P359" s="16">
        <f t="shared" si="4"/>
        <v>6.154647107999997E-2</v>
      </c>
      <c r="Q359" t="s">
        <v>64</v>
      </c>
      <c r="R359">
        <v>2007</v>
      </c>
      <c r="S359" t="s">
        <v>41</v>
      </c>
      <c r="T359">
        <v>3.5813600000000001E-2</v>
      </c>
      <c r="U359">
        <v>1.3899999999999999E-2</v>
      </c>
      <c r="V359">
        <v>1.2999999999999999E-2</v>
      </c>
      <c r="W359">
        <v>0.76719999999999999</v>
      </c>
      <c r="X359">
        <v>0.1077</v>
      </c>
      <c r="Y359">
        <v>0.24149999999999999</v>
      </c>
      <c r="Z359">
        <v>0.38500000000000001</v>
      </c>
      <c r="AA359">
        <v>0.90849999999999997</v>
      </c>
      <c r="AB359">
        <v>0.51939999999999997</v>
      </c>
      <c r="AC359">
        <v>3.9039999999999999</v>
      </c>
      <c r="AD359">
        <v>1.0139</v>
      </c>
      <c r="AE359">
        <v>0.51090000000000002</v>
      </c>
      <c r="AF359">
        <v>9.23</v>
      </c>
      <c r="AG359">
        <v>3.5249999999999999</v>
      </c>
    </row>
    <row r="360" spans="16:33" x14ac:dyDescent="0.25">
      <c r="P360" s="16">
        <f t="shared" si="4"/>
        <v>0.10573169668319998</v>
      </c>
      <c r="Q360" t="s">
        <v>64</v>
      </c>
      <c r="R360">
        <v>2001</v>
      </c>
      <c r="S360" t="s">
        <v>41</v>
      </c>
      <c r="T360">
        <v>3.7650299999999998E-2</v>
      </c>
      <c r="U360">
        <v>1.5299999999999999E-2</v>
      </c>
      <c r="V360">
        <v>8.6E-3</v>
      </c>
      <c r="W360">
        <v>0.59379999999999999</v>
      </c>
      <c r="X360">
        <v>9.06E-2</v>
      </c>
      <c r="Y360">
        <v>0.15229999999999999</v>
      </c>
      <c r="Z360">
        <v>0.3044</v>
      </c>
      <c r="AA360">
        <v>0.75360000000000005</v>
      </c>
      <c r="AB360">
        <v>0.41899999999999998</v>
      </c>
      <c r="AC360">
        <v>2.9144000000000001</v>
      </c>
      <c r="AD360">
        <v>0.95279999999999998</v>
      </c>
      <c r="AE360">
        <v>0.4612</v>
      </c>
      <c r="AF360">
        <v>8.0660000000000007</v>
      </c>
      <c r="AG360">
        <v>3.391667</v>
      </c>
    </row>
    <row r="361" spans="16:33" x14ac:dyDescent="0.25">
      <c r="P361" s="16">
        <f t="shared" si="4"/>
        <v>5.8185404131999963E-2</v>
      </c>
      <c r="Q361" t="s">
        <v>74</v>
      </c>
      <c r="R361">
        <v>2009</v>
      </c>
      <c r="S361" t="s">
        <v>41</v>
      </c>
      <c r="T361">
        <v>5.3989700000000002E-2</v>
      </c>
      <c r="U361">
        <v>1.0200000000000001E-2</v>
      </c>
      <c r="V361">
        <v>4.1000000000000003E-3</v>
      </c>
      <c r="W361">
        <v>0.37059999999999998</v>
      </c>
      <c r="X361">
        <v>7.3200000000000001E-2</v>
      </c>
      <c r="Y361">
        <v>0.18720000000000001</v>
      </c>
      <c r="Z361">
        <v>0.40899999999999997</v>
      </c>
      <c r="AA361">
        <v>0.76949999999999996</v>
      </c>
      <c r="AB361">
        <v>0.49230000000000002</v>
      </c>
      <c r="AC361">
        <v>3.4117999999999999</v>
      </c>
      <c r="AD361">
        <v>0.51070000000000004</v>
      </c>
      <c r="AE361">
        <v>0.4017</v>
      </c>
      <c r="AF361">
        <v>6.83</v>
      </c>
      <c r="AG361">
        <v>11.39167</v>
      </c>
    </row>
    <row r="362" spans="16:33" x14ac:dyDescent="0.25">
      <c r="P362" s="16">
        <f t="shared" si="4"/>
        <v>5.8732427779999985E-2</v>
      </c>
      <c r="Q362" t="s">
        <v>54</v>
      </c>
      <c r="R362">
        <v>2011</v>
      </c>
      <c r="S362" t="s">
        <v>41</v>
      </c>
      <c r="T362">
        <v>7.0870299999999997E-2</v>
      </c>
      <c r="U362">
        <v>6.5600000000000006E-2</v>
      </c>
      <c r="V362">
        <v>1.8E-3</v>
      </c>
      <c r="W362">
        <v>0.52470000000000006</v>
      </c>
      <c r="X362">
        <v>0.1181</v>
      </c>
      <c r="Y362">
        <v>0.10929999999999999</v>
      </c>
      <c r="Z362">
        <v>0.2792</v>
      </c>
      <c r="AA362">
        <v>0.76980000000000004</v>
      </c>
      <c r="AB362">
        <v>0.58650000000000002</v>
      </c>
      <c r="AC362">
        <v>3.6888999999999998</v>
      </c>
      <c r="AD362">
        <v>0.68130000000000002</v>
      </c>
      <c r="AE362">
        <v>0.31609999999999999</v>
      </c>
      <c r="AF362">
        <v>6.2889999999999997</v>
      </c>
      <c r="AG362">
        <v>7.7249999999999996</v>
      </c>
    </row>
    <row r="363" spans="16:33" x14ac:dyDescent="0.25">
      <c r="P363" s="16">
        <f t="shared" si="4"/>
        <v>9.824886423679996E-2</v>
      </c>
      <c r="Q363" t="s">
        <v>40</v>
      </c>
      <c r="R363">
        <v>2010</v>
      </c>
      <c r="S363" t="s">
        <v>41</v>
      </c>
      <c r="T363">
        <v>5.1941599999999997E-2</v>
      </c>
      <c r="U363">
        <v>2.81E-2</v>
      </c>
      <c r="V363">
        <v>1.44E-2</v>
      </c>
      <c r="W363">
        <v>2.8408000000000002</v>
      </c>
      <c r="X363">
        <v>0.35189999999999999</v>
      </c>
      <c r="Y363">
        <v>0.98440000000000005</v>
      </c>
      <c r="Z363">
        <v>3.3380000000000001</v>
      </c>
      <c r="AA363">
        <v>3.8815</v>
      </c>
      <c r="AB363">
        <v>1.7950999999999999</v>
      </c>
      <c r="AC363">
        <v>4.0978000000000003</v>
      </c>
      <c r="AD363">
        <v>2.5038</v>
      </c>
      <c r="AE363">
        <v>1.8359000000000001</v>
      </c>
      <c r="AF363">
        <v>8.6120000000000001</v>
      </c>
      <c r="AG363">
        <v>9.5583329999999993</v>
      </c>
    </row>
    <row r="364" spans="16:33" x14ac:dyDescent="0.25">
      <c r="P364" s="16">
        <f t="shared" si="4"/>
        <v>1.8604286041799978E-2</v>
      </c>
      <c r="Q364" t="s">
        <v>64</v>
      </c>
      <c r="R364">
        <v>2017</v>
      </c>
      <c r="S364" t="s">
        <v>41</v>
      </c>
      <c r="T364">
        <v>3.1929699999999998E-2</v>
      </c>
      <c r="U364">
        <v>2.494E-2</v>
      </c>
      <c r="V364">
        <v>8.7500000000000008E-3</v>
      </c>
      <c r="W364">
        <v>0.81874000000000002</v>
      </c>
      <c r="X364">
        <v>0.12105</v>
      </c>
      <c r="Y364">
        <v>0.30523</v>
      </c>
      <c r="Z364">
        <v>0.66161000000000003</v>
      </c>
      <c r="AA364">
        <v>1.1878</v>
      </c>
      <c r="AB364">
        <v>0.75383999999999995</v>
      </c>
      <c r="AC364">
        <v>4.9084000000000003</v>
      </c>
      <c r="AD364">
        <v>1.13062</v>
      </c>
      <c r="AE364">
        <v>0.82135000000000002</v>
      </c>
      <c r="AF364">
        <v>8.9179999999999993</v>
      </c>
      <c r="AG364">
        <v>2.8083330000000002</v>
      </c>
    </row>
    <row r="365" spans="16:33" x14ac:dyDescent="0.25">
      <c r="P365" s="16">
        <f t="shared" si="4"/>
        <v>1.7965544723199944E-2</v>
      </c>
      <c r="Q365" t="s">
        <v>64</v>
      </c>
      <c r="R365">
        <v>2015</v>
      </c>
      <c r="S365" t="s">
        <v>41</v>
      </c>
      <c r="T365">
        <v>3.27864E-2</v>
      </c>
      <c r="U365">
        <v>1.7999999999999999E-2</v>
      </c>
      <c r="V365">
        <v>3.8999999999999998E-3</v>
      </c>
      <c r="W365">
        <v>0.74619999999999997</v>
      </c>
      <c r="X365">
        <v>0.1004</v>
      </c>
      <c r="Y365">
        <v>0.28399999999999997</v>
      </c>
      <c r="Z365">
        <v>0.52459999999999996</v>
      </c>
      <c r="AA365">
        <v>1.0013000000000001</v>
      </c>
      <c r="AB365">
        <v>0.60419999999999996</v>
      </c>
      <c r="AC365">
        <v>4.5941000000000001</v>
      </c>
      <c r="AD365">
        <v>0.92030000000000001</v>
      </c>
      <c r="AE365">
        <v>0.61050000000000004</v>
      </c>
      <c r="AF365">
        <v>9.16</v>
      </c>
      <c r="AG365">
        <v>3.391667</v>
      </c>
    </row>
    <row r="366" spans="16:33" x14ac:dyDescent="0.25">
      <c r="P366" s="16">
        <f t="shared" si="4"/>
        <v>5.7913753688800002E-2</v>
      </c>
      <c r="Q366" t="s">
        <v>80</v>
      </c>
      <c r="R366">
        <v>2017</v>
      </c>
      <c r="S366" t="s">
        <v>41</v>
      </c>
      <c r="T366">
        <v>9.6882200000000002E-2</v>
      </c>
      <c r="U366">
        <v>4.2189999999999998E-2</v>
      </c>
      <c r="V366">
        <v>1.755E-2</v>
      </c>
      <c r="W366">
        <v>0.29398999999999997</v>
      </c>
      <c r="X366">
        <v>5.5930000000000001E-2</v>
      </c>
      <c r="Y366">
        <v>8.3210000000000006E-2</v>
      </c>
      <c r="Z366">
        <v>0.18442</v>
      </c>
      <c r="AA366">
        <v>0.46127000000000001</v>
      </c>
      <c r="AB366">
        <v>0.35389999999999999</v>
      </c>
      <c r="AC366">
        <v>4.4890999999999996</v>
      </c>
      <c r="AD366">
        <v>0.42065999999999998</v>
      </c>
      <c r="AE366">
        <v>0.30574000000000001</v>
      </c>
      <c r="AF366">
        <v>7.5090000000000003</v>
      </c>
      <c r="AG366">
        <v>3.0083329999999999</v>
      </c>
    </row>
    <row r="367" spans="16:33" x14ac:dyDescent="0.25">
      <c r="P367" s="16">
        <f t="shared" si="4"/>
        <v>5.1353462399999994E-2</v>
      </c>
      <c r="Q367" t="s">
        <v>74</v>
      </c>
      <c r="R367">
        <v>2010</v>
      </c>
      <c r="S367" t="s">
        <v>41</v>
      </c>
      <c r="T367">
        <v>5.1818999999999997E-2</v>
      </c>
      <c r="U367">
        <v>1.03E-2</v>
      </c>
      <c r="V367">
        <v>2.3999999999999998E-3</v>
      </c>
      <c r="W367">
        <v>0.39989999999999998</v>
      </c>
      <c r="X367">
        <v>7.5700000000000003E-2</v>
      </c>
      <c r="Y367">
        <v>0.18790000000000001</v>
      </c>
      <c r="Z367">
        <v>0.37940000000000002</v>
      </c>
      <c r="AA367">
        <v>0.79579999999999995</v>
      </c>
      <c r="AB367">
        <v>0.50390000000000001</v>
      </c>
      <c r="AC367">
        <v>3.4689999999999999</v>
      </c>
      <c r="AD367">
        <v>0.53490000000000004</v>
      </c>
      <c r="AE367">
        <v>0.40489999999999998</v>
      </c>
      <c r="AF367">
        <v>6.7370000000000001</v>
      </c>
      <c r="AG367">
        <v>11.625</v>
      </c>
    </row>
    <row r="368" spans="16:33" x14ac:dyDescent="0.25">
      <c r="P368" s="16">
        <f t="shared" si="4"/>
        <v>0.13221785341679998</v>
      </c>
      <c r="Q368" t="s">
        <v>54</v>
      </c>
      <c r="R368">
        <v>2002</v>
      </c>
      <c r="S368" t="s">
        <v>41</v>
      </c>
      <c r="T368">
        <v>6.5370499999999998E-2</v>
      </c>
      <c r="U368">
        <v>8.5999999999999993E-2</v>
      </c>
      <c r="V368">
        <v>1.8E-3</v>
      </c>
      <c r="W368">
        <v>0.49840000000000001</v>
      </c>
      <c r="X368">
        <v>0.1002</v>
      </c>
      <c r="Y368">
        <v>0.1109</v>
      </c>
      <c r="Z368">
        <v>0.2596</v>
      </c>
      <c r="AA368">
        <v>0.64800000000000002</v>
      </c>
      <c r="AB368">
        <v>0.50760000000000005</v>
      </c>
      <c r="AC368">
        <v>2.6648000000000001</v>
      </c>
      <c r="AD368">
        <v>0.69750000000000001</v>
      </c>
      <c r="AE368">
        <v>0.2833</v>
      </c>
      <c r="AF368">
        <v>5.72</v>
      </c>
      <c r="AG368">
        <v>4.4583329999999997</v>
      </c>
    </row>
    <row r="369" spans="16:33" x14ac:dyDescent="0.25">
      <c r="P369" s="16">
        <f t="shared" si="4"/>
        <v>0.10829978889</v>
      </c>
      <c r="Q369" t="s">
        <v>74</v>
      </c>
      <c r="R369">
        <v>2003</v>
      </c>
      <c r="S369" t="s">
        <v>41</v>
      </c>
      <c r="T369">
        <v>5.6034199999999999E-2</v>
      </c>
      <c r="U369">
        <v>1.37E-2</v>
      </c>
      <c r="V369">
        <v>4.7000000000000002E-3</v>
      </c>
      <c r="W369">
        <v>0.45800000000000002</v>
      </c>
      <c r="X369">
        <v>7.22E-2</v>
      </c>
      <c r="Y369">
        <v>0.15559999999999999</v>
      </c>
      <c r="Z369">
        <v>0.31809999999999999</v>
      </c>
      <c r="AA369">
        <v>0.6895</v>
      </c>
      <c r="AB369">
        <v>0.44469999999999998</v>
      </c>
      <c r="AC369">
        <v>2.7980999999999998</v>
      </c>
      <c r="AD369">
        <v>0.57330000000000003</v>
      </c>
      <c r="AE369">
        <v>0.36449999999999999</v>
      </c>
      <c r="AF369">
        <v>6.798</v>
      </c>
      <c r="AG369">
        <v>5.5750000000000002</v>
      </c>
    </row>
    <row r="370" spans="16:33" x14ac:dyDescent="0.25">
      <c r="P370" s="16">
        <f t="shared" si="4"/>
        <v>8.293494960319997E-2</v>
      </c>
      <c r="Q370" t="s">
        <v>80</v>
      </c>
      <c r="R370">
        <v>2011</v>
      </c>
      <c r="S370" t="s">
        <v>41</v>
      </c>
      <c r="T370">
        <v>9.5536399999999994E-2</v>
      </c>
      <c r="U370">
        <v>3.2300000000000002E-2</v>
      </c>
      <c r="V370">
        <v>2.01E-2</v>
      </c>
      <c r="W370">
        <v>0.32019999999999998</v>
      </c>
      <c r="X370">
        <v>5.2499999999999998E-2</v>
      </c>
      <c r="Y370">
        <v>8.4400000000000003E-2</v>
      </c>
      <c r="Z370">
        <v>0.12559999999999999</v>
      </c>
      <c r="AA370">
        <v>0.39700000000000002</v>
      </c>
      <c r="AB370">
        <v>0.2646</v>
      </c>
      <c r="AC370">
        <v>3.9855999999999998</v>
      </c>
      <c r="AD370">
        <v>0.33339999999999997</v>
      </c>
      <c r="AE370">
        <v>0.2228</v>
      </c>
      <c r="AF370">
        <v>6.5640000000000001</v>
      </c>
      <c r="AG370">
        <v>5.5666669999999998</v>
      </c>
    </row>
    <row r="371" spans="16:33" x14ac:dyDescent="0.25">
      <c r="P371" s="16">
        <f t="shared" si="4"/>
        <v>9.8972302633200004E-2</v>
      </c>
      <c r="Q371" t="s">
        <v>64</v>
      </c>
      <c r="R371">
        <v>2002</v>
      </c>
      <c r="S371" t="s">
        <v>41</v>
      </c>
      <c r="T371">
        <v>3.8970400000000002E-2</v>
      </c>
      <c r="U371">
        <v>1.5699999999999999E-2</v>
      </c>
      <c r="V371">
        <v>1.1599999999999999E-2</v>
      </c>
      <c r="W371">
        <v>0.61270000000000002</v>
      </c>
      <c r="X371">
        <v>9.1499999999999998E-2</v>
      </c>
      <c r="Y371">
        <v>0.16930000000000001</v>
      </c>
      <c r="Z371">
        <v>0.30790000000000001</v>
      </c>
      <c r="AA371">
        <v>0.8075</v>
      </c>
      <c r="AB371">
        <v>0.44069999999999998</v>
      </c>
      <c r="AC371">
        <v>3.0327000000000002</v>
      </c>
      <c r="AD371">
        <v>0.97289999999999999</v>
      </c>
      <c r="AE371">
        <v>0.47070000000000001</v>
      </c>
      <c r="AF371">
        <v>8.5860000000000003</v>
      </c>
      <c r="AG371">
        <v>4.4916669999999996</v>
      </c>
    </row>
    <row r="372" spans="16:33" x14ac:dyDescent="0.25">
      <c r="P372" s="16">
        <f t="shared" si="4"/>
        <v>2.7249246559999996E-2</v>
      </c>
      <c r="Q372" t="s">
        <v>64</v>
      </c>
      <c r="R372">
        <v>2014</v>
      </c>
      <c r="S372" t="s">
        <v>41</v>
      </c>
      <c r="T372">
        <v>3.1584300000000003E-2</v>
      </c>
      <c r="U372">
        <v>1.6299999999999999E-2</v>
      </c>
      <c r="V372">
        <v>4.8999999999999998E-3</v>
      </c>
      <c r="W372">
        <v>0.74980000000000002</v>
      </c>
      <c r="X372">
        <v>9.6699999999999994E-2</v>
      </c>
      <c r="Y372">
        <v>0.2918</v>
      </c>
      <c r="Z372">
        <v>0.52680000000000005</v>
      </c>
      <c r="AA372">
        <v>0.96430000000000005</v>
      </c>
      <c r="AB372">
        <v>0.58040000000000003</v>
      </c>
      <c r="AC372">
        <v>4.4329999999999998</v>
      </c>
      <c r="AD372">
        <v>0.92430000000000001</v>
      </c>
      <c r="AE372">
        <v>0.57430000000000003</v>
      </c>
      <c r="AF372">
        <v>8.8780000000000001</v>
      </c>
      <c r="AG372">
        <v>4.3250000000000002</v>
      </c>
    </row>
    <row r="373" spans="16:33" x14ac:dyDescent="0.25">
      <c r="P373" s="16">
        <f t="shared" si="4"/>
        <v>0.14259917032320002</v>
      </c>
      <c r="Q373" t="s">
        <v>40</v>
      </c>
      <c r="R373">
        <v>2004</v>
      </c>
      <c r="S373" t="s">
        <v>41</v>
      </c>
      <c r="T373">
        <v>5.1802899999999999E-2</v>
      </c>
      <c r="U373">
        <v>3.32E-2</v>
      </c>
      <c r="V373">
        <v>2.1100000000000001E-2</v>
      </c>
      <c r="W373">
        <v>3.5851999999999999</v>
      </c>
      <c r="X373">
        <v>0.33679999999999999</v>
      </c>
      <c r="Y373">
        <v>0.73219999999999996</v>
      </c>
      <c r="Z373">
        <v>3.0908000000000002</v>
      </c>
      <c r="AA373">
        <v>3.0360999999999998</v>
      </c>
      <c r="AB373">
        <v>1.6122000000000001</v>
      </c>
      <c r="AC373">
        <v>3.4916</v>
      </c>
      <c r="AD373">
        <v>2.5173000000000001</v>
      </c>
      <c r="AE373">
        <v>1.8371</v>
      </c>
      <c r="AF373">
        <v>8.173</v>
      </c>
      <c r="AG373">
        <v>5.0916670000000002</v>
      </c>
    </row>
    <row r="374" spans="16:33" x14ac:dyDescent="0.25">
      <c r="P374" s="16">
        <f t="shared" si="4"/>
        <v>0.12860829058000001</v>
      </c>
      <c r="Q374" t="s">
        <v>74</v>
      </c>
      <c r="R374">
        <v>2000</v>
      </c>
      <c r="S374" t="s">
        <v>41</v>
      </c>
      <c r="T374">
        <v>5.8954800000000002E-2</v>
      </c>
      <c r="U374">
        <v>1.4200000000000001E-2</v>
      </c>
      <c r="V374">
        <v>4.1999999999999997E-3</v>
      </c>
      <c r="W374">
        <v>0.45900000000000002</v>
      </c>
      <c r="X374">
        <v>6.88E-2</v>
      </c>
      <c r="Y374">
        <v>0.1041</v>
      </c>
      <c r="Z374">
        <v>0.31080000000000002</v>
      </c>
      <c r="AA374">
        <v>0.56100000000000005</v>
      </c>
      <c r="AB374">
        <v>0.40550000000000003</v>
      </c>
      <c r="AC374">
        <v>2.4121999999999999</v>
      </c>
      <c r="AD374">
        <v>0.48930000000000001</v>
      </c>
      <c r="AE374">
        <v>0.32819999999999999</v>
      </c>
      <c r="AF374">
        <v>6.7809999999999997</v>
      </c>
      <c r="AG374">
        <v>4</v>
      </c>
    </row>
    <row r="375" spans="16:33" x14ac:dyDescent="0.25">
      <c r="P375" s="16">
        <f t="shared" si="4"/>
        <v>0.17305755832</v>
      </c>
      <c r="Q375" t="s">
        <v>40</v>
      </c>
      <c r="R375">
        <v>2001</v>
      </c>
      <c r="S375" t="s">
        <v>41</v>
      </c>
      <c r="T375">
        <v>5.7158399999999998E-2</v>
      </c>
      <c r="U375">
        <v>3.6299999999999999E-2</v>
      </c>
      <c r="V375">
        <v>2.4500000000000001E-2</v>
      </c>
      <c r="W375">
        <v>2.7786</v>
      </c>
      <c r="X375">
        <v>0.30099999999999999</v>
      </c>
      <c r="Y375">
        <v>0.62729999999999997</v>
      </c>
      <c r="Z375">
        <v>3</v>
      </c>
      <c r="AA375">
        <v>2.9752000000000001</v>
      </c>
      <c r="AB375">
        <v>1.4923999999999999</v>
      </c>
      <c r="AC375">
        <v>3.0663999999999998</v>
      </c>
      <c r="AD375">
        <v>2.3353000000000002</v>
      </c>
      <c r="AE375">
        <v>1.8489</v>
      </c>
      <c r="AF375">
        <v>8.3829999999999991</v>
      </c>
      <c r="AG375">
        <v>2.875</v>
      </c>
    </row>
    <row r="376" spans="16:33" x14ac:dyDescent="0.25">
      <c r="P376" s="16">
        <f t="shared" si="4"/>
        <v>0.10867350397</v>
      </c>
      <c r="Q376" t="s">
        <v>64</v>
      </c>
      <c r="R376">
        <v>2000</v>
      </c>
      <c r="S376" t="s">
        <v>41</v>
      </c>
      <c r="T376">
        <v>3.7502800000000003E-2</v>
      </c>
      <c r="U376">
        <v>1.6199999999999999E-2</v>
      </c>
      <c r="V376">
        <v>7.4999999999999997E-3</v>
      </c>
      <c r="W376">
        <v>0.66900000000000004</v>
      </c>
      <c r="X376">
        <v>0.1016</v>
      </c>
      <c r="Y376">
        <v>0.1333</v>
      </c>
      <c r="Z376">
        <v>0.29370000000000002</v>
      </c>
      <c r="AA376">
        <v>0.70550000000000002</v>
      </c>
      <c r="AB376">
        <v>0.39629999999999999</v>
      </c>
      <c r="AC376">
        <v>2.7887</v>
      </c>
      <c r="AD376">
        <v>0.89080000000000004</v>
      </c>
      <c r="AE376">
        <v>0.43719999999999998</v>
      </c>
      <c r="AF376">
        <v>8.1829999999999998</v>
      </c>
      <c r="AG376">
        <v>2.65</v>
      </c>
    </row>
    <row r="377" spans="16:33" x14ac:dyDescent="0.25">
      <c r="P377" s="16">
        <f t="shared" si="4"/>
        <v>7.7912245660000018E-2</v>
      </c>
      <c r="Q377" t="s">
        <v>64</v>
      </c>
      <c r="R377">
        <v>2005</v>
      </c>
      <c r="S377" t="s">
        <v>41</v>
      </c>
      <c r="T377">
        <v>3.56823E-2</v>
      </c>
      <c r="U377">
        <v>1.6400000000000001E-2</v>
      </c>
      <c r="V377">
        <v>9.7999999999999997E-3</v>
      </c>
      <c r="W377">
        <v>0.71109999999999995</v>
      </c>
      <c r="X377">
        <v>0.1109</v>
      </c>
      <c r="Y377">
        <v>0.2306</v>
      </c>
      <c r="Z377">
        <v>0.34139999999999998</v>
      </c>
      <c r="AA377">
        <v>0.90139999999999998</v>
      </c>
      <c r="AB377">
        <v>0.4879</v>
      </c>
      <c r="AC377">
        <v>3.5741000000000001</v>
      </c>
      <c r="AD377">
        <v>1.0163</v>
      </c>
      <c r="AE377">
        <v>0.50890000000000002</v>
      </c>
      <c r="AF377">
        <v>8.2140000000000004</v>
      </c>
      <c r="AG377">
        <v>3.625</v>
      </c>
    </row>
    <row r="378" spans="16:33" x14ac:dyDescent="0.25">
      <c r="P378" s="16">
        <f t="shared" si="4"/>
        <v>9.493859620179998E-2</v>
      </c>
      <c r="Q378" t="s">
        <v>40</v>
      </c>
      <c r="R378">
        <v>2019</v>
      </c>
      <c r="S378" t="s">
        <v>41</v>
      </c>
      <c r="T378">
        <v>6.9768700000000003E-2</v>
      </c>
      <c r="U378">
        <v>4.2029999999999998E-2</v>
      </c>
      <c r="V378">
        <v>1.474E-2</v>
      </c>
      <c r="W378">
        <v>3.2168299999999999</v>
      </c>
      <c r="X378">
        <v>0.52605000000000002</v>
      </c>
      <c r="Y378">
        <v>1.67204</v>
      </c>
      <c r="Z378">
        <v>3.8339699999999999</v>
      </c>
      <c r="AA378">
        <v>3.7108400000000001</v>
      </c>
      <c r="AB378">
        <v>2.2567900000000001</v>
      </c>
      <c r="AC378">
        <v>5.1712999999999996</v>
      </c>
      <c r="AD378">
        <v>2.8883800000000002</v>
      </c>
      <c r="AE378">
        <v>2.59429</v>
      </c>
      <c r="AF378">
        <v>9.9420000000000002</v>
      </c>
      <c r="AG378">
        <v>3.608333</v>
      </c>
    </row>
    <row r="379" spans="16:33" x14ac:dyDescent="0.25">
      <c r="P379" s="16">
        <f t="shared" si="4"/>
        <v>0.10208257803319998</v>
      </c>
      <c r="Q379" t="s">
        <v>54</v>
      </c>
      <c r="R379">
        <v>2005</v>
      </c>
      <c r="S379" t="s">
        <v>41</v>
      </c>
      <c r="T379">
        <v>7.0094500000000004E-2</v>
      </c>
      <c r="U379">
        <v>8.2000000000000003E-2</v>
      </c>
      <c r="V379">
        <v>1.2999999999999999E-3</v>
      </c>
      <c r="W379">
        <v>0.55989999999999995</v>
      </c>
      <c r="X379">
        <v>0.1158</v>
      </c>
      <c r="Y379">
        <v>0.12959999999999999</v>
      </c>
      <c r="Z379">
        <v>0.26889999999999997</v>
      </c>
      <c r="AA379">
        <v>0.67430000000000001</v>
      </c>
      <c r="AB379">
        <v>0.55430000000000001</v>
      </c>
      <c r="AC379">
        <v>3.0996999999999999</v>
      </c>
      <c r="AD379">
        <v>0.77100000000000002</v>
      </c>
      <c r="AE379">
        <v>0.29870000000000002</v>
      </c>
      <c r="AF379">
        <v>6.3319999999999999</v>
      </c>
      <c r="AG379">
        <v>4.891667</v>
      </c>
    </row>
    <row r="380" spans="16:33" x14ac:dyDescent="0.25">
      <c r="P380" s="16">
        <f t="shared" si="4"/>
        <v>0.15278520447679997</v>
      </c>
      <c r="Q380" t="s">
        <v>80</v>
      </c>
      <c r="R380">
        <v>2000</v>
      </c>
      <c r="S380" t="s">
        <v>41</v>
      </c>
      <c r="T380">
        <v>8.0994099999999999E-2</v>
      </c>
      <c r="U380">
        <v>3.2199999999999999E-2</v>
      </c>
      <c r="V380">
        <v>1.5699999999999999E-2</v>
      </c>
      <c r="W380">
        <v>0.248</v>
      </c>
      <c r="X380">
        <v>5.0599999999999999E-2</v>
      </c>
      <c r="Y380">
        <v>5.1200000000000002E-2</v>
      </c>
      <c r="Z380">
        <v>0.1022</v>
      </c>
      <c r="AA380">
        <v>0.26190000000000002</v>
      </c>
      <c r="AB380">
        <v>0.1883</v>
      </c>
      <c r="AC380">
        <v>2.5541</v>
      </c>
      <c r="AD380">
        <v>0.2792</v>
      </c>
      <c r="AE380">
        <v>0.18859999999999999</v>
      </c>
      <c r="AF380">
        <v>6.3620000000000001</v>
      </c>
      <c r="AG380">
        <v>2.8083330000000002</v>
      </c>
    </row>
    <row r="381" spans="16:33" x14ac:dyDescent="0.25">
      <c r="P381" s="16">
        <f t="shared" si="4"/>
        <v>0.12697157297</v>
      </c>
      <c r="Q381" t="s">
        <v>40</v>
      </c>
      <c r="R381">
        <v>2006</v>
      </c>
      <c r="S381" t="s">
        <v>41</v>
      </c>
      <c r="T381">
        <v>5.4430199999999998E-2</v>
      </c>
      <c r="U381">
        <v>3.8399999999999997E-2</v>
      </c>
      <c r="V381">
        <v>1.9699999999999999E-2</v>
      </c>
      <c r="W381">
        <v>3.9821</v>
      </c>
      <c r="X381">
        <v>0.37169999999999997</v>
      </c>
      <c r="Y381">
        <v>0.84450000000000003</v>
      </c>
      <c r="Z381">
        <v>3.3231000000000002</v>
      </c>
      <c r="AA381">
        <v>2.9701</v>
      </c>
      <c r="AB381">
        <v>1.6706000000000001</v>
      </c>
      <c r="AC381">
        <v>3.8715000000000002</v>
      </c>
      <c r="AD381">
        <v>2.6503000000000001</v>
      </c>
      <c r="AE381">
        <v>1.8082</v>
      </c>
      <c r="AF381">
        <v>8.7420000000000009</v>
      </c>
      <c r="AG381">
        <v>4.4249999999999998</v>
      </c>
    </row>
    <row r="382" spans="16:33" x14ac:dyDescent="0.25">
      <c r="P382" s="16">
        <f t="shared" si="4"/>
        <v>2.6890822489999966E-2</v>
      </c>
      <c r="Q382" t="s">
        <v>64</v>
      </c>
      <c r="R382">
        <v>2013</v>
      </c>
      <c r="S382" t="s">
        <v>41</v>
      </c>
      <c r="T382">
        <v>3.3480000000000003E-2</v>
      </c>
      <c r="U382">
        <v>1.55E-2</v>
      </c>
      <c r="V382">
        <v>4.5999999999999999E-3</v>
      </c>
      <c r="W382">
        <v>0.77939999999999998</v>
      </c>
      <c r="X382">
        <v>9.7100000000000006E-2</v>
      </c>
      <c r="Y382">
        <v>0.2661</v>
      </c>
      <c r="Z382">
        <v>0.45469999999999999</v>
      </c>
      <c r="AA382">
        <v>0.96589999999999998</v>
      </c>
      <c r="AB382">
        <v>0.57530000000000003</v>
      </c>
      <c r="AC382">
        <v>4.3632</v>
      </c>
      <c r="AD382">
        <v>0.93330000000000002</v>
      </c>
      <c r="AE382">
        <v>0.5454</v>
      </c>
      <c r="AF382">
        <v>8.4770000000000003</v>
      </c>
      <c r="AG382">
        <v>5.25</v>
      </c>
    </row>
    <row r="383" spans="16:33" x14ac:dyDescent="0.25">
      <c r="P383" s="16">
        <f t="shared" si="4"/>
        <v>8.6239328763600021E-2</v>
      </c>
      <c r="Q383" t="s">
        <v>40</v>
      </c>
      <c r="R383">
        <v>2011</v>
      </c>
      <c r="S383" t="s">
        <v>41</v>
      </c>
      <c r="T383">
        <v>5.7246600000000002E-2</v>
      </c>
      <c r="U383">
        <v>2.1100000000000001E-2</v>
      </c>
      <c r="V383">
        <v>1.1599999999999999E-2</v>
      </c>
      <c r="W383">
        <v>2.6564000000000001</v>
      </c>
      <c r="X383">
        <v>0.35899999999999999</v>
      </c>
      <c r="Y383">
        <v>0.97030000000000005</v>
      </c>
      <c r="Z383">
        <v>3.1198999999999999</v>
      </c>
      <c r="AA383">
        <v>3.8224999999999998</v>
      </c>
      <c r="AB383">
        <v>1.8032999999999999</v>
      </c>
      <c r="AC383">
        <v>4.1986999999999997</v>
      </c>
      <c r="AD383">
        <v>2.5226000000000002</v>
      </c>
      <c r="AE383">
        <v>1.8453999999999999</v>
      </c>
      <c r="AF383">
        <v>8.2789999999999999</v>
      </c>
      <c r="AG383">
        <v>9.0166660000000007</v>
      </c>
    </row>
    <row r="384" spans="16:33" x14ac:dyDescent="0.25">
      <c r="P384" s="16">
        <f t="shared" si="4"/>
        <v>0.1052844905832</v>
      </c>
      <c r="Q384" t="s">
        <v>80</v>
      </c>
      <c r="R384">
        <v>2007</v>
      </c>
      <c r="S384" t="s">
        <v>41</v>
      </c>
      <c r="T384">
        <v>0.10379910000000001</v>
      </c>
      <c r="U384">
        <v>3.3500000000000002E-2</v>
      </c>
      <c r="V384">
        <v>1.8100000000000002E-2</v>
      </c>
      <c r="W384">
        <v>0.29749999999999999</v>
      </c>
      <c r="X384">
        <v>5.1999999999999998E-2</v>
      </c>
      <c r="Y384">
        <v>7.9200000000000007E-2</v>
      </c>
      <c r="Z384">
        <v>0.1326</v>
      </c>
      <c r="AA384">
        <v>0.34210000000000002</v>
      </c>
      <c r="AB384">
        <v>0.24709999999999999</v>
      </c>
      <c r="AC384">
        <v>3.5819000000000001</v>
      </c>
      <c r="AD384">
        <v>0.33889999999999998</v>
      </c>
      <c r="AE384">
        <v>0.215</v>
      </c>
      <c r="AF384">
        <v>6.4729999999999999</v>
      </c>
      <c r="AG384">
        <v>3.9416669999999998</v>
      </c>
    </row>
    <row r="385" spans="16:33" x14ac:dyDescent="0.25">
      <c r="P385" s="16">
        <f t="shared" si="4"/>
        <v>5.0873853411999959E-2</v>
      </c>
      <c r="Q385" t="s">
        <v>74</v>
      </c>
      <c r="R385">
        <v>2011</v>
      </c>
      <c r="S385" t="s">
        <v>41</v>
      </c>
      <c r="T385">
        <v>5.4075400000000003E-2</v>
      </c>
      <c r="U385">
        <v>8.8999999999999999E-3</v>
      </c>
      <c r="V385">
        <v>1.6999999999999999E-3</v>
      </c>
      <c r="W385">
        <v>0.37719999999999998</v>
      </c>
      <c r="X385">
        <v>7.9000000000000001E-2</v>
      </c>
      <c r="Y385">
        <v>0.18160000000000001</v>
      </c>
      <c r="Z385">
        <v>0.36980000000000002</v>
      </c>
      <c r="AA385">
        <v>0.8004</v>
      </c>
      <c r="AB385">
        <v>0.49540000000000001</v>
      </c>
      <c r="AC385">
        <v>3.5569000000000002</v>
      </c>
      <c r="AD385">
        <v>0.53559999999999997</v>
      </c>
      <c r="AE385">
        <v>0.4052</v>
      </c>
      <c r="AF385">
        <v>6.2060000000000004</v>
      </c>
      <c r="AG385">
        <v>11.01667</v>
      </c>
    </row>
    <row r="386" spans="16:33" x14ac:dyDescent="0.25">
      <c r="P386" s="16">
        <f t="shared" si="4"/>
        <v>0.13632890632679998</v>
      </c>
      <c r="Q386" t="s">
        <v>80</v>
      </c>
      <c r="R386">
        <v>2003</v>
      </c>
      <c r="S386" t="s">
        <v>41</v>
      </c>
      <c r="T386">
        <v>7.3767399999999997E-2</v>
      </c>
      <c r="U386">
        <v>2.8899999999999999E-2</v>
      </c>
      <c r="V386">
        <v>2.0799999999999999E-2</v>
      </c>
      <c r="W386">
        <v>0.28170000000000001</v>
      </c>
      <c r="X386">
        <v>4.8300000000000003E-2</v>
      </c>
      <c r="Y386">
        <v>6.2899999999999998E-2</v>
      </c>
      <c r="Z386">
        <v>0.1227</v>
      </c>
      <c r="AA386">
        <v>0.2893</v>
      </c>
      <c r="AB386">
        <v>0.2253</v>
      </c>
      <c r="AC386">
        <v>2.9590000000000001</v>
      </c>
      <c r="AD386">
        <v>0.3412</v>
      </c>
      <c r="AE386">
        <v>0.20480000000000001</v>
      </c>
      <c r="AF386">
        <v>6.577</v>
      </c>
      <c r="AG386">
        <v>4.3833330000000004</v>
      </c>
    </row>
    <row r="387" spans="16:33" x14ac:dyDescent="0.25">
      <c r="P387" s="16">
        <f t="shared" si="4"/>
        <v>9.3229465516799975E-2</v>
      </c>
      <c r="Q387" t="s">
        <v>74</v>
      </c>
      <c r="R387">
        <v>2005</v>
      </c>
      <c r="S387" t="s">
        <v>41</v>
      </c>
      <c r="T387">
        <v>5.8206500000000001E-2</v>
      </c>
      <c r="U387">
        <v>1.21E-2</v>
      </c>
      <c r="V387">
        <v>4.4000000000000003E-3</v>
      </c>
      <c r="W387">
        <v>0.46610000000000001</v>
      </c>
      <c r="X387">
        <v>7.7399999999999997E-2</v>
      </c>
      <c r="Y387">
        <v>0.18920000000000001</v>
      </c>
      <c r="Z387">
        <v>0.3392</v>
      </c>
      <c r="AA387">
        <v>0.77880000000000005</v>
      </c>
      <c r="AB387">
        <v>0.4728</v>
      </c>
      <c r="AC387">
        <v>3.1105</v>
      </c>
      <c r="AD387">
        <v>0.58160000000000001</v>
      </c>
      <c r="AE387">
        <v>0.3805</v>
      </c>
      <c r="AF387">
        <v>7.133</v>
      </c>
      <c r="AG387">
        <v>5.108333</v>
      </c>
    </row>
    <row r="388" spans="16:33" x14ac:dyDescent="0.25">
      <c r="P388" s="16">
        <f t="shared" si="4"/>
        <v>0.12492184711000001</v>
      </c>
      <c r="Q388" t="s">
        <v>40</v>
      </c>
      <c r="R388">
        <v>2007</v>
      </c>
      <c r="S388" t="s">
        <v>41</v>
      </c>
      <c r="T388">
        <v>5.5871200000000003E-2</v>
      </c>
      <c r="U388">
        <v>3.2800000000000003E-2</v>
      </c>
      <c r="V388">
        <v>1.9599999999999999E-2</v>
      </c>
      <c r="W388">
        <v>4.1943000000000001</v>
      </c>
      <c r="X388">
        <v>0.42120000000000002</v>
      </c>
      <c r="Y388">
        <v>0.98340000000000005</v>
      </c>
      <c r="Z388">
        <v>3.5983000000000001</v>
      </c>
      <c r="AA388">
        <v>3.1617999999999999</v>
      </c>
      <c r="AB388">
        <v>1.6811</v>
      </c>
      <c r="AC388">
        <v>4.0183999999999997</v>
      </c>
      <c r="AD388">
        <v>2.6555</v>
      </c>
      <c r="AE388">
        <v>1.8535999999999999</v>
      </c>
      <c r="AF388">
        <v>8.7609999999999992</v>
      </c>
      <c r="AG388">
        <v>4.45</v>
      </c>
    </row>
    <row r="389" spans="16:33" x14ac:dyDescent="0.25">
      <c r="P389" s="16">
        <f t="shared" si="4"/>
        <v>7.0254962413599964E-2</v>
      </c>
      <c r="Q389" t="s">
        <v>54</v>
      </c>
      <c r="R389">
        <v>2009</v>
      </c>
      <c r="S389" t="s">
        <v>41</v>
      </c>
      <c r="T389">
        <v>6.9011100000000006E-2</v>
      </c>
      <c r="U389">
        <v>6.9199999999999998E-2</v>
      </c>
      <c r="V389">
        <v>1.6000000000000001E-3</v>
      </c>
      <c r="W389">
        <v>0.54390000000000005</v>
      </c>
      <c r="X389">
        <v>0.1166</v>
      </c>
      <c r="Y389">
        <v>0.11940000000000001</v>
      </c>
      <c r="Z389">
        <v>0.27539999999999998</v>
      </c>
      <c r="AA389">
        <v>0.71689999999999998</v>
      </c>
      <c r="AB389">
        <v>0.59809999999999997</v>
      </c>
      <c r="AC389">
        <v>3.43</v>
      </c>
      <c r="AD389">
        <v>0.6875</v>
      </c>
      <c r="AE389">
        <v>0.31790000000000002</v>
      </c>
      <c r="AF389">
        <v>6.2839999999999998</v>
      </c>
      <c r="AG389">
        <v>8.3916660000000007</v>
      </c>
    </row>
    <row r="390" spans="16:33" x14ac:dyDescent="0.25">
      <c r="P390" s="16">
        <f t="shared" si="4"/>
        <v>0.14010598768679999</v>
      </c>
      <c r="Q390" t="s">
        <v>80</v>
      </c>
      <c r="R390">
        <v>2002</v>
      </c>
      <c r="S390" t="s">
        <v>41</v>
      </c>
      <c r="T390">
        <v>7.5309100000000004E-2</v>
      </c>
      <c r="U390">
        <v>2.8000000000000001E-2</v>
      </c>
      <c r="V390">
        <v>1.8599999999999998E-2</v>
      </c>
      <c r="W390">
        <v>0.26829999999999998</v>
      </c>
      <c r="X390">
        <v>4.7300000000000002E-2</v>
      </c>
      <c r="Y390">
        <v>5.8700000000000002E-2</v>
      </c>
      <c r="Z390">
        <v>0.1145</v>
      </c>
      <c r="AA390">
        <v>0.28670000000000001</v>
      </c>
      <c r="AB390">
        <v>0.21579999999999999</v>
      </c>
      <c r="AC390">
        <v>2.8064</v>
      </c>
      <c r="AD390">
        <v>0.31569999999999998</v>
      </c>
      <c r="AE390">
        <v>0.19420000000000001</v>
      </c>
      <c r="AF390">
        <v>6.6740000000000004</v>
      </c>
      <c r="AG390">
        <v>3.8333330000000001</v>
      </c>
    </row>
    <row r="391" spans="16:33" x14ac:dyDescent="0.25">
      <c r="P391" s="16">
        <f t="shared" si="4"/>
        <v>6.5109467463199983E-2</v>
      </c>
      <c r="Q391" t="s">
        <v>54</v>
      </c>
      <c r="R391">
        <v>2010</v>
      </c>
      <c r="S391" t="s">
        <v>41</v>
      </c>
      <c r="T391">
        <v>6.7489999999999994E-2</v>
      </c>
      <c r="U391">
        <v>7.2900000000000006E-2</v>
      </c>
      <c r="V391">
        <v>1.8E-3</v>
      </c>
      <c r="W391">
        <v>0.55389999999999995</v>
      </c>
      <c r="X391">
        <v>0.1208</v>
      </c>
      <c r="Y391">
        <v>0.12230000000000001</v>
      </c>
      <c r="Z391">
        <v>0.2742</v>
      </c>
      <c r="AA391">
        <v>0.74990000000000001</v>
      </c>
      <c r="AB391">
        <v>0.58360000000000001</v>
      </c>
      <c r="AC391">
        <v>3.5592000000000001</v>
      </c>
      <c r="AD391">
        <v>0.69450000000000001</v>
      </c>
      <c r="AE391">
        <v>0.31330000000000002</v>
      </c>
      <c r="AF391">
        <v>6.2549999999999999</v>
      </c>
      <c r="AG391">
        <v>8.4166670000000003</v>
      </c>
    </row>
    <row r="392" spans="16:33" x14ac:dyDescent="0.25">
      <c r="P392" s="16">
        <f t="shared" si="4"/>
        <v>8.613634389319999E-2</v>
      </c>
      <c r="Q392" t="s">
        <v>80</v>
      </c>
      <c r="R392">
        <v>2010</v>
      </c>
      <c r="S392" t="s">
        <v>41</v>
      </c>
      <c r="T392">
        <v>9.26424E-2</v>
      </c>
      <c r="U392">
        <v>3.1199999999999999E-2</v>
      </c>
      <c r="V392">
        <v>2.18E-2</v>
      </c>
      <c r="W392">
        <v>0.31030000000000002</v>
      </c>
      <c r="X392">
        <v>4.9700000000000001E-2</v>
      </c>
      <c r="Y392">
        <v>8.5099999999999995E-2</v>
      </c>
      <c r="Z392">
        <v>0.1235</v>
      </c>
      <c r="AA392">
        <v>0.3846</v>
      </c>
      <c r="AB392">
        <v>0.26119999999999999</v>
      </c>
      <c r="AC392">
        <v>3.8121</v>
      </c>
      <c r="AD392">
        <v>0.32850000000000001</v>
      </c>
      <c r="AE392">
        <v>0.2208</v>
      </c>
      <c r="AF392">
        <v>7.298</v>
      </c>
      <c r="AG392">
        <v>6.3166669999999998</v>
      </c>
    </row>
    <row r="393" spans="16:33" x14ac:dyDescent="0.25">
      <c r="P393" s="16">
        <f t="shared" si="4"/>
        <v>8.1158596359999974E-2</v>
      </c>
      <c r="Q393" t="s">
        <v>54</v>
      </c>
      <c r="R393">
        <v>2008</v>
      </c>
      <c r="S393" t="s">
        <v>41</v>
      </c>
      <c r="T393">
        <v>7.5754100000000005E-2</v>
      </c>
      <c r="U393">
        <v>6.2399999999999997E-2</v>
      </c>
      <c r="V393">
        <v>2.2000000000000001E-3</v>
      </c>
      <c r="W393">
        <v>0.5796</v>
      </c>
      <c r="X393">
        <v>0.1221</v>
      </c>
      <c r="Y393">
        <v>0.1244</v>
      </c>
      <c r="Z393">
        <v>0.25659999999999999</v>
      </c>
      <c r="AA393">
        <v>0.68620000000000003</v>
      </c>
      <c r="AB393">
        <v>0.5958</v>
      </c>
      <c r="AC393">
        <v>3.4194</v>
      </c>
      <c r="AD393">
        <v>0.72529999999999994</v>
      </c>
      <c r="AE393">
        <v>0.32869999999999999</v>
      </c>
      <c r="AF393">
        <v>6.2220000000000004</v>
      </c>
      <c r="AG393">
        <v>5.4</v>
      </c>
    </row>
    <row r="394" spans="16:33" x14ac:dyDescent="0.25">
      <c r="P394" s="16">
        <f t="shared" si="4"/>
        <v>0.12366583355999997</v>
      </c>
      <c r="Q394" t="s">
        <v>54</v>
      </c>
      <c r="R394">
        <v>2003</v>
      </c>
      <c r="S394" t="s">
        <v>41</v>
      </c>
      <c r="T394">
        <v>6.4468700000000004E-2</v>
      </c>
      <c r="U394">
        <v>8.6099999999999996E-2</v>
      </c>
      <c r="V394">
        <v>1.6999999999999999E-3</v>
      </c>
      <c r="W394">
        <v>0.50700000000000001</v>
      </c>
      <c r="X394">
        <v>0.1043</v>
      </c>
      <c r="Y394">
        <v>0.11700000000000001</v>
      </c>
      <c r="Z394">
        <v>0.25659999999999999</v>
      </c>
      <c r="AA394">
        <v>0.65690000000000004</v>
      </c>
      <c r="AB394">
        <v>0.52129999999999999</v>
      </c>
      <c r="AC394">
        <v>2.7957000000000001</v>
      </c>
      <c r="AD394">
        <v>0.74950000000000006</v>
      </c>
      <c r="AE394">
        <v>0.2888</v>
      </c>
      <c r="AF394">
        <v>5.6429999999999998</v>
      </c>
      <c r="AG394">
        <v>5.15</v>
      </c>
    </row>
    <row r="395" spans="16:33" x14ac:dyDescent="0.25">
      <c r="P395" s="16">
        <f t="shared" si="4"/>
        <v>0.1092776586732</v>
      </c>
      <c r="Q395" t="s">
        <v>80</v>
      </c>
      <c r="R395">
        <v>2006</v>
      </c>
      <c r="S395" t="s">
        <v>41</v>
      </c>
      <c r="T395">
        <v>9.8999599999999993E-2</v>
      </c>
      <c r="U395">
        <v>3.3500000000000002E-2</v>
      </c>
      <c r="V395">
        <v>0.02</v>
      </c>
      <c r="W395">
        <v>0.31979999999999997</v>
      </c>
      <c r="X395">
        <v>5.3400000000000003E-2</v>
      </c>
      <c r="Y395">
        <v>7.2400000000000006E-2</v>
      </c>
      <c r="Z395">
        <v>0.13009999999999999</v>
      </c>
      <c r="AA395">
        <v>0.31850000000000001</v>
      </c>
      <c r="AB395">
        <v>0.24249999999999999</v>
      </c>
      <c r="AC395">
        <v>3.4443999999999999</v>
      </c>
      <c r="AD395">
        <v>0.34739999999999999</v>
      </c>
      <c r="AE395">
        <v>0.217</v>
      </c>
      <c r="AF395">
        <v>7.282</v>
      </c>
      <c r="AG395">
        <v>3.7166670000000002</v>
      </c>
    </row>
    <row r="396" spans="16:33" x14ac:dyDescent="0.25">
      <c r="P396" s="16">
        <f t="shared" si="4"/>
        <v>9.5173091543199972E-2</v>
      </c>
      <c r="Q396" t="s">
        <v>40</v>
      </c>
      <c r="R396">
        <v>2014</v>
      </c>
      <c r="S396" t="s">
        <v>41</v>
      </c>
      <c r="T396">
        <v>6.4018800000000001E-2</v>
      </c>
      <c r="U396">
        <v>2.3099999999999999E-2</v>
      </c>
      <c r="V396">
        <v>1.83E-2</v>
      </c>
      <c r="W396">
        <v>2.5062000000000002</v>
      </c>
      <c r="X396">
        <v>0.37040000000000001</v>
      </c>
      <c r="Y396">
        <v>1.1294</v>
      </c>
      <c r="Z396">
        <v>2.6778</v>
      </c>
      <c r="AA396">
        <v>3.3041999999999998</v>
      </c>
      <c r="AB396">
        <v>1.8642000000000001</v>
      </c>
      <c r="AC396">
        <v>4.5491000000000001</v>
      </c>
      <c r="AD396">
        <v>2.7199</v>
      </c>
      <c r="AE396">
        <v>1.9338</v>
      </c>
      <c r="AF396">
        <v>8.4870000000000001</v>
      </c>
      <c r="AG396">
        <v>6.6166669999999996</v>
      </c>
    </row>
    <row r="397" spans="16:33" x14ac:dyDescent="0.25">
      <c r="P397" s="16">
        <f t="shared" si="4"/>
        <v>9.6428690443200016E-2</v>
      </c>
      <c r="Q397" t="s">
        <v>80</v>
      </c>
      <c r="R397">
        <v>2009</v>
      </c>
      <c r="S397" t="s">
        <v>41</v>
      </c>
      <c r="T397">
        <v>9.6865800000000002E-2</v>
      </c>
      <c r="U397">
        <v>2.4899999999999999E-2</v>
      </c>
      <c r="V397">
        <v>2.2800000000000001E-2</v>
      </c>
      <c r="W397">
        <v>0.26350000000000001</v>
      </c>
      <c r="X397">
        <v>4.7699999999999999E-2</v>
      </c>
      <c r="Y397">
        <v>8.9200000000000002E-2</v>
      </c>
      <c r="Z397">
        <v>0.1308</v>
      </c>
      <c r="AA397">
        <v>0.3594</v>
      </c>
      <c r="AB397">
        <v>0.26390000000000002</v>
      </c>
      <c r="AC397">
        <v>3.6953999999999998</v>
      </c>
      <c r="AD397">
        <v>0.31709999999999999</v>
      </c>
      <c r="AE397">
        <v>0.22140000000000001</v>
      </c>
      <c r="AF397">
        <v>6.9210000000000003</v>
      </c>
      <c r="AG397">
        <v>6.1666670000000003</v>
      </c>
    </row>
    <row r="398" spans="16:33" x14ac:dyDescent="0.25">
      <c r="P398" s="16">
        <f t="shared" si="4"/>
        <v>4.8241541903200014E-2</v>
      </c>
      <c r="Q398" t="s">
        <v>74</v>
      </c>
      <c r="R398">
        <v>2014</v>
      </c>
      <c r="S398" t="s">
        <v>41</v>
      </c>
      <c r="T398">
        <v>5.4503500000000003E-2</v>
      </c>
      <c r="U398">
        <v>8.0999999999999996E-3</v>
      </c>
      <c r="V398">
        <v>4.1000000000000003E-3</v>
      </c>
      <c r="W398">
        <v>0.40789999999999998</v>
      </c>
      <c r="X398">
        <v>7.4099999999999999E-2</v>
      </c>
      <c r="Y398">
        <v>0.16450000000000001</v>
      </c>
      <c r="Z398">
        <v>0.43940000000000001</v>
      </c>
      <c r="AA398">
        <v>0.76229999999999998</v>
      </c>
      <c r="AB398">
        <v>0.50290000000000001</v>
      </c>
      <c r="AC398">
        <v>3.8081</v>
      </c>
      <c r="AD398">
        <v>0.5665</v>
      </c>
      <c r="AE398">
        <v>0.40799999999999997</v>
      </c>
      <c r="AF398">
        <v>7.0919999999999996</v>
      </c>
      <c r="AG398">
        <v>7.766667</v>
      </c>
    </row>
    <row r="399" spans="16:33" x14ac:dyDescent="0.25">
      <c r="P399" s="16">
        <f t="shared" si="4"/>
        <v>4.4205287189999998E-2</v>
      </c>
      <c r="Q399" t="s">
        <v>74</v>
      </c>
      <c r="R399">
        <v>2013</v>
      </c>
      <c r="S399" t="s">
        <v>41</v>
      </c>
      <c r="T399">
        <v>5.5260999999999998E-2</v>
      </c>
      <c r="U399">
        <v>8.0000000000000002E-3</v>
      </c>
      <c r="V399">
        <v>1.9E-3</v>
      </c>
      <c r="W399">
        <v>0.40839999999999999</v>
      </c>
      <c r="X399">
        <v>7.6999999999999999E-2</v>
      </c>
      <c r="Y399">
        <v>0.16239999999999999</v>
      </c>
      <c r="Z399">
        <v>0.3911</v>
      </c>
      <c r="AA399">
        <v>0.7863</v>
      </c>
      <c r="AB399">
        <v>0.50129999999999997</v>
      </c>
      <c r="AC399">
        <v>3.6791999999999998</v>
      </c>
      <c r="AD399">
        <v>0.56100000000000005</v>
      </c>
      <c r="AE399">
        <v>0.40200000000000002</v>
      </c>
      <c r="AF399">
        <v>6.91</v>
      </c>
      <c r="AG399">
        <v>9.4749999999999996</v>
      </c>
    </row>
    <row r="400" spans="16:33" x14ac:dyDescent="0.25">
      <c r="P400" s="16">
        <f t="shared" si="4"/>
        <v>5.0873853411999959E-2</v>
      </c>
      <c r="Q400" t="s">
        <v>74</v>
      </c>
      <c r="R400">
        <v>2011</v>
      </c>
      <c r="S400" t="s">
        <v>41</v>
      </c>
      <c r="T400">
        <v>5.4075400000000003E-2</v>
      </c>
      <c r="U400">
        <v>8.8999999999999999E-3</v>
      </c>
      <c r="V400">
        <v>1.6999999999999999E-3</v>
      </c>
      <c r="W400">
        <v>0.37719999999999998</v>
      </c>
      <c r="X400">
        <v>7.9000000000000001E-2</v>
      </c>
      <c r="Y400">
        <v>0.18160000000000001</v>
      </c>
      <c r="Z400">
        <v>0.36980000000000002</v>
      </c>
      <c r="AA400">
        <v>0.8004</v>
      </c>
      <c r="AB400">
        <v>0.49540000000000001</v>
      </c>
      <c r="AC400">
        <v>3.5569000000000002</v>
      </c>
      <c r="AD400">
        <v>0.53559999999999997</v>
      </c>
      <c r="AE400">
        <v>0.4052</v>
      </c>
      <c r="AF400">
        <v>6.2060000000000004</v>
      </c>
      <c r="AG400">
        <v>11.01667</v>
      </c>
    </row>
    <row r="401" spans="16:33" x14ac:dyDescent="0.25">
      <c r="P401" s="16">
        <f t="shared" si="4"/>
        <v>9.3434404110000036E-2</v>
      </c>
      <c r="Q401" t="s">
        <v>40</v>
      </c>
      <c r="R401">
        <v>2013</v>
      </c>
      <c r="S401" t="s">
        <v>41</v>
      </c>
      <c r="T401">
        <v>6.4848100000000006E-2</v>
      </c>
      <c r="U401">
        <v>2.3800000000000002E-2</v>
      </c>
      <c r="V401">
        <v>1.5599999999999999E-2</v>
      </c>
      <c r="W401">
        <v>2.6836000000000002</v>
      </c>
      <c r="X401">
        <v>0.36530000000000001</v>
      </c>
      <c r="Y401">
        <v>1.1285000000000001</v>
      </c>
      <c r="Z401">
        <v>2.6899000000000002</v>
      </c>
      <c r="AA401">
        <v>3.4319000000000002</v>
      </c>
      <c r="AB401">
        <v>1.8391</v>
      </c>
      <c r="AC401">
        <v>4.3903999999999996</v>
      </c>
      <c r="AD401">
        <v>2.6408</v>
      </c>
      <c r="AE401">
        <v>1.8357000000000001</v>
      </c>
      <c r="AF401">
        <v>8.5009999999999994</v>
      </c>
      <c r="AG401">
        <v>7.95</v>
      </c>
    </row>
    <row r="402" spans="16:33" x14ac:dyDescent="0.25">
      <c r="P402" s="16">
        <f t="shared" si="4"/>
        <v>6.3520226203199998E-2</v>
      </c>
      <c r="Q402" t="s">
        <v>54</v>
      </c>
      <c r="R402">
        <v>2012</v>
      </c>
      <c r="S402" t="s">
        <v>41</v>
      </c>
      <c r="T402">
        <v>7.1436399999999997E-2</v>
      </c>
      <c r="U402">
        <v>6.3700000000000007E-2</v>
      </c>
      <c r="V402">
        <v>3.2000000000000002E-3</v>
      </c>
      <c r="W402">
        <v>0.52180000000000004</v>
      </c>
      <c r="X402">
        <v>0.11600000000000001</v>
      </c>
      <c r="Y402">
        <v>0.10199999999999999</v>
      </c>
      <c r="Z402">
        <v>0.2782</v>
      </c>
      <c r="AA402">
        <v>0.77249999999999996</v>
      </c>
      <c r="AB402">
        <v>0.59089999999999998</v>
      </c>
      <c r="AC402">
        <v>3.7029999999999998</v>
      </c>
      <c r="AD402">
        <v>0.68220000000000003</v>
      </c>
      <c r="AE402">
        <v>0.31759999999999999</v>
      </c>
      <c r="AF402">
        <v>6.1040000000000001</v>
      </c>
      <c r="AG402">
        <v>7.1916669999999998</v>
      </c>
    </row>
    <row r="403" spans="16:33" x14ac:dyDescent="0.25">
      <c r="P403" s="16">
        <f t="shared" si="4"/>
        <v>0.12366583355999997</v>
      </c>
      <c r="Q403" t="s">
        <v>54</v>
      </c>
      <c r="R403">
        <v>2003</v>
      </c>
      <c r="S403" t="s">
        <v>41</v>
      </c>
      <c r="T403">
        <v>6.4468700000000004E-2</v>
      </c>
      <c r="U403">
        <v>8.6099999999999996E-2</v>
      </c>
      <c r="V403">
        <v>1.6999999999999999E-3</v>
      </c>
      <c r="W403">
        <v>0.50700000000000001</v>
      </c>
      <c r="X403">
        <v>0.1043</v>
      </c>
      <c r="Y403">
        <v>0.11700000000000001</v>
      </c>
      <c r="Z403">
        <v>0.25659999999999999</v>
      </c>
      <c r="AA403">
        <v>0.65690000000000004</v>
      </c>
      <c r="AB403">
        <v>0.52129999999999999</v>
      </c>
      <c r="AC403">
        <v>2.7957000000000001</v>
      </c>
      <c r="AD403">
        <v>0.74950000000000006</v>
      </c>
      <c r="AE403">
        <v>0.2888</v>
      </c>
      <c r="AF403">
        <v>5.6429999999999998</v>
      </c>
      <c r="AG403">
        <v>5.15</v>
      </c>
    </row>
    <row r="404" spans="16:33" x14ac:dyDescent="0.25">
      <c r="P404" s="16">
        <f t="shared" si="4"/>
        <v>0.14905041191319998</v>
      </c>
      <c r="Q404" t="s">
        <v>80</v>
      </c>
      <c r="R404">
        <v>2001</v>
      </c>
      <c r="S404" t="s">
        <v>41</v>
      </c>
      <c r="T404">
        <v>8.0560900000000005E-2</v>
      </c>
      <c r="U404">
        <v>3.2000000000000001E-2</v>
      </c>
      <c r="V404">
        <v>1.7999999999999999E-2</v>
      </c>
      <c r="W404">
        <v>0.26929999999999998</v>
      </c>
      <c r="X404">
        <v>4.6699999999999998E-2</v>
      </c>
      <c r="Y404">
        <v>5.28E-2</v>
      </c>
      <c r="Z404">
        <v>0.1065</v>
      </c>
      <c r="AA404">
        <v>0.2823</v>
      </c>
      <c r="AB404">
        <v>0.2019</v>
      </c>
      <c r="AC404">
        <v>2.6934</v>
      </c>
      <c r="AD404">
        <v>0.29820000000000002</v>
      </c>
      <c r="AE404">
        <v>0.18720000000000001</v>
      </c>
      <c r="AF404">
        <v>6.4109999999999996</v>
      </c>
      <c r="AG404">
        <v>3.2916669999999999</v>
      </c>
    </row>
    <row r="405" spans="16:33" x14ac:dyDescent="0.25">
      <c r="P405" s="16">
        <f t="shared" ref="P405:P443" si="5">0.2497834*U405+ 1.975708*V405 -0.1317934*X405+ 0.073495*Y405+ 0.0116869*Z405 -0.048395*AC405 -0.0080684*AF405 -0.0036704*AG405+ 0.3006795</f>
        <v>9.6952261318799998E-2</v>
      </c>
      <c r="Q405" t="s">
        <v>40</v>
      </c>
      <c r="R405">
        <v>2018</v>
      </c>
      <c r="S405" t="s">
        <v>41</v>
      </c>
      <c r="T405">
        <v>6.8582099999999993E-2</v>
      </c>
      <c r="U405">
        <v>3.7920000000000002E-2</v>
      </c>
      <c r="V405">
        <v>1.508E-2</v>
      </c>
      <c r="W405">
        <v>3.1432699999999998</v>
      </c>
      <c r="X405">
        <v>0.54813999999999996</v>
      </c>
      <c r="Y405">
        <v>1.4919800000000001</v>
      </c>
      <c r="Z405">
        <v>4.1093000000000002</v>
      </c>
      <c r="AA405">
        <v>3.7215400000000001</v>
      </c>
      <c r="AB405">
        <v>2.2031999999999998</v>
      </c>
      <c r="AC405">
        <v>5.0888</v>
      </c>
      <c r="AD405">
        <v>2.9468899999999998</v>
      </c>
      <c r="AE405">
        <v>2.51925</v>
      </c>
      <c r="AF405">
        <v>8.4160000000000004</v>
      </c>
      <c r="AG405">
        <v>3.8833329999999999</v>
      </c>
    </row>
    <row r="406" spans="16:33" x14ac:dyDescent="0.25">
      <c r="P406" s="16">
        <f t="shared" si="5"/>
        <v>5.8732427779999985E-2</v>
      </c>
      <c r="Q406" t="s">
        <v>54</v>
      </c>
      <c r="R406">
        <v>2011</v>
      </c>
      <c r="S406" t="s">
        <v>41</v>
      </c>
      <c r="T406">
        <v>7.0870299999999997E-2</v>
      </c>
      <c r="U406">
        <v>6.5600000000000006E-2</v>
      </c>
      <c r="V406">
        <v>1.8E-3</v>
      </c>
      <c r="W406">
        <v>0.52470000000000006</v>
      </c>
      <c r="X406">
        <v>0.1181</v>
      </c>
      <c r="Y406">
        <v>0.10929999999999999</v>
      </c>
      <c r="Z406">
        <v>0.2792</v>
      </c>
      <c r="AA406">
        <v>0.76980000000000004</v>
      </c>
      <c r="AB406">
        <v>0.58650000000000002</v>
      </c>
      <c r="AC406">
        <v>3.6888999999999998</v>
      </c>
      <c r="AD406">
        <v>0.68130000000000002</v>
      </c>
      <c r="AE406">
        <v>0.31609999999999999</v>
      </c>
      <c r="AF406">
        <v>6.2889999999999997</v>
      </c>
      <c r="AG406">
        <v>7.7249999999999996</v>
      </c>
    </row>
    <row r="407" spans="16:33" x14ac:dyDescent="0.25">
      <c r="P407" s="16">
        <f t="shared" si="5"/>
        <v>9.1101185703199972E-2</v>
      </c>
      <c r="Q407" t="s">
        <v>64</v>
      </c>
      <c r="R407">
        <v>2003</v>
      </c>
      <c r="S407" t="s">
        <v>41</v>
      </c>
      <c r="T407">
        <v>3.8133E-2</v>
      </c>
      <c r="U407">
        <v>1.7399999999999999E-2</v>
      </c>
      <c r="V407">
        <v>1.1299999999999999E-2</v>
      </c>
      <c r="W407">
        <v>0.66400000000000003</v>
      </c>
      <c r="X407">
        <v>9.3600000000000003E-2</v>
      </c>
      <c r="Y407">
        <v>0.1699</v>
      </c>
      <c r="Z407">
        <v>0.31659999999999999</v>
      </c>
      <c r="AA407">
        <v>0.85770000000000002</v>
      </c>
      <c r="AB407">
        <v>0.45579999999999998</v>
      </c>
      <c r="AC407">
        <v>3.2139000000000002</v>
      </c>
      <c r="AD407">
        <v>1.0052000000000001</v>
      </c>
      <c r="AE407">
        <v>0.47860000000000003</v>
      </c>
      <c r="AF407">
        <v>8.4489999999999998</v>
      </c>
      <c r="AG407">
        <v>4.4666670000000002</v>
      </c>
    </row>
    <row r="408" spans="16:33" x14ac:dyDescent="0.25">
      <c r="P408" s="16">
        <f t="shared" si="5"/>
        <v>5.8235273605999976E-2</v>
      </c>
      <c r="Q408" t="s">
        <v>54</v>
      </c>
      <c r="R408">
        <v>2016</v>
      </c>
      <c r="S408" t="s">
        <v>41</v>
      </c>
      <c r="T408">
        <v>6.9294700000000001E-2</v>
      </c>
      <c r="U408">
        <v>8.1739999999999993E-2</v>
      </c>
      <c r="V408">
        <v>2.5899999999999999E-3</v>
      </c>
      <c r="W408">
        <v>0.56842000000000004</v>
      </c>
      <c r="X408">
        <v>0.13450000000000001</v>
      </c>
      <c r="Y408">
        <v>0.12317</v>
      </c>
      <c r="Z408">
        <v>0.3538</v>
      </c>
      <c r="AA408">
        <v>0.87611000000000006</v>
      </c>
      <c r="AB408">
        <v>0.70215000000000005</v>
      </c>
      <c r="AC408">
        <v>4.1398999999999999</v>
      </c>
      <c r="AD408">
        <v>0.82152999999999998</v>
      </c>
      <c r="AE408">
        <v>0.41410999999999998</v>
      </c>
      <c r="AF408">
        <v>6.1020000000000003</v>
      </c>
      <c r="AG408">
        <v>3.7749999999999999</v>
      </c>
    </row>
    <row r="409" spans="16:33" x14ac:dyDescent="0.25">
      <c r="P409" s="16">
        <f t="shared" si="5"/>
        <v>8.6239328763600021E-2</v>
      </c>
      <c r="Q409" t="s">
        <v>40</v>
      </c>
      <c r="R409">
        <v>2011</v>
      </c>
      <c r="S409" t="s">
        <v>41</v>
      </c>
      <c r="T409">
        <v>5.7246600000000002E-2</v>
      </c>
      <c r="U409">
        <v>2.1100000000000001E-2</v>
      </c>
      <c r="V409">
        <v>1.1599999999999999E-2</v>
      </c>
      <c r="W409">
        <v>2.6564000000000001</v>
      </c>
      <c r="X409">
        <v>0.35899999999999999</v>
      </c>
      <c r="Y409">
        <v>0.97030000000000005</v>
      </c>
      <c r="Z409">
        <v>3.1198999999999999</v>
      </c>
      <c r="AA409">
        <v>3.8224999999999998</v>
      </c>
      <c r="AB409">
        <v>1.8032999999999999</v>
      </c>
      <c r="AC409">
        <v>4.1986999999999997</v>
      </c>
      <c r="AD409">
        <v>2.5226000000000002</v>
      </c>
      <c r="AE409">
        <v>1.8453999999999999</v>
      </c>
      <c r="AF409">
        <v>8.2789999999999999</v>
      </c>
      <c r="AG409">
        <v>9.0166660000000007</v>
      </c>
    </row>
    <row r="410" spans="16:33" x14ac:dyDescent="0.25">
      <c r="P410" s="16">
        <f t="shared" si="5"/>
        <v>0.13448543519520001</v>
      </c>
      <c r="Q410" t="s">
        <v>40</v>
      </c>
      <c r="R410">
        <v>2016</v>
      </c>
      <c r="S410" t="s">
        <v>41</v>
      </c>
      <c r="T410">
        <v>5.9546399999999999E-2</v>
      </c>
      <c r="U410">
        <v>3.1829999999999997E-2</v>
      </c>
      <c r="V410">
        <v>3.2930000000000001E-2</v>
      </c>
      <c r="W410">
        <v>2.7707799999999998</v>
      </c>
      <c r="X410">
        <v>0.46271000000000001</v>
      </c>
      <c r="Y410">
        <v>1.3606799999999999</v>
      </c>
      <c r="Z410">
        <v>3.7171599999999998</v>
      </c>
      <c r="AA410">
        <v>3.7316699999999998</v>
      </c>
      <c r="AB410">
        <v>2.0790099999999998</v>
      </c>
      <c r="AC410">
        <v>4.7587999999999999</v>
      </c>
      <c r="AD410">
        <v>3.06081</v>
      </c>
      <c r="AE410">
        <v>2.3809200000000001</v>
      </c>
      <c r="AF410">
        <v>9.11</v>
      </c>
      <c r="AG410">
        <v>4.8666669999999996</v>
      </c>
    </row>
    <row r="411" spans="16:33" x14ac:dyDescent="0.25">
      <c r="P411" s="16">
        <f t="shared" si="5"/>
        <v>0.10201639991</v>
      </c>
      <c r="Q411" t="s">
        <v>40</v>
      </c>
      <c r="R411">
        <v>2009</v>
      </c>
      <c r="S411" t="s">
        <v>41</v>
      </c>
      <c r="T411">
        <v>5.1439899999999997E-2</v>
      </c>
      <c r="U411">
        <v>2.9499999999999998E-2</v>
      </c>
      <c r="V411">
        <v>1.15E-2</v>
      </c>
      <c r="W411">
        <v>2.7688000000000001</v>
      </c>
      <c r="X411">
        <v>0.37569999999999998</v>
      </c>
      <c r="Y411">
        <v>0.99070000000000003</v>
      </c>
      <c r="Z411">
        <v>3.5911</v>
      </c>
      <c r="AA411">
        <v>3.8195000000000001</v>
      </c>
      <c r="AB411">
        <v>1.8032999999999999</v>
      </c>
      <c r="AC411">
        <v>4.0137</v>
      </c>
      <c r="AD411">
        <v>2.4529999999999998</v>
      </c>
      <c r="AE411">
        <v>1.8624000000000001</v>
      </c>
      <c r="AF411">
        <v>8.5790000000000006</v>
      </c>
      <c r="AG411">
        <v>8.3249999999999993</v>
      </c>
    </row>
    <row r="412" spans="16:33" x14ac:dyDescent="0.25">
      <c r="P412" s="16">
        <f t="shared" si="5"/>
        <v>0.11990258492679998</v>
      </c>
      <c r="Q412" t="s">
        <v>74</v>
      </c>
      <c r="R412">
        <v>2002</v>
      </c>
      <c r="S412" t="s">
        <v>41</v>
      </c>
      <c r="T412">
        <v>5.5795699999999997E-2</v>
      </c>
      <c r="U412">
        <v>1.4E-2</v>
      </c>
      <c r="V412">
        <v>4.8999999999999998E-3</v>
      </c>
      <c r="W412">
        <v>0.48010000000000003</v>
      </c>
      <c r="X412">
        <v>6.7799999999999999E-2</v>
      </c>
      <c r="Y412">
        <v>0.1419</v>
      </c>
      <c r="Z412">
        <v>0.3251</v>
      </c>
      <c r="AA412">
        <v>0.62360000000000004</v>
      </c>
      <c r="AB412">
        <v>0.43330000000000002</v>
      </c>
      <c r="AC412">
        <v>2.6320000000000001</v>
      </c>
      <c r="AD412">
        <v>0.5373</v>
      </c>
      <c r="AE412">
        <v>0.35360000000000003</v>
      </c>
      <c r="AF412">
        <v>6.5839999999999996</v>
      </c>
      <c r="AG412">
        <v>5.108333</v>
      </c>
    </row>
    <row r="413" spans="16:33" x14ac:dyDescent="0.25">
      <c r="P413" s="16">
        <f t="shared" si="5"/>
        <v>6.5903932193199954E-2</v>
      </c>
      <c r="Q413" t="s">
        <v>80</v>
      </c>
      <c r="R413">
        <v>2013</v>
      </c>
      <c r="S413" t="s">
        <v>41</v>
      </c>
      <c r="T413">
        <v>9.7948499999999994E-2</v>
      </c>
      <c r="U413">
        <v>2.9100000000000001E-2</v>
      </c>
      <c r="V413">
        <v>1.9599999999999999E-2</v>
      </c>
      <c r="W413">
        <v>0.27029999999999998</v>
      </c>
      <c r="X413">
        <v>4.8800000000000003E-2</v>
      </c>
      <c r="Y413">
        <v>8.1000000000000003E-2</v>
      </c>
      <c r="Z413">
        <v>0.1217</v>
      </c>
      <c r="AA413">
        <v>0.39400000000000002</v>
      </c>
      <c r="AB413">
        <v>0.27829999999999999</v>
      </c>
      <c r="AC413">
        <v>4.1462000000000003</v>
      </c>
      <c r="AD413">
        <v>0.33910000000000001</v>
      </c>
      <c r="AE413">
        <v>0.22359999999999999</v>
      </c>
      <c r="AF413">
        <v>8.0370000000000008</v>
      </c>
      <c r="AG413">
        <v>4.4166670000000003</v>
      </c>
    </row>
    <row r="414" spans="16:33" x14ac:dyDescent="0.25">
      <c r="P414" s="16">
        <f t="shared" si="5"/>
        <v>6.7436758549999976E-2</v>
      </c>
      <c r="Q414" t="s">
        <v>74</v>
      </c>
      <c r="R414">
        <v>2008</v>
      </c>
      <c r="S414" t="s">
        <v>41</v>
      </c>
      <c r="T414">
        <v>5.8617799999999998E-2</v>
      </c>
      <c r="U414">
        <v>9.2999999999999992E-3</v>
      </c>
      <c r="V414">
        <v>4.1000000000000003E-3</v>
      </c>
      <c r="W414">
        <v>0.43080000000000002</v>
      </c>
      <c r="X414">
        <v>7.7799999999999994E-2</v>
      </c>
      <c r="Y414">
        <v>0.1961</v>
      </c>
      <c r="Z414">
        <v>0.28349999999999997</v>
      </c>
      <c r="AA414">
        <v>0.73060000000000003</v>
      </c>
      <c r="AB414">
        <v>0.49230000000000002</v>
      </c>
      <c r="AC414">
        <v>3.4434</v>
      </c>
      <c r="AD414">
        <v>0.54479999999999995</v>
      </c>
      <c r="AE414">
        <v>0.41510000000000002</v>
      </c>
      <c r="AF414">
        <v>7.0149999999999997</v>
      </c>
      <c r="AG414">
        <v>7.6</v>
      </c>
    </row>
    <row r="415" spans="16:33" x14ac:dyDescent="0.25">
      <c r="P415" s="16">
        <f t="shared" si="5"/>
        <v>0.11944920613320001</v>
      </c>
      <c r="Q415" t="s">
        <v>74</v>
      </c>
      <c r="R415">
        <v>2001</v>
      </c>
      <c r="S415" t="s">
        <v>41</v>
      </c>
      <c r="T415">
        <v>6.24194E-2</v>
      </c>
      <c r="U415">
        <v>1.3599999999999999E-2</v>
      </c>
      <c r="V415">
        <v>3.8E-3</v>
      </c>
      <c r="W415">
        <v>0.45900000000000002</v>
      </c>
      <c r="X415">
        <v>6.6500000000000004E-2</v>
      </c>
      <c r="Y415">
        <v>0.122</v>
      </c>
      <c r="Z415">
        <v>0.32850000000000001</v>
      </c>
      <c r="AA415">
        <v>0.60029999999999994</v>
      </c>
      <c r="AB415">
        <v>0.40529999999999999</v>
      </c>
      <c r="AC415">
        <v>2.5188999999999999</v>
      </c>
      <c r="AD415">
        <v>0.50590000000000002</v>
      </c>
      <c r="AE415">
        <v>0.33850000000000002</v>
      </c>
      <c r="AF415">
        <v>7.1849999999999996</v>
      </c>
      <c r="AG415">
        <v>4.4416669999999998</v>
      </c>
    </row>
    <row r="416" spans="16:33" x14ac:dyDescent="0.25">
      <c r="P416" s="16">
        <f t="shared" si="5"/>
        <v>5.5744988366799975E-2</v>
      </c>
      <c r="Q416" t="s">
        <v>54</v>
      </c>
      <c r="R416">
        <v>2013</v>
      </c>
      <c r="S416" t="s">
        <v>41</v>
      </c>
      <c r="T416">
        <v>7.23105E-2</v>
      </c>
      <c r="U416">
        <v>6.2E-2</v>
      </c>
      <c r="V416">
        <v>3.2000000000000002E-3</v>
      </c>
      <c r="W416">
        <v>0.49659999999999999</v>
      </c>
      <c r="X416">
        <v>0.1164</v>
      </c>
      <c r="Y416">
        <v>0.1037</v>
      </c>
      <c r="Z416">
        <v>0.27129999999999999</v>
      </c>
      <c r="AA416">
        <v>0.75619999999999998</v>
      </c>
      <c r="AB416">
        <v>0.58889999999999998</v>
      </c>
      <c r="AC416">
        <v>3.7869000000000002</v>
      </c>
      <c r="AD416">
        <v>0.69469999999999998</v>
      </c>
      <c r="AE416">
        <v>0.31809999999999999</v>
      </c>
      <c r="AF416">
        <v>6.742</v>
      </c>
      <c r="AG416">
        <v>6.6833330000000002</v>
      </c>
    </row>
    <row r="417" spans="16:33" x14ac:dyDescent="0.25">
      <c r="P417" s="16">
        <f t="shared" si="5"/>
        <v>7.7912245660000018E-2</v>
      </c>
      <c r="Q417" t="s">
        <v>64</v>
      </c>
      <c r="R417">
        <v>2005</v>
      </c>
      <c r="S417" t="s">
        <v>41</v>
      </c>
      <c r="T417">
        <v>3.56823E-2</v>
      </c>
      <c r="U417">
        <v>1.6400000000000001E-2</v>
      </c>
      <c r="V417">
        <v>9.7999999999999997E-3</v>
      </c>
      <c r="W417">
        <v>0.71109999999999995</v>
      </c>
      <c r="X417">
        <v>0.1109</v>
      </c>
      <c r="Y417">
        <v>0.2306</v>
      </c>
      <c r="Z417">
        <v>0.34139999999999998</v>
      </c>
      <c r="AA417">
        <v>0.90139999999999998</v>
      </c>
      <c r="AB417">
        <v>0.4879</v>
      </c>
      <c r="AC417">
        <v>3.5741000000000001</v>
      </c>
      <c r="AD417">
        <v>1.0163</v>
      </c>
      <c r="AE417">
        <v>0.50890000000000002</v>
      </c>
      <c r="AF417">
        <v>8.2140000000000004</v>
      </c>
      <c r="AG417">
        <v>3.625</v>
      </c>
    </row>
    <row r="418" spans="16:33" x14ac:dyDescent="0.25">
      <c r="P418" s="16">
        <f t="shared" si="5"/>
        <v>0.10829978889</v>
      </c>
      <c r="Q418" t="s">
        <v>74</v>
      </c>
      <c r="R418">
        <v>2003</v>
      </c>
      <c r="S418" t="s">
        <v>41</v>
      </c>
      <c r="T418">
        <v>5.6034199999999999E-2</v>
      </c>
      <c r="U418">
        <v>1.37E-2</v>
      </c>
      <c r="V418">
        <v>4.7000000000000002E-3</v>
      </c>
      <c r="W418">
        <v>0.45800000000000002</v>
      </c>
      <c r="X418">
        <v>7.22E-2</v>
      </c>
      <c r="Y418">
        <v>0.15559999999999999</v>
      </c>
      <c r="Z418">
        <v>0.31809999999999999</v>
      </c>
      <c r="AA418">
        <v>0.6895</v>
      </c>
      <c r="AB418">
        <v>0.44469999999999998</v>
      </c>
      <c r="AC418">
        <v>2.7980999999999998</v>
      </c>
      <c r="AD418">
        <v>0.57330000000000003</v>
      </c>
      <c r="AE418">
        <v>0.36449999999999999</v>
      </c>
      <c r="AF418">
        <v>6.798</v>
      </c>
      <c r="AG418">
        <v>5.5750000000000002</v>
      </c>
    </row>
    <row r="419" spans="16:33" x14ac:dyDescent="0.25">
      <c r="P419" s="16">
        <f t="shared" si="5"/>
        <v>7.1914044173199965E-2</v>
      </c>
      <c r="Q419" t="s">
        <v>80</v>
      </c>
      <c r="R419">
        <v>2014</v>
      </c>
      <c r="S419" t="s">
        <v>41</v>
      </c>
      <c r="T419">
        <v>9.9700200000000003E-2</v>
      </c>
      <c r="U419">
        <v>3.6700000000000003E-2</v>
      </c>
      <c r="V419">
        <v>2.1100000000000001E-2</v>
      </c>
      <c r="W419">
        <v>0.26190000000000002</v>
      </c>
      <c r="X419">
        <v>4.7600000000000003E-2</v>
      </c>
      <c r="Y419">
        <v>7.9000000000000001E-2</v>
      </c>
      <c r="Z419">
        <v>0.15010000000000001</v>
      </c>
      <c r="AA419">
        <v>0.38159999999999999</v>
      </c>
      <c r="AB419">
        <v>0.27700000000000002</v>
      </c>
      <c r="AC419">
        <v>4.2774999999999999</v>
      </c>
      <c r="AD419">
        <v>0.34060000000000001</v>
      </c>
      <c r="AE419">
        <v>0.22359999999999999</v>
      </c>
      <c r="AF419">
        <v>7.343</v>
      </c>
      <c r="AG419">
        <v>3.9916670000000001</v>
      </c>
    </row>
    <row r="420" spans="16:33" x14ac:dyDescent="0.25">
      <c r="P420" s="16">
        <f t="shared" si="5"/>
        <v>0.14454736298679996</v>
      </c>
      <c r="Q420" t="s">
        <v>54</v>
      </c>
      <c r="R420">
        <v>2000</v>
      </c>
      <c r="S420" t="s">
        <v>41</v>
      </c>
      <c r="T420">
        <v>7.2231500000000004E-2</v>
      </c>
      <c r="U420">
        <v>9.2499999999999999E-2</v>
      </c>
      <c r="V420">
        <v>1.6000000000000001E-3</v>
      </c>
      <c r="W420">
        <v>0.57669999999999999</v>
      </c>
      <c r="X420">
        <v>0.1096</v>
      </c>
      <c r="Y420">
        <v>9.2299999999999993E-2</v>
      </c>
      <c r="Z420">
        <v>0.24629999999999999</v>
      </c>
      <c r="AA420">
        <v>0.5585</v>
      </c>
      <c r="AB420">
        <v>0.45989999999999998</v>
      </c>
      <c r="AC420">
        <v>2.419</v>
      </c>
      <c r="AD420">
        <v>0.62649999999999995</v>
      </c>
      <c r="AE420">
        <v>0.25090000000000001</v>
      </c>
      <c r="AF420">
        <v>5.9880000000000004</v>
      </c>
      <c r="AG420">
        <v>3.3333330000000001</v>
      </c>
    </row>
    <row r="421" spans="16:33" x14ac:dyDescent="0.25">
      <c r="P421" s="16">
        <f t="shared" si="5"/>
        <v>9.2437599553199995E-2</v>
      </c>
      <c r="Q421" t="s">
        <v>40</v>
      </c>
      <c r="R421">
        <v>2015</v>
      </c>
      <c r="S421" t="s">
        <v>41</v>
      </c>
      <c r="T421">
        <v>6.2320399999999998E-2</v>
      </c>
      <c r="U421">
        <v>2.4400000000000002E-2</v>
      </c>
      <c r="V421">
        <v>1.7500000000000002E-2</v>
      </c>
      <c r="W421">
        <v>2.3704999999999998</v>
      </c>
      <c r="X421">
        <v>0.37309999999999999</v>
      </c>
      <c r="Y421">
        <v>1.1891</v>
      </c>
      <c r="Z421">
        <v>2.6231</v>
      </c>
      <c r="AA421">
        <v>3.4354</v>
      </c>
      <c r="AB421">
        <v>1.8715999999999999</v>
      </c>
      <c r="AC421">
        <v>4.6696</v>
      </c>
      <c r="AD421">
        <v>2.7930000000000001</v>
      </c>
      <c r="AE421">
        <v>1.9843</v>
      </c>
      <c r="AF421">
        <v>8.8230000000000004</v>
      </c>
      <c r="AG421">
        <v>5.6166669999999996</v>
      </c>
    </row>
    <row r="422" spans="16:33" x14ac:dyDescent="0.25">
      <c r="P422" s="16">
        <f t="shared" si="5"/>
        <v>8.293494960319997E-2</v>
      </c>
      <c r="Q422" t="s">
        <v>80</v>
      </c>
      <c r="R422">
        <v>2011</v>
      </c>
      <c r="S422" t="s">
        <v>41</v>
      </c>
      <c r="T422">
        <v>9.5536399999999994E-2</v>
      </c>
      <c r="U422">
        <v>3.2300000000000002E-2</v>
      </c>
      <c r="V422">
        <v>2.01E-2</v>
      </c>
      <c r="W422">
        <v>0.32019999999999998</v>
      </c>
      <c r="X422">
        <v>5.2499999999999998E-2</v>
      </c>
      <c r="Y422">
        <v>8.4400000000000003E-2</v>
      </c>
      <c r="Z422">
        <v>0.12559999999999999</v>
      </c>
      <c r="AA422">
        <v>0.39700000000000002</v>
      </c>
      <c r="AB422">
        <v>0.2646</v>
      </c>
      <c r="AC422">
        <v>3.9855999999999998</v>
      </c>
      <c r="AD422">
        <v>0.33339999999999997</v>
      </c>
      <c r="AE422">
        <v>0.2228</v>
      </c>
      <c r="AF422">
        <v>6.5640000000000001</v>
      </c>
      <c r="AG422">
        <v>5.5666669999999998</v>
      </c>
    </row>
    <row r="423" spans="16:33" x14ac:dyDescent="0.25">
      <c r="P423" s="16">
        <f t="shared" si="5"/>
        <v>3.5067262883199946E-2</v>
      </c>
      <c r="Q423" t="s">
        <v>64</v>
      </c>
      <c r="R423">
        <v>2012</v>
      </c>
      <c r="S423" t="s">
        <v>41</v>
      </c>
      <c r="T423">
        <v>3.2576000000000001E-2</v>
      </c>
      <c r="U423">
        <v>1.54E-2</v>
      </c>
      <c r="V423">
        <v>6.6E-3</v>
      </c>
      <c r="W423">
        <v>0.7278</v>
      </c>
      <c r="X423">
        <v>9.2700000000000005E-2</v>
      </c>
      <c r="Y423">
        <v>0.2487</v>
      </c>
      <c r="Z423">
        <v>0.47439999999999999</v>
      </c>
      <c r="AA423">
        <v>0.99199999999999999</v>
      </c>
      <c r="AB423">
        <v>0.56879999999999997</v>
      </c>
      <c r="AC423">
        <v>4.2586000000000004</v>
      </c>
      <c r="AD423">
        <v>0.93810000000000004</v>
      </c>
      <c r="AE423">
        <v>0.53939999999999999</v>
      </c>
      <c r="AF423">
        <v>8.4209999999999994</v>
      </c>
      <c r="AG423">
        <v>5.4666670000000002</v>
      </c>
    </row>
    <row r="424" spans="16:33" x14ac:dyDescent="0.25">
      <c r="P424" s="16">
        <f t="shared" si="5"/>
        <v>0.13632890632679998</v>
      </c>
      <c r="Q424" t="s">
        <v>80</v>
      </c>
      <c r="R424">
        <v>2003</v>
      </c>
      <c r="S424" t="s">
        <v>41</v>
      </c>
      <c r="T424">
        <v>7.3767399999999997E-2</v>
      </c>
      <c r="U424">
        <v>2.8899999999999999E-2</v>
      </c>
      <c r="V424">
        <v>2.0799999999999999E-2</v>
      </c>
      <c r="W424">
        <v>0.28170000000000001</v>
      </c>
      <c r="X424">
        <v>4.8300000000000003E-2</v>
      </c>
      <c r="Y424">
        <v>6.2899999999999998E-2</v>
      </c>
      <c r="Z424">
        <v>0.1227</v>
      </c>
      <c r="AA424">
        <v>0.2893</v>
      </c>
      <c r="AB424">
        <v>0.2253</v>
      </c>
      <c r="AC424">
        <v>2.9590000000000001</v>
      </c>
      <c r="AD424">
        <v>0.3412</v>
      </c>
      <c r="AE424">
        <v>0.20480000000000001</v>
      </c>
      <c r="AF424">
        <v>6.577</v>
      </c>
      <c r="AG424">
        <v>4.3833330000000004</v>
      </c>
    </row>
    <row r="425" spans="16:33" x14ac:dyDescent="0.25">
      <c r="P425" s="16">
        <f t="shared" si="5"/>
        <v>0.10367343908999999</v>
      </c>
      <c r="Q425" t="s">
        <v>40</v>
      </c>
      <c r="R425">
        <v>2008</v>
      </c>
      <c r="S425" t="s">
        <v>41</v>
      </c>
      <c r="T425">
        <v>5.7890299999999999E-2</v>
      </c>
      <c r="U425">
        <v>2.5499999999999998E-2</v>
      </c>
      <c r="V425">
        <v>1.34E-2</v>
      </c>
      <c r="W425">
        <v>3.8956</v>
      </c>
      <c r="X425">
        <v>0.40300000000000002</v>
      </c>
      <c r="Y425">
        <v>1.0369999999999999</v>
      </c>
      <c r="Z425">
        <v>3.0600999999999998</v>
      </c>
      <c r="AA425">
        <v>3.5882999999999998</v>
      </c>
      <c r="AB425">
        <v>1.7896000000000001</v>
      </c>
      <c r="AC425">
        <v>4.1165000000000003</v>
      </c>
      <c r="AD425">
        <v>2.6360999999999999</v>
      </c>
      <c r="AE425">
        <v>1.9761</v>
      </c>
      <c r="AF425">
        <v>8.5220000000000002</v>
      </c>
      <c r="AG425">
        <v>5.65</v>
      </c>
    </row>
    <row r="426" spans="16:33" x14ac:dyDescent="0.25">
      <c r="P426" s="16">
        <f t="shared" si="5"/>
        <v>0.15447924058000004</v>
      </c>
      <c r="Q426" t="s">
        <v>40</v>
      </c>
      <c r="R426">
        <v>2003</v>
      </c>
      <c r="S426" t="s">
        <v>41</v>
      </c>
      <c r="T426">
        <v>5.2435500000000003E-2</v>
      </c>
      <c r="U426">
        <v>3.4700000000000002E-2</v>
      </c>
      <c r="V426">
        <v>2.5600000000000001E-2</v>
      </c>
      <c r="W426">
        <v>3.0724</v>
      </c>
      <c r="X426">
        <v>0.3105</v>
      </c>
      <c r="Y426">
        <v>0.69350000000000001</v>
      </c>
      <c r="Z426">
        <v>2.7170000000000001</v>
      </c>
      <c r="AA426">
        <v>2.8622999999999998</v>
      </c>
      <c r="AB426">
        <v>1.5704</v>
      </c>
      <c r="AC426">
        <v>3.3022999999999998</v>
      </c>
      <c r="AD426">
        <v>2.4481000000000002</v>
      </c>
      <c r="AE426">
        <v>1.8482000000000001</v>
      </c>
      <c r="AF426">
        <v>8.3569999999999993</v>
      </c>
      <c r="AG426">
        <v>5.45</v>
      </c>
    </row>
    <row r="427" spans="16:33" x14ac:dyDescent="0.25">
      <c r="P427" s="16">
        <f t="shared" si="5"/>
        <v>1.8604286041799978E-2</v>
      </c>
      <c r="Q427" t="s">
        <v>64</v>
      </c>
      <c r="R427">
        <v>2017</v>
      </c>
      <c r="S427" t="s">
        <v>41</v>
      </c>
      <c r="T427">
        <v>3.1929699999999998E-2</v>
      </c>
      <c r="U427">
        <v>2.494E-2</v>
      </c>
      <c r="V427">
        <v>8.7500000000000008E-3</v>
      </c>
      <c r="W427">
        <v>0.81874000000000002</v>
      </c>
      <c r="X427">
        <v>0.12105</v>
      </c>
      <c r="Y427">
        <v>0.30523</v>
      </c>
      <c r="Z427">
        <v>0.66161000000000003</v>
      </c>
      <c r="AA427">
        <v>1.1878</v>
      </c>
      <c r="AB427">
        <v>0.75383999999999995</v>
      </c>
      <c r="AC427">
        <v>4.9084000000000003</v>
      </c>
      <c r="AD427">
        <v>1.13062</v>
      </c>
      <c r="AE427">
        <v>0.82135000000000002</v>
      </c>
      <c r="AF427">
        <v>8.9179999999999993</v>
      </c>
      <c r="AG427">
        <v>2.8083330000000002</v>
      </c>
    </row>
    <row r="428" spans="16:33" x14ac:dyDescent="0.25">
      <c r="P428" s="16">
        <f t="shared" si="5"/>
        <v>7.6278129156800017E-2</v>
      </c>
      <c r="Q428" t="s">
        <v>74</v>
      </c>
      <c r="R428">
        <v>2007</v>
      </c>
      <c r="S428" t="s">
        <v>41</v>
      </c>
      <c r="T428">
        <v>5.7811899999999999E-2</v>
      </c>
      <c r="U428">
        <v>9.9000000000000008E-3</v>
      </c>
      <c r="V428">
        <v>3.8999999999999998E-3</v>
      </c>
      <c r="W428">
        <v>0.43659999999999999</v>
      </c>
      <c r="X428">
        <v>7.6399999999999996E-2</v>
      </c>
      <c r="Y428">
        <v>0.18</v>
      </c>
      <c r="Z428">
        <v>0.38900000000000001</v>
      </c>
      <c r="AA428">
        <v>0.7621</v>
      </c>
      <c r="AB428">
        <v>0.47739999999999999</v>
      </c>
      <c r="AC428">
        <v>3.3845999999999998</v>
      </c>
      <c r="AD428">
        <v>0.56779999999999997</v>
      </c>
      <c r="AE428">
        <v>0.39369999999999999</v>
      </c>
      <c r="AF428">
        <v>7.4039999999999999</v>
      </c>
      <c r="AG428">
        <v>5.108333</v>
      </c>
    </row>
    <row r="429" spans="16:33" x14ac:dyDescent="0.25">
      <c r="P429" s="16">
        <f t="shared" si="5"/>
        <v>9.2437599553199995E-2</v>
      </c>
      <c r="Q429" t="s">
        <v>40</v>
      </c>
      <c r="R429">
        <v>2015</v>
      </c>
      <c r="S429" t="s">
        <v>41</v>
      </c>
      <c r="T429">
        <v>6.2320399999999998E-2</v>
      </c>
      <c r="U429">
        <v>2.4400000000000002E-2</v>
      </c>
      <c r="V429">
        <v>1.7500000000000002E-2</v>
      </c>
      <c r="W429">
        <v>2.3704999999999998</v>
      </c>
      <c r="X429">
        <v>0.37309999999999999</v>
      </c>
      <c r="Y429">
        <v>1.1891</v>
      </c>
      <c r="Z429">
        <v>2.6231</v>
      </c>
      <c r="AA429">
        <v>3.4354</v>
      </c>
      <c r="AB429">
        <v>1.8715999999999999</v>
      </c>
      <c r="AC429">
        <v>4.6696</v>
      </c>
      <c r="AD429">
        <v>2.7930000000000001</v>
      </c>
      <c r="AE429">
        <v>1.9843</v>
      </c>
      <c r="AF429">
        <v>8.8230000000000004</v>
      </c>
      <c r="AG429">
        <v>5.6166669999999996</v>
      </c>
    </row>
    <row r="430" spans="16:33" x14ac:dyDescent="0.25">
      <c r="P430" s="16">
        <f t="shared" si="5"/>
        <v>3.3928897919999979E-2</v>
      </c>
      <c r="Q430" t="s">
        <v>64</v>
      </c>
      <c r="R430">
        <v>2011</v>
      </c>
      <c r="S430" t="s">
        <v>41</v>
      </c>
      <c r="T430">
        <v>3.4404499999999998E-2</v>
      </c>
      <c r="U430">
        <v>1.3599999999999999E-2</v>
      </c>
      <c r="V430">
        <v>4.3E-3</v>
      </c>
      <c r="W430">
        <v>0.75939999999999996</v>
      </c>
      <c r="X430">
        <v>9.5899999999999999E-2</v>
      </c>
      <c r="Y430">
        <v>0.23680000000000001</v>
      </c>
      <c r="Z430">
        <v>0.42159999999999997</v>
      </c>
      <c r="AA430">
        <v>0.97360000000000002</v>
      </c>
      <c r="AB430">
        <v>0.57669999999999999</v>
      </c>
      <c r="AC430">
        <v>4.1544999999999996</v>
      </c>
      <c r="AD430">
        <v>0.95640000000000003</v>
      </c>
      <c r="AE430">
        <v>0.53210000000000002</v>
      </c>
      <c r="AF430">
        <v>8.3379999999999992</v>
      </c>
      <c r="AG430">
        <v>5.45</v>
      </c>
    </row>
    <row r="431" spans="16:33" x14ac:dyDescent="0.25">
      <c r="P431" s="16">
        <f t="shared" si="5"/>
        <v>0.10231007812619997</v>
      </c>
      <c r="Q431" t="s">
        <v>40</v>
      </c>
      <c r="R431">
        <v>2017</v>
      </c>
      <c r="S431" t="s">
        <v>41</v>
      </c>
      <c r="T431">
        <v>6.0927599999999998E-2</v>
      </c>
      <c r="U431">
        <v>3.9669999999999997E-2</v>
      </c>
      <c r="V431">
        <v>1.5769999999999999E-2</v>
      </c>
      <c r="W431">
        <v>2.8374299999999999</v>
      </c>
      <c r="X431">
        <v>0.55806</v>
      </c>
      <c r="Y431">
        <v>1.4113899999999999</v>
      </c>
      <c r="Z431">
        <v>4.6917099999999996</v>
      </c>
      <c r="AA431">
        <v>3.50231</v>
      </c>
      <c r="AB431">
        <v>2.15883</v>
      </c>
      <c r="AC431">
        <v>4.9084000000000003</v>
      </c>
      <c r="AD431">
        <v>2.9301499999999998</v>
      </c>
      <c r="AE431">
        <v>2.45899</v>
      </c>
      <c r="AF431">
        <v>8.7620000000000005</v>
      </c>
      <c r="AG431">
        <v>4.4166670000000003</v>
      </c>
    </row>
    <row r="432" spans="16:33" x14ac:dyDescent="0.25">
      <c r="P432" s="16">
        <f t="shared" si="5"/>
        <v>0.10286061282</v>
      </c>
      <c r="Q432" t="s">
        <v>74</v>
      </c>
      <c r="R432">
        <v>2004</v>
      </c>
      <c r="S432" t="s">
        <v>41</v>
      </c>
      <c r="T432">
        <v>5.5701899999999999E-2</v>
      </c>
      <c r="U432">
        <v>1.2200000000000001E-2</v>
      </c>
      <c r="V432">
        <v>5.4000000000000003E-3</v>
      </c>
      <c r="W432">
        <v>0.51019999999999999</v>
      </c>
      <c r="X432">
        <v>7.4499999999999997E-2</v>
      </c>
      <c r="Y432">
        <v>0.18029999999999999</v>
      </c>
      <c r="Z432">
        <v>0.3276</v>
      </c>
      <c r="AA432">
        <v>0.72260000000000002</v>
      </c>
      <c r="AB432">
        <v>0.4592</v>
      </c>
      <c r="AC432">
        <v>2.9375</v>
      </c>
      <c r="AD432">
        <v>0.57569999999999999</v>
      </c>
      <c r="AE432">
        <v>0.38040000000000002</v>
      </c>
      <c r="AF432">
        <v>7.11</v>
      </c>
      <c r="AG432">
        <v>5.25</v>
      </c>
    </row>
    <row r="433" spans="16:33" x14ac:dyDescent="0.25">
      <c r="P433" s="16">
        <f t="shared" si="5"/>
        <v>0.16193228217000002</v>
      </c>
      <c r="Q433" t="s">
        <v>40</v>
      </c>
      <c r="R433">
        <v>2002</v>
      </c>
      <c r="S433" t="s">
        <v>41</v>
      </c>
      <c r="T433">
        <v>5.1262000000000002E-2</v>
      </c>
      <c r="U433">
        <v>3.5700000000000003E-2</v>
      </c>
      <c r="V433">
        <v>2.41E-2</v>
      </c>
      <c r="W433">
        <v>3.0087000000000002</v>
      </c>
      <c r="X433">
        <v>0.29339999999999999</v>
      </c>
      <c r="Y433">
        <v>0.65580000000000005</v>
      </c>
      <c r="Z433">
        <v>2.6855000000000002</v>
      </c>
      <c r="AA433">
        <v>3.0065</v>
      </c>
      <c r="AB433">
        <v>1.5421</v>
      </c>
      <c r="AC433">
        <v>3.1654</v>
      </c>
      <c r="AD433">
        <v>2.3389000000000002</v>
      </c>
      <c r="AE433">
        <v>1.8466</v>
      </c>
      <c r="AF433">
        <v>8.2859999999999996</v>
      </c>
      <c r="AG433">
        <v>4.4000000000000004</v>
      </c>
    </row>
    <row r="434" spans="16:33" x14ac:dyDescent="0.25">
      <c r="P434" s="16">
        <f t="shared" si="5"/>
        <v>2.6890822489999966E-2</v>
      </c>
      <c r="Q434" t="s">
        <v>64</v>
      </c>
      <c r="R434">
        <v>2013</v>
      </c>
      <c r="S434" t="s">
        <v>41</v>
      </c>
      <c r="T434">
        <v>3.3480000000000003E-2</v>
      </c>
      <c r="U434">
        <v>1.55E-2</v>
      </c>
      <c r="V434">
        <v>4.5999999999999999E-3</v>
      </c>
      <c r="W434">
        <v>0.77939999999999998</v>
      </c>
      <c r="X434">
        <v>9.7100000000000006E-2</v>
      </c>
      <c r="Y434">
        <v>0.2661</v>
      </c>
      <c r="Z434">
        <v>0.45469999999999999</v>
      </c>
      <c r="AA434">
        <v>0.96589999999999998</v>
      </c>
      <c r="AB434">
        <v>0.57530000000000003</v>
      </c>
      <c r="AC434">
        <v>4.3632</v>
      </c>
      <c r="AD434">
        <v>0.93330000000000002</v>
      </c>
      <c r="AE434">
        <v>0.5454</v>
      </c>
      <c r="AF434">
        <v>8.4770000000000003</v>
      </c>
      <c r="AG434">
        <v>5.25</v>
      </c>
    </row>
    <row r="435" spans="16:33" x14ac:dyDescent="0.25">
      <c r="P435" s="16">
        <f t="shared" si="5"/>
        <v>6.0417599006799994E-2</v>
      </c>
      <c r="Q435" t="s">
        <v>54</v>
      </c>
      <c r="R435">
        <v>2014</v>
      </c>
      <c r="S435" t="s">
        <v>41</v>
      </c>
      <c r="T435">
        <v>6.8853200000000003E-2</v>
      </c>
      <c r="U435">
        <v>6.8000000000000005E-2</v>
      </c>
      <c r="V435">
        <v>2.3999999999999998E-3</v>
      </c>
      <c r="W435">
        <v>0.49619999999999997</v>
      </c>
      <c r="X435">
        <v>0.1169</v>
      </c>
      <c r="Y435">
        <v>9.8900000000000002E-2</v>
      </c>
      <c r="Z435">
        <v>0.26790000000000003</v>
      </c>
      <c r="AA435">
        <v>0.7792</v>
      </c>
      <c r="AB435">
        <v>0.58720000000000006</v>
      </c>
      <c r="AC435">
        <v>3.8456999999999999</v>
      </c>
      <c r="AD435">
        <v>0.7157</v>
      </c>
      <c r="AE435">
        <v>0.32469999999999999</v>
      </c>
      <c r="AF435">
        <v>6.2549999999999999</v>
      </c>
      <c r="AG435">
        <v>5.5583330000000002</v>
      </c>
    </row>
    <row r="436" spans="16:33" x14ac:dyDescent="0.25">
      <c r="P436" s="16">
        <f t="shared" si="5"/>
        <v>4.7422229561999985E-2</v>
      </c>
      <c r="Q436" t="s">
        <v>74</v>
      </c>
      <c r="R436">
        <v>2012</v>
      </c>
      <c r="S436" t="s">
        <v>41</v>
      </c>
      <c r="T436">
        <v>5.55398E-2</v>
      </c>
      <c r="U436">
        <v>8.5000000000000006E-3</v>
      </c>
      <c r="V436">
        <v>2.5000000000000001E-3</v>
      </c>
      <c r="W436">
        <v>0.37290000000000001</v>
      </c>
      <c r="X436">
        <v>7.9899999999999999E-2</v>
      </c>
      <c r="Y436">
        <v>0.1686</v>
      </c>
      <c r="Z436">
        <v>0.39910000000000001</v>
      </c>
      <c r="AA436">
        <v>0.79849999999999999</v>
      </c>
      <c r="AB436">
        <v>0.4955</v>
      </c>
      <c r="AC436">
        <v>3.5785</v>
      </c>
      <c r="AD436">
        <v>0.5454</v>
      </c>
      <c r="AE436">
        <v>0.40029999999999999</v>
      </c>
      <c r="AF436">
        <v>6.9610000000000003</v>
      </c>
      <c r="AG436">
        <v>10.216670000000001</v>
      </c>
    </row>
    <row r="437" spans="16:33" x14ac:dyDescent="0.25">
      <c r="P437" s="16">
        <f t="shared" si="5"/>
        <v>0.14259917032320002</v>
      </c>
      <c r="Q437" t="s">
        <v>40</v>
      </c>
      <c r="R437">
        <v>2004</v>
      </c>
      <c r="S437" t="s">
        <v>41</v>
      </c>
      <c r="T437">
        <v>5.1802899999999999E-2</v>
      </c>
      <c r="U437">
        <v>3.32E-2</v>
      </c>
      <c r="V437">
        <v>2.1100000000000001E-2</v>
      </c>
      <c r="W437">
        <v>3.5851999999999999</v>
      </c>
      <c r="X437">
        <v>0.33679999999999999</v>
      </c>
      <c r="Y437">
        <v>0.73219999999999996</v>
      </c>
      <c r="Z437">
        <v>3.0908000000000002</v>
      </c>
      <c r="AA437">
        <v>3.0360999999999998</v>
      </c>
      <c r="AB437">
        <v>1.6122000000000001</v>
      </c>
      <c r="AC437">
        <v>3.4916</v>
      </c>
      <c r="AD437">
        <v>2.5173000000000001</v>
      </c>
      <c r="AE437">
        <v>1.8371</v>
      </c>
      <c r="AF437">
        <v>8.173</v>
      </c>
      <c r="AG437">
        <v>5.0916670000000002</v>
      </c>
    </row>
    <row r="438" spans="16:33" x14ac:dyDescent="0.25">
      <c r="P438" s="16">
        <f t="shared" si="5"/>
        <v>8.6234852943199963E-2</v>
      </c>
      <c r="Q438" t="s">
        <v>54</v>
      </c>
      <c r="R438">
        <v>2007</v>
      </c>
      <c r="S438" t="s">
        <v>41</v>
      </c>
      <c r="T438">
        <v>7.5201799999999999E-2</v>
      </c>
      <c r="U438">
        <v>7.1300000000000002E-2</v>
      </c>
      <c r="V438">
        <v>1.4E-3</v>
      </c>
      <c r="W438">
        <v>0.59609999999999996</v>
      </c>
      <c r="X438">
        <v>0.124</v>
      </c>
      <c r="Y438">
        <v>0.12709999999999999</v>
      </c>
      <c r="Z438">
        <v>0.26619999999999999</v>
      </c>
      <c r="AA438">
        <v>0.69699999999999995</v>
      </c>
      <c r="AB438">
        <v>0.57440000000000002</v>
      </c>
      <c r="AC438">
        <v>3.3294000000000001</v>
      </c>
      <c r="AD438">
        <v>0.74960000000000004</v>
      </c>
      <c r="AE438">
        <v>0.30680000000000002</v>
      </c>
      <c r="AF438">
        <v>6.5419999999999998</v>
      </c>
      <c r="AG438">
        <v>4.6916669999999998</v>
      </c>
    </row>
    <row r="439" spans="16:33" x14ac:dyDescent="0.25">
      <c r="P439" s="16">
        <f t="shared" si="5"/>
        <v>9.1101185703199972E-2</v>
      </c>
      <c r="Q439" t="s">
        <v>64</v>
      </c>
      <c r="R439">
        <v>2003</v>
      </c>
      <c r="S439" t="s">
        <v>41</v>
      </c>
      <c r="T439">
        <v>3.8133E-2</v>
      </c>
      <c r="U439">
        <v>1.7399999999999999E-2</v>
      </c>
      <c r="V439">
        <v>1.1299999999999999E-2</v>
      </c>
      <c r="W439">
        <v>0.66400000000000003</v>
      </c>
      <c r="X439">
        <v>9.3600000000000003E-2</v>
      </c>
      <c r="Y439">
        <v>0.1699</v>
      </c>
      <c r="Z439">
        <v>0.31659999999999999</v>
      </c>
      <c r="AA439">
        <v>0.85770000000000002</v>
      </c>
      <c r="AB439">
        <v>0.45579999999999998</v>
      </c>
      <c r="AC439">
        <v>3.2139000000000002</v>
      </c>
      <c r="AD439">
        <v>1.0052000000000001</v>
      </c>
      <c r="AE439">
        <v>0.47860000000000003</v>
      </c>
      <c r="AF439">
        <v>8.4489999999999998</v>
      </c>
      <c r="AG439">
        <v>4.4666670000000002</v>
      </c>
    </row>
    <row r="440" spans="16:33" x14ac:dyDescent="0.25">
      <c r="P440" s="16">
        <f t="shared" si="5"/>
        <v>4.9029489033200035E-2</v>
      </c>
      <c r="Q440" t="s">
        <v>64</v>
      </c>
      <c r="R440">
        <v>2009</v>
      </c>
      <c r="S440" t="s">
        <v>41</v>
      </c>
      <c r="T440">
        <v>3.4320499999999997E-2</v>
      </c>
      <c r="U440">
        <v>1.2999999999999999E-2</v>
      </c>
      <c r="V440">
        <v>7.3000000000000001E-3</v>
      </c>
      <c r="W440">
        <v>0.69899999999999995</v>
      </c>
      <c r="X440">
        <v>8.7999999999999995E-2</v>
      </c>
      <c r="Y440">
        <v>0.25740000000000002</v>
      </c>
      <c r="Z440">
        <v>0.3891</v>
      </c>
      <c r="AA440">
        <v>0.92359999999999998</v>
      </c>
      <c r="AB440">
        <v>0.57310000000000005</v>
      </c>
      <c r="AC440">
        <v>3.93</v>
      </c>
      <c r="AD440">
        <v>0.95420000000000005</v>
      </c>
      <c r="AE440">
        <v>0.52049999999999996</v>
      </c>
      <c r="AF440">
        <v>8.484</v>
      </c>
      <c r="AG440">
        <v>6.141667</v>
      </c>
    </row>
    <row r="441" spans="16:33" x14ac:dyDescent="0.25">
      <c r="P441" s="16">
        <f t="shared" si="5"/>
        <v>8.1306750903200026E-2</v>
      </c>
      <c r="Q441" t="s">
        <v>74</v>
      </c>
      <c r="R441">
        <v>2006</v>
      </c>
      <c r="S441" t="s">
        <v>41</v>
      </c>
      <c r="T441">
        <v>5.7464500000000002E-2</v>
      </c>
      <c r="U441">
        <v>1.3299999999999999E-2</v>
      </c>
      <c r="V441">
        <v>3.8E-3</v>
      </c>
      <c r="W441">
        <v>0.51080000000000003</v>
      </c>
      <c r="X441">
        <v>8.0500000000000002E-2</v>
      </c>
      <c r="Y441">
        <v>0.1817</v>
      </c>
      <c r="Z441">
        <v>0.36959999999999998</v>
      </c>
      <c r="AA441">
        <v>0.75480000000000003</v>
      </c>
      <c r="AB441">
        <v>0.4854</v>
      </c>
      <c r="AC441">
        <v>3.2519999999999998</v>
      </c>
      <c r="AD441">
        <v>0.57220000000000004</v>
      </c>
      <c r="AE441">
        <v>0.40610000000000002</v>
      </c>
      <c r="AF441">
        <v>7.5279999999999996</v>
      </c>
      <c r="AG441">
        <v>5.2166670000000002</v>
      </c>
    </row>
    <row r="442" spans="16:33" x14ac:dyDescent="0.25">
      <c r="P442" s="16">
        <f t="shared" si="5"/>
        <v>2.2333679678799956E-2</v>
      </c>
      <c r="Q442" t="s">
        <v>64</v>
      </c>
      <c r="R442">
        <v>2016</v>
      </c>
      <c r="S442" t="s">
        <v>41</v>
      </c>
      <c r="T442">
        <v>3.34232E-2</v>
      </c>
      <c r="U442">
        <v>2.1080000000000002E-2</v>
      </c>
      <c r="V442">
        <v>5.3299999999999997E-3</v>
      </c>
      <c r="W442">
        <v>0.88219999999999998</v>
      </c>
      <c r="X442">
        <v>0.1203</v>
      </c>
      <c r="Y442">
        <v>0.33827000000000002</v>
      </c>
      <c r="Z442">
        <v>0.69620000000000004</v>
      </c>
      <c r="AA442">
        <v>1.15167</v>
      </c>
      <c r="AB442">
        <v>0.71242000000000005</v>
      </c>
      <c r="AC442">
        <v>4.6879999999999997</v>
      </c>
      <c r="AD442">
        <v>1.0378000000000001</v>
      </c>
      <c r="AE442">
        <v>0.73324</v>
      </c>
      <c r="AF442">
        <v>9.15</v>
      </c>
      <c r="AG442">
        <v>2.8833329999999999</v>
      </c>
    </row>
    <row r="443" spans="16:33" x14ac:dyDescent="0.25">
      <c r="P443" s="16">
        <f t="shared" si="5"/>
        <v>0.13372064974</v>
      </c>
      <c r="Q443" t="s">
        <v>40</v>
      </c>
      <c r="R443">
        <v>2005</v>
      </c>
      <c r="S443" t="s">
        <v>41</v>
      </c>
      <c r="T443">
        <v>5.5491400000000003E-2</v>
      </c>
      <c r="U443">
        <v>3.7600000000000001E-2</v>
      </c>
      <c r="V443">
        <v>1.8700000000000001E-2</v>
      </c>
      <c r="W443">
        <v>3.5589</v>
      </c>
      <c r="X443">
        <v>0.35649999999999998</v>
      </c>
      <c r="Y443">
        <v>0.81100000000000005</v>
      </c>
      <c r="Z443">
        <v>3.1139999999999999</v>
      </c>
      <c r="AA443">
        <v>3.1284000000000001</v>
      </c>
      <c r="AB443">
        <v>1.6285000000000001</v>
      </c>
      <c r="AC443">
        <v>3.6901999999999999</v>
      </c>
      <c r="AD443">
        <v>2.6294</v>
      </c>
      <c r="AE443">
        <v>1.8045</v>
      </c>
      <c r="AF443">
        <v>8.1929999999999996</v>
      </c>
      <c r="AG443">
        <v>4.8</v>
      </c>
    </row>
    <row r="444" spans="16:33" x14ac:dyDescent="0.25">
      <c r="P444" s="16">
        <f>0.0345671*U444+ 0.0828133*V444 -0.0047335*W444+ 0.0180499*AA444+-0.0106452*Y444+0.0186706*AB444-0.0079634*Z444-0.0271772*AE444+0.0201046*AC444-0.0022378*AG444</f>
        <v>0.108620627783</v>
      </c>
      <c r="Q444" t="s">
        <v>51</v>
      </c>
      <c r="R444">
        <v>2019</v>
      </c>
      <c r="S444" t="s">
        <v>21</v>
      </c>
      <c r="T444">
        <v>5.8879099999999997E-2</v>
      </c>
      <c r="U444">
        <v>0.39278999999999997</v>
      </c>
      <c r="V444">
        <v>0.11914</v>
      </c>
      <c r="W444">
        <v>2.57016</v>
      </c>
      <c r="X444">
        <v>0.65815999999999997</v>
      </c>
      <c r="Y444">
        <v>0.51210999999999995</v>
      </c>
      <c r="Z444">
        <v>0.83501000000000003</v>
      </c>
      <c r="AA444">
        <v>2.4342800000000002</v>
      </c>
      <c r="AB444">
        <v>1.2841899999999999</v>
      </c>
      <c r="AC444">
        <v>3.8971</v>
      </c>
      <c r="AD444">
        <v>2.1939099999999998</v>
      </c>
      <c r="AE444">
        <v>1.0851900000000001</v>
      </c>
      <c r="AF444">
        <v>8.3320000000000007</v>
      </c>
      <c r="AG444">
        <v>3.2749999999999999</v>
      </c>
    </row>
    <row r="445" spans="16:33" x14ac:dyDescent="0.25">
      <c r="P445" s="16">
        <f t="shared" ref="P445:P508" si="6">0.0345671*U445+ 0.0828133*V445 -0.0047335*W445+ 0.0180499*AA445+-0.0106452*Y445+0.0186706*AB445-0.0079634*Z445-0.0271772*AE445+0.0201046*AC445-0.0022378*AG445</f>
        <v>0.104372453914</v>
      </c>
      <c r="Q445" t="s">
        <v>58</v>
      </c>
      <c r="R445">
        <v>2016</v>
      </c>
      <c r="S445" t="s">
        <v>21</v>
      </c>
      <c r="T445">
        <v>7.4383599999999994E-2</v>
      </c>
      <c r="U445">
        <v>0.49867</v>
      </c>
      <c r="V445">
        <v>0.22700000000000001</v>
      </c>
      <c r="W445">
        <v>4.7435600000000004</v>
      </c>
      <c r="X445">
        <v>1.05792</v>
      </c>
      <c r="Y445">
        <v>1.31324</v>
      </c>
      <c r="Z445">
        <v>2.9472100000000001</v>
      </c>
      <c r="AA445">
        <v>3.7334100000000001</v>
      </c>
      <c r="AB445">
        <v>3.1949000000000001</v>
      </c>
      <c r="AC445">
        <v>4.2026000000000003</v>
      </c>
      <c r="AD445">
        <v>4.1901900000000003</v>
      </c>
      <c r="AE445">
        <v>2.7456499999999999</v>
      </c>
      <c r="AF445">
        <v>8.4250000000000007</v>
      </c>
      <c r="AG445">
        <v>3.875</v>
      </c>
    </row>
    <row r="446" spans="16:33" x14ac:dyDescent="0.25">
      <c r="P446" s="16">
        <f t="shared" si="6"/>
        <v>8.6876600958399997E-2</v>
      </c>
      <c r="Q446" t="s">
        <v>60</v>
      </c>
      <c r="R446">
        <v>2017</v>
      </c>
      <c r="S446" t="s">
        <v>21</v>
      </c>
      <c r="T446">
        <v>4.0136199999999997E-2</v>
      </c>
      <c r="U446">
        <v>0.34284999999999999</v>
      </c>
      <c r="V446">
        <v>8.6440000000000003E-2</v>
      </c>
      <c r="W446">
        <v>3.5939899999999998</v>
      </c>
      <c r="X446">
        <v>1.10646</v>
      </c>
      <c r="Y446">
        <v>1.1178999999999999</v>
      </c>
      <c r="Z446">
        <v>2.3584000000000001</v>
      </c>
      <c r="AA446">
        <v>3.59307</v>
      </c>
      <c r="AB446">
        <v>2.8074599999999998</v>
      </c>
      <c r="AC446">
        <v>3.8477000000000001</v>
      </c>
      <c r="AD446">
        <v>4.0796799999999998</v>
      </c>
      <c r="AE446">
        <v>2.6012499999999998</v>
      </c>
      <c r="AF446">
        <v>6.6660000000000004</v>
      </c>
      <c r="AG446">
        <v>3.7416670000000001</v>
      </c>
    </row>
    <row r="447" spans="16:33" x14ac:dyDescent="0.25">
      <c r="P447" s="16">
        <f t="shared" si="6"/>
        <v>9.3990547362600013E-2</v>
      </c>
      <c r="Q447" t="s">
        <v>62</v>
      </c>
      <c r="R447">
        <v>2015</v>
      </c>
      <c r="S447" t="s">
        <v>21</v>
      </c>
      <c r="T447">
        <v>4.4211E-2</v>
      </c>
      <c r="U447">
        <v>0.67190000000000005</v>
      </c>
      <c r="V447">
        <v>2.3400000000000001E-2</v>
      </c>
      <c r="W447">
        <v>1.2353000000000001</v>
      </c>
      <c r="X447">
        <v>0.70650000000000002</v>
      </c>
      <c r="Y447">
        <v>0.28239999999999998</v>
      </c>
      <c r="Z447">
        <v>0.88719999999999999</v>
      </c>
      <c r="AA447">
        <v>0.9355</v>
      </c>
      <c r="AB447">
        <v>0.74050000000000005</v>
      </c>
      <c r="AC447">
        <v>3.6886000000000001</v>
      </c>
      <c r="AD447">
        <v>1.2576000000000001</v>
      </c>
      <c r="AE447">
        <v>0.49480000000000002</v>
      </c>
      <c r="AF447">
        <v>7.32</v>
      </c>
      <c r="AG447">
        <v>2.983333</v>
      </c>
    </row>
    <row r="448" spans="16:33" x14ac:dyDescent="0.25">
      <c r="P448" s="16">
        <f t="shared" si="6"/>
        <v>6.3879750022600004E-2</v>
      </c>
      <c r="Q448" t="s">
        <v>62</v>
      </c>
      <c r="R448">
        <v>2005</v>
      </c>
      <c r="S448" t="s">
        <v>21</v>
      </c>
      <c r="T448">
        <v>5.1333200000000002E-2</v>
      </c>
      <c r="U448">
        <v>0.37830000000000003</v>
      </c>
      <c r="V448">
        <v>1.8100000000000002E-2</v>
      </c>
      <c r="W448">
        <v>0.92749999999999999</v>
      </c>
      <c r="X448">
        <v>0.68059999999999998</v>
      </c>
      <c r="Y448">
        <v>0.25700000000000001</v>
      </c>
      <c r="Z448">
        <v>0.65600000000000003</v>
      </c>
      <c r="AA448">
        <v>0.73360000000000003</v>
      </c>
      <c r="AB448">
        <v>0.60319999999999996</v>
      </c>
      <c r="AC448">
        <v>2.8226</v>
      </c>
      <c r="AD448">
        <v>1.0416000000000001</v>
      </c>
      <c r="AE448">
        <v>0.41160000000000002</v>
      </c>
      <c r="AF448">
        <v>6.9080000000000004</v>
      </c>
      <c r="AG448">
        <v>3.7583329999999999</v>
      </c>
    </row>
    <row r="449" spans="16:33" x14ac:dyDescent="0.25">
      <c r="P449" s="16">
        <f t="shared" si="6"/>
        <v>5.6638243230000003E-2</v>
      </c>
      <c r="Q449" t="s">
        <v>76</v>
      </c>
      <c r="R449">
        <v>2006</v>
      </c>
      <c r="S449" t="s">
        <v>21</v>
      </c>
      <c r="T449">
        <v>3.7277200000000003E-2</v>
      </c>
      <c r="U449">
        <v>0.15079999999999999</v>
      </c>
      <c r="V449">
        <v>1.2699999999999999E-2</v>
      </c>
      <c r="W449">
        <v>0.34350000000000003</v>
      </c>
      <c r="X449">
        <v>0.1028</v>
      </c>
      <c r="Y449">
        <v>8.5999999999999993E-2</v>
      </c>
      <c r="Z449">
        <v>0.53879999999999995</v>
      </c>
      <c r="AA449">
        <v>0.27510000000000001</v>
      </c>
      <c r="AB449">
        <v>0.28989999999999999</v>
      </c>
      <c r="AC449">
        <v>2.8170999999999999</v>
      </c>
      <c r="AD449">
        <v>0.48549999999999999</v>
      </c>
      <c r="AE449">
        <v>0.1139</v>
      </c>
      <c r="AF449">
        <v>6.3639999999999999</v>
      </c>
      <c r="AG449">
        <v>3</v>
      </c>
    </row>
    <row r="450" spans="16:33" x14ac:dyDescent="0.25">
      <c r="P450" s="16">
        <f t="shared" si="6"/>
        <v>8.7846372782600018E-2</v>
      </c>
      <c r="Q450" t="s">
        <v>58</v>
      </c>
      <c r="R450">
        <v>2009</v>
      </c>
      <c r="S450" t="s">
        <v>21</v>
      </c>
      <c r="T450">
        <v>6.6015500000000005E-2</v>
      </c>
      <c r="U450">
        <v>0.48949999999999999</v>
      </c>
      <c r="V450">
        <v>0.1129</v>
      </c>
      <c r="W450">
        <v>3.5428000000000002</v>
      </c>
      <c r="X450">
        <v>0.72670000000000001</v>
      </c>
      <c r="Y450">
        <v>1.0680000000000001</v>
      </c>
      <c r="Z450">
        <v>2.0082</v>
      </c>
      <c r="AA450">
        <v>3.1995</v>
      </c>
      <c r="AB450">
        <v>2.4022999999999999</v>
      </c>
      <c r="AC450">
        <v>3.5009999999999999</v>
      </c>
      <c r="AD450">
        <v>3.1705999999999999</v>
      </c>
      <c r="AE450">
        <v>1.8245</v>
      </c>
      <c r="AF450">
        <v>7.42</v>
      </c>
      <c r="AG450">
        <v>7.9083329999999998</v>
      </c>
    </row>
    <row r="451" spans="16:33" x14ac:dyDescent="0.25">
      <c r="P451" s="16">
        <f t="shared" si="6"/>
        <v>5.4435920849999993E-2</v>
      </c>
      <c r="Q451" t="s">
        <v>50</v>
      </c>
      <c r="R451">
        <v>2001</v>
      </c>
      <c r="S451" t="s">
        <v>21</v>
      </c>
      <c r="T451">
        <v>5.4434299999999998E-2</v>
      </c>
      <c r="U451">
        <v>0.29599999999999999</v>
      </c>
      <c r="V451">
        <v>4.4299999999999999E-2</v>
      </c>
      <c r="W451">
        <v>2.2728999999999999</v>
      </c>
      <c r="X451">
        <v>0.36559999999999998</v>
      </c>
      <c r="Y451">
        <v>0.27029999999999998</v>
      </c>
      <c r="Z451">
        <v>0.98670000000000002</v>
      </c>
      <c r="AA451">
        <v>1.1800999999999999</v>
      </c>
      <c r="AB451">
        <v>0.84030000000000005</v>
      </c>
      <c r="AC451">
        <v>2.2313000000000001</v>
      </c>
      <c r="AD451">
        <v>1.4038999999999999</v>
      </c>
      <c r="AE451">
        <v>0.45550000000000002</v>
      </c>
      <c r="AF451">
        <v>6.4390000000000001</v>
      </c>
      <c r="AG451">
        <v>3.3250000000000002</v>
      </c>
    </row>
    <row r="452" spans="16:33" x14ac:dyDescent="0.25">
      <c r="P452" s="16">
        <f t="shared" si="6"/>
        <v>0.11457394307760002</v>
      </c>
      <c r="Q452" t="s">
        <v>58</v>
      </c>
      <c r="R452">
        <v>2017</v>
      </c>
      <c r="S452" t="s">
        <v>21</v>
      </c>
      <c r="T452">
        <v>7.2153800000000004E-2</v>
      </c>
      <c r="U452">
        <v>0.56776000000000004</v>
      </c>
      <c r="V452">
        <v>0.13658999999999999</v>
      </c>
      <c r="W452">
        <v>4.6000899999999998</v>
      </c>
      <c r="X452">
        <v>1.18771</v>
      </c>
      <c r="Y452">
        <v>1.1556299999999999</v>
      </c>
      <c r="Z452">
        <v>2.8932899999999999</v>
      </c>
      <c r="AA452">
        <v>4.1274699999999998</v>
      </c>
      <c r="AB452">
        <v>3.4142899999999998</v>
      </c>
      <c r="AC452">
        <v>4.3524000000000003</v>
      </c>
      <c r="AD452">
        <v>4.6967100000000004</v>
      </c>
      <c r="AE452">
        <v>2.8406899999999999</v>
      </c>
      <c r="AF452">
        <v>8.2509999999999994</v>
      </c>
      <c r="AG452">
        <v>3.483333</v>
      </c>
    </row>
    <row r="453" spans="16:33" x14ac:dyDescent="0.25">
      <c r="P453" s="16">
        <f t="shared" si="6"/>
        <v>8.1906611092600015E-2</v>
      </c>
      <c r="Q453" t="s">
        <v>50</v>
      </c>
      <c r="R453">
        <v>2012</v>
      </c>
      <c r="S453" t="s">
        <v>21</v>
      </c>
      <c r="T453">
        <v>5.0444900000000001E-2</v>
      </c>
      <c r="U453">
        <v>0.68459999999999999</v>
      </c>
      <c r="V453">
        <v>3.4099999999999998E-2</v>
      </c>
      <c r="W453">
        <v>2.8641999999999999</v>
      </c>
      <c r="X453">
        <v>0.51800000000000002</v>
      </c>
      <c r="Y453">
        <v>0.41239999999999999</v>
      </c>
      <c r="Z453">
        <v>1.5835999999999999</v>
      </c>
      <c r="AA453">
        <v>1.5827</v>
      </c>
      <c r="AB453">
        <v>1.0164</v>
      </c>
      <c r="AC453">
        <v>3.2498999999999998</v>
      </c>
      <c r="AD453">
        <v>1.7041999999999999</v>
      </c>
      <c r="AE453">
        <v>0.57350000000000001</v>
      </c>
      <c r="AF453">
        <v>6.6360000000000001</v>
      </c>
      <c r="AG453">
        <v>5.0583330000000002</v>
      </c>
    </row>
    <row r="454" spans="16:33" x14ac:dyDescent="0.25">
      <c r="P454" s="16">
        <f t="shared" si="6"/>
        <v>5.3985082902599998E-2</v>
      </c>
      <c r="Q454" t="s">
        <v>50</v>
      </c>
      <c r="R454">
        <v>2000</v>
      </c>
      <c r="S454" t="s">
        <v>21</v>
      </c>
      <c r="T454">
        <v>5.5739799999999999E-2</v>
      </c>
      <c r="U454">
        <v>0.32379999999999998</v>
      </c>
      <c r="V454">
        <v>4.9200000000000001E-2</v>
      </c>
      <c r="W454">
        <v>2.3068</v>
      </c>
      <c r="X454">
        <v>0.38529999999999998</v>
      </c>
      <c r="Y454">
        <v>0.27579999999999999</v>
      </c>
      <c r="Z454">
        <v>1.1027</v>
      </c>
      <c r="AA454">
        <v>1.1355</v>
      </c>
      <c r="AB454">
        <v>0.81920000000000004</v>
      </c>
      <c r="AC454">
        <v>2.1604000000000001</v>
      </c>
      <c r="AD454">
        <v>1.3879999999999999</v>
      </c>
      <c r="AE454">
        <v>0.43659999999999999</v>
      </c>
      <c r="AF454">
        <v>6.5869999999999997</v>
      </c>
      <c r="AG454">
        <v>2.6833330000000002</v>
      </c>
    </row>
    <row r="455" spans="16:33" x14ac:dyDescent="0.25">
      <c r="P455" s="16">
        <f t="shared" si="6"/>
        <v>8.27709944526E-2</v>
      </c>
      <c r="Q455" t="s">
        <v>69</v>
      </c>
      <c r="R455">
        <v>2008</v>
      </c>
      <c r="S455" t="s">
        <v>21</v>
      </c>
      <c r="T455">
        <v>7.2884699999999997E-2</v>
      </c>
      <c r="U455">
        <v>0.27350000000000002</v>
      </c>
      <c r="V455">
        <v>0.1353</v>
      </c>
      <c r="W455">
        <v>0.32190000000000002</v>
      </c>
      <c r="X455">
        <v>0.14080000000000001</v>
      </c>
      <c r="Y455">
        <v>0.1263</v>
      </c>
      <c r="Z455">
        <v>0.14610000000000001</v>
      </c>
      <c r="AA455">
        <v>0.31509999999999999</v>
      </c>
      <c r="AB455">
        <v>0.2571</v>
      </c>
      <c r="AC455">
        <v>3.2599</v>
      </c>
      <c r="AD455">
        <v>0.45550000000000002</v>
      </c>
      <c r="AE455">
        <v>0.1077</v>
      </c>
      <c r="AF455">
        <v>6.5389999999999997</v>
      </c>
      <c r="AG455">
        <v>3.108333</v>
      </c>
    </row>
    <row r="456" spans="16:33" x14ac:dyDescent="0.25">
      <c r="P456" s="16">
        <f t="shared" si="6"/>
        <v>7.0018176462600015E-2</v>
      </c>
      <c r="Q456" t="s">
        <v>51</v>
      </c>
      <c r="R456">
        <v>2007</v>
      </c>
      <c r="S456" t="s">
        <v>21</v>
      </c>
      <c r="T456">
        <v>5.6293799999999998E-2</v>
      </c>
      <c r="U456">
        <v>0.25309999999999999</v>
      </c>
      <c r="V456">
        <v>0.1618</v>
      </c>
      <c r="W456">
        <v>2.3104</v>
      </c>
      <c r="X456">
        <v>0.46660000000000001</v>
      </c>
      <c r="Y456">
        <v>0.83650000000000002</v>
      </c>
      <c r="Z456">
        <v>0.59230000000000005</v>
      </c>
      <c r="AA456">
        <v>1.1348</v>
      </c>
      <c r="AB456">
        <v>0.87560000000000004</v>
      </c>
      <c r="AC456">
        <v>3.0830000000000002</v>
      </c>
      <c r="AD456">
        <v>1.6694</v>
      </c>
      <c r="AE456">
        <v>0.62229999999999996</v>
      </c>
      <c r="AF456">
        <v>6.6239999999999997</v>
      </c>
      <c r="AG456">
        <v>4.233333</v>
      </c>
    </row>
    <row r="457" spans="16:33" x14ac:dyDescent="0.25">
      <c r="P457" s="16">
        <f t="shared" si="6"/>
        <v>7.736111028699999E-2</v>
      </c>
      <c r="Q457" t="s">
        <v>60</v>
      </c>
      <c r="R457">
        <v>2016</v>
      </c>
      <c r="S457" t="s">
        <v>21</v>
      </c>
      <c r="T457">
        <v>4.1534399999999999E-2</v>
      </c>
      <c r="U457">
        <v>0.32002000000000003</v>
      </c>
      <c r="V457">
        <v>7.5190000000000007E-2</v>
      </c>
      <c r="W457">
        <v>3.6899799999999998</v>
      </c>
      <c r="X457">
        <v>1.0021</v>
      </c>
      <c r="Y457">
        <v>1.2548600000000001</v>
      </c>
      <c r="Z457">
        <v>2.2395999999999998</v>
      </c>
      <c r="AA457">
        <v>3.3667799999999999</v>
      </c>
      <c r="AB457">
        <v>2.6196899999999999</v>
      </c>
      <c r="AC457">
        <v>3.7330999999999999</v>
      </c>
      <c r="AD457">
        <v>3.79955</v>
      </c>
      <c r="AE457">
        <v>2.4218799999999998</v>
      </c>
      <c r="AF457">
        <v>6.601</v>
      </c>
      <c r="AG457">
        <v>4.55</v>
      </c>
    </row>
    <row r="458" spans="16:33" x14ac:dyDescent="0.25">
      <c r="P458" s="16">
        <f t="shared" si="6"/>
        <v>5.6654106860000004E-2</v>
      </c>
      <c r="Q458" t="s">
        <v>60</v>
      </c>
      <c r="R458">
        <v>2004</v>
      </c>
      <c r="S458" t="s">
        <v>21</v>
      </c>
      <c r="T458">
        <v>4.2571900000000003E-2</v>
      </c>
      <c r="U458">
        <v>0.30549999999999999</v>
      </c>
      <c r="V458">
        <v>0.127</v>
      </c>
      <c r="W458">
        <v>3.6444000000000001</v>
      </c>
      <c r="X458">
        <v>0.85299999999999998</v>
      </c>
      <c r="Y458">
        <v>1.0667</v>
      </c>
      <c r="Z458">
        <v>1.4369000000000001</v>
      </c>
      <c r="AA458">
        <v>2.3845000000000001</v>
      </c>
      <c r="AB458">
        <v>1.8312999999999999</v>
      </c>
      <c r="AC458">
        <v>2.7391999999999999</v>
      </c>
      <c r="AD458">
        <v>3.2296</v>
      </c>
      <c r="AE458">
        <v>1.6016999999999999</v>
      </c>
      <c r="AF458">
        <v>6.25</v>
      </c>
      <c r="AG458">
        <v>5.875</v>
      </c>
    </row>
    <row r="459" spans="16:33" x14ac:dyDescent="0.25">
      <c r="P459" s="16">
        <f t="shared" si="6"/>
        <v>0.11260223613000003</v>
      </c>
      <c r="Q459" t="s">
        <v>58</v>
      </c>
      <c r="R459">
        <v>2011</v>
      </c>
      <c r="S459" t="s">
        <v>21</v>
      </c>
      <c r="T459">
        <v>6.6780900000000004E-2</v>
      </c>
      <c r="U459">
        <v>0.50319999999999998</v>
      </c>
      <c r="V459">
        <v>0.30790000000000001</v>
      </c>
      <c r="W459">
        <v>3.859</v>
      </c>
      <c r="X459">
        <v>0.80159999999999998</v>
      </c>
      <c r="Y459">
        <v>1.1052999999999999</v>
      </c>
      <c r="Z459">
        <v>2.0350999999999999</v>
      </c>
      <c r="AA459">
        <v>3.3723999999999998</v>
      </c>
      <c r="AB459">
        <v>2.4706000000000001</v>
      </c>
      <c r="AC459">
        <v>3.7339000000000002</v>
      </c>
      <c r="AD459">
        <v>3.3391000000000002</v>
      </c>
      <c r="AE459">
        <v>1.8956</v>
      </c>
      <c r="AF459">
        <v>7.3179999999999996</v>
      </c>
      <c r="AG459">
        <v>6.5250000000000004</v>
      </c>
    </row>
    <row r="460" spans="16:33" x14ac:dyDescent="0.25">
      <c r="P460" s="16">
        <f t="shared" si="6"/>
        <v>9.0250942220000005E-2</v>
      </c>
      <c r="Q460" t="s">
        <v>62</v>
      </c>
      <c r="R460">
        <v>2014</v>
      </c>
      <c r="S460" t="s">
        <v>21</v>
      </c>
      <c r="T460">
        <v>4.3902999999999998E-2</v>
      </c>
      <c r="U460">
        <v>0.62009999999999998</v>
      </c>
      <c r="V460">
        <v>2.4500000000000001E-2</v>
      </c>
      <c r="W460">
        <v>1.2307999999999999</v>
      </c>
      <c r="X460">
        <v>0.80740000000000001</v>
      </c>
      <c r="Y460">
        <v>0.26479999999999998</v>
      </c>
      <c r="Z460">
        <v>0.88239999999999996</v>
      </c>
      <c r="AA460">
        <v>0.93379999999999996</v>
      </c>
      <c r="AB460">
        <v>0.71619999999999995</v>
      </c>
      <c r="AC460">
        <v>3.6173999999999999</v>
      </c>
      <c r="AD460">
        <v>1.2070000000000001</v>
      </c>
      <c r="AE460">
        <v>0.48649999999999999</v>
      </c>
      <c r="AF460">
        <v>6.8789999999999996</v>
      </c>
      <c r="AG460">
        <v>3.25</v>
      </c>
    </row>
    <row r="461" spans="16:33" x14ac:dyDescent="0.25">
      <c r="P461" s="16">
        <f t="shared" si="6"/>
        <v>9.233757514260002E-2</v>
      </c>
      <c r="Q461" t="s">
        <v>58</v>
      </c>
      <c r="R461">
        <v>2006</v>
      </c>
      <c r="S461" t="s">
        <v>21</v>
      </c>
      <c r="T461">
        <v>6.9399199999999994E-2</v>
      </c>
      <c r="U461">
        <v>0.47199999999999998</v>
      </c>
      <c r="V461">
        <v>0.1653</v>
      </c>
      <c r="W461">
        <v>3.7641</v>
      </c>
      <c r="X461">
        <v>0.79169999999999996</v>
      </c>
      <c r="Y461">
        <v>0.9627</v>
      </c>
      <c r="Z461">
        <v>2.1659000000000002</v>
      </c>
      <c r="AA461">
        <v>3.0285000000000002</v>
      </c>
      <c r="AB461">
        <v>2.2029999999999998</v>
      </c>
      <c r="AC461">
        <v>3.3982999999999999</v>
      </c>
      <c r="AD461">
        <v>3.4738000000000002</v>
      </c>
      <c r="AE461">
        <v>1.7437</v>
      </c>
      <c r="AF461">
        <v>7.8739999999999997</v>
      </c>
      <c r="AG461">
        <v>4.0583330000000002</v>
      </c>
    </row>
    <row r="462" spans="16:33" x14ac:dyDescent="0.25">
      <c r="P462" s="16">
        <f t="shared" si="6"/>
        <v>4.9437087247400001E-2</v>
      </c>
      <c r="Q462" t="s">
        <v>60</v>
      </c>
      <c r="R462">
        <v>2000</v>
      </c>
      <c r="S462" t="s">
        <v>21</v>
      </c>
      <c r="T462">
        <v>4.57645E-2</v>
      </c>
      <c r="U462">
        <v>0.1729</v>
      </c>
      <c r="V462">
        <v>0.13900000000000001</v>
      </c>
      <c r="W462">
        <v>3.4498000000000002</v>
      </c>
      <c r="X462">
        <v>0.88790000000000002</v>
      </c>
      <c r="Y462">
        <v>0.75119999999999998</v>
      </c>
      <c r="Z462">
        <v>1.6701999999999999</v>
      </c>
      <c r="AA462">
        <v>2.3001</v>
      </c>
      <c r="AB462">
        <v>1.6256999999999999</v>
      </c>
      <c r="AC462">
        <v>2.3557000000000001</v>
      </c>
      <c r="AD462">
        <v>2.8788999999999998</v>
      </c>
      <c r="AE462">
        <v>1.5457000000000001</v>
      </c>
      <c r="AF462">
        <v>7.2469999999999999</v>
      </c>
      <c r="AG462">
        <v>3.4166669999999999</v>
      </c>
    </row>
    <row r="463" spans="16:33" x14ac:dyDescent="0.25">
      <c r="P463" s="16">
        <f t="shared" si="6"/>
        <v>6.2597046650000016E-2</v>
      </c>
      <c r="Q463" t="s">
        <v>60</v>
      </c>
      <c r="R463">
        <v>2005</v>
      </c>
      <c r="S463" t="s">
        <v>21</v>
      </c>
      <c r="T463">
        <v>4.2702200000000003E-2</v>
      </c>
      <c r="U463">
        <v>0.24579999999999999</v>
      </c>
      <c r="V463">
        <v>0.1825</v>
      </c>
      <c r="W463">
        <v>3.6153</v>
      </c>
      <c r="X463">
        <v>0.89059999999999995</v>
      </c>
      <c r="Y463">
        <v>1.0740000000000001</v>
      </c>
      <c r="Z463">
        <v>1.5364</v>
      </c>
      <c r="AA463">
        <v>2.3765000000000001</v>
      </c>
      <c r="AB463">
        <v>1.8698999999999999</v>
      </c>
      <c r="AC463">
        <v>2.8593999999999999</v>
      </c>
      <c r="AD463">
        <v>3.3435999999999999</v>
      </c>
      <c r="AE463">
        <v>1.5985</v>
      </c>
      <c r="AF463">
        <v>6.1970000000000001</v>
      </c>
      <c r="AG463">
        <v>5.4</v>
      </c>
    </row>
    <row r="464" spans="16:33" x14ac:dyDescent="0.25">
      <c r="P464" s="16">
        <f t="shared" si="6"/>
        <v>9.0100782690000034E-2</v>
      </c>
      <c r="Q464" t="s">
        <v>50</v>
      </c>
      <c r="R464">
        <v>2014</v>
      </c>
      <c r="S464" t="s">
        <v>21</v>
      </c>
      <c r="T464">
        <v>4.9981999999999999E-2</v>
      </c>
      <c r="U464">
        <v>0.77939999999999998</v>
      </c>
      <c r="V464">
        <v>3.5900000000000001E-2</v>
      </c>
      <c r="W464">
        <v>2.8580000000000001</v>
      </c>
      <c r="X464">
        <v>0.52410000000000001</v>
      </c>
      <c r="Y464">
        <v>0.40589999999999998</v>
      </c>
      <c r="Z464">
        <v>1.6857</v>
      </c>
      <c r="AA464">
        <v>1.5898000000000001</v>
      </c>
      <c r="AB464">
        <v>1.0525</v>
      </c>
      <c r="AC464">
        <v>3.4155000000000002</v>
      </c>
      <c r="AD464">
        <v>1.7823</v>
      </c>
      <c r="AE464">
        <v>0.59240000000000004</v>
      </c>
      <c r="AF464">
        <v>6.9930000000000003</v>
      </c>
      <c r="AG464">
        <v>4.2249999999999996</v>
      </c>
    </row>
    <row r="465" spans="16:33" x14ac:dyDescent="0.25">
      <c r="P465" s="16">
        <f t="shared" si="6"/>
        <v>8.8423996960000001E-2</v>
      </c>
      <c r="Q465" t="s">
        <v>62</v>
      </c>
      <c r="R465">
        <v>2013</v>
      </c>
      <c r="S465" t="s">
        <v>21</v>
      </c>
      <c r="T465">
        <v>4.3854600000000001E-2</v>
      </c>
      <c r="U465">
        <v>0.63360000000000005</v>
      </c>
      <c r="V465">
        <v>2.3199999999999998E-2</v>
      </c>
      <c r="W465">
        <v>1.2726</v>
      </c>
      <c r="X465">
        <v>0.71640000000000004</v>
      </c>
      <c r="Y465">
        <v>0.26369999999999999</v>
      </c>
      <c r="Z465">
        <v>0.75590000000000002</v>
      </c>
      <c r="AA465">
        <v>0.95</v>
      </c>
      <c r="AB465">
        <v>0.70820000000000005</v>
      </c>
      <c r="AC465">
        <v>3.5118</v>
      </c>
      <c r="AD465">
        <v>1.1442000000000001</v>
      </c>
      <c r="AE465">
        <v>0.48930000000000001</v>
      </c>
      <c r="AF465">
        <v>7.069</v>
      </c>
      <c r="AG465">
        <v>3.6749999999999998</v>
      </c>
    </row>
    <row r="466" spans="16:33" x14ac:dyDescent="0.25">
      <c r="P466" s="16">
        <f t="shared" si="6"/>
        <v>0.1011637540646</v>
      </c>
      <c r="Q466" t="s">
        <v>51</v>
      </c>
      <c r="R466">
        <v>2018</v>
      </c>
      <c r="S466" t="s">
        <v>21</v>
      </c>
      <c r="T466">
        <v>5.6224799999999998E-2</v>
      </c>
      <c r="U466">
        <v>0.45889999999999997</v>
      </c>
      <c r="V466">
        <v>0.10943</v>
      </c>
      <c r="W466">
        <v>2.6166700000000001</v>
      </c>
      <c r="X466">
        <v>0.67491999999999996</v>
      </c>
      <c r="Y466">
        <v>0.74905999999999995</v>
      </c>
      <c r="Z466">
        <v>0.82998000000000005</v>
      </c>
      <c r="AA466">
        <v>2.2067800000000002</v>
      </c>
      <c r="AB466">
        <v>1.2512700000000001</v>
      </c>
      <c r="AC466">
        <v>3.7966000000000002</v>
      </c>
      <c r="AD466">
        <v>2.1791200000000002</v>
      </c>
      <c r="AE466">
        <v>1.0597099999999999</v>
      </c>
      <c r="AF466">
        <v>7.39</v>
      </c>
      <c r="AG466">
        <v>3.358333</v>
      </c>
    </row>
    <row r="467" spans="16:33" x14ac:dyDescent="0.25">
      <c r="P467" s="16">
        <f t="shared" si="6"/>
        <v>6.1237632829999999E-2</v>
      </c>
      <c r="Q467" t="s">
        <v>76</v>
      </c>
      <c r="R467">
        <v>2007</v>
      </c>
      <c r="S467" t="s">
        <v>21</v>
      </c>
      <c r="T467">
        <v>3.64803E-2</v>
      </c>
      <c r="U467">
        <v>0.1988</v>
      </c>
      <c r="V467">
        <v>1.43E-2</v>
      </c>
      <c r="W467">
        <v>0.37169999999999997</v>
      </c>
      <c r="X467">
        <v>9.7699999999999995E-2</v>
      </c>
      <c r="Y467">
        <v>9.4299999999999995E-2</v>
      </c>
      <c r="Z467">
        <v>0.5454</v>
      </c>
      <c r="AA467">
        <v>0.30890000000000001</v>
      </c>
      <c r="AB467">
        <v>0.2923</v>
      </c>
      <c r="AC467">
        <v>2.9197000000000002</v>
      </c>
      <c r="AD467">
        <v>0.48899999999999999</v>
      </c>
      <c r="AE467">
        <v>0.1149</v>
      </c>
      <c r="AF467">
        <v>6.34</v>
      </c>
      <c r="AG467">
        <v>2.8250000000000002</v>
      </c>
    </row>
    <row r="468" spans="16:33" x14ac:dyDescent="0.25">
      <c r="P468" s="16">
        <f t="shared" si="6"/>
        <v>6.1330388932600025E-2</v>
      </c>
      <c r="Q468" t="s">
        <v>60</v>
      </c>
      <c r="R468">
        <v>2007</v>
      </c>
      <c r="S468" t="s">
        <v>21</v>
      </c>
      <c r="T468">
        <v>4.4577499999999999E-2</v>
      </c>
      <c r="U468">
        <v>0.22589999999999999</v>
      </c>
      <c r="V468">
        <v>0.13400000000000001</v>
      </c>
      <c r="W468">
        <v>3.5644999999999998</v>
      </c>
      <c r="X468">
        <v>0.89970000000000006</v>
      </c>
      <c r="Y468">
        <v>1.1778999999999999</v>
      </c>
      <c r="Z468">
        <v>1.6672</v>
      </c>
      <c r="AA468">
        <v>2.5076000000000001</v>
      </c>
      <c r="AB468">
        <v>1.9249000000000001</v>
      </c>
      <c r="AC468">
        <v>3.056</v>
      </c>
      <c r="AD468">
        <v>3.3127</v>
      </c>
      <c r="AE468">
        <v>1.6981999999999999</v>
      </c>
      <c r="AF468">
        <v>6.2839999999999998</v>
      </c>
      <c r="AG468">
        <v>5.0833329999999997</v>
      </c>
    </row>
    <row r="469" spans="16:33" x14ac:dyDescent="0.25">
      <c r="P469" s="16">
        <f t="shared" si="6"/>
        <v>5.2035556532599996E-2</v>
      </c>
      <c r="Q469" t="s">
        <v>76</v>
      </c>
      <c r="R469">
        <v>2004</v>
      </c>
      <c r="S469" t="s">
        <v>21</v>
      </c>
      <c r="T469">
        <v>3.5867799999999998E-2</v>
      </c>
      <c r="U469">
        <v>0.21240000000000001</v>
      </c>
      <c r="V469">
        <v>1.5599999999999999E-2</v>
      </c>
      <c r="W469">
        <v>0.30409999999999998</v>
      </c>
      <c r="X469">
        <v>8.72E-2</v>
      </c>
      <c r="Y469">
        <v>7.4099999999999999E-2</v>
      </c>
      <c r="Z469">
        <v>0.48430000000000001</v>
      </c>
      <c r="AA469">
        <v>0.2641</v>
      </c>
      <c r="AB469">
        <v>0.28620000000000001</v>
      </c>
      <c r="AC469">
        <v>2.4996999999999998</v>
      </c>
      <c r="AD469">
        <v>0.44290000000000002</v>
      </c>
      <c r="AE469">
        <v>0.1032</v>
      </c>
      <c r="AF469">
        <v>6.0970000000000004</v>
      </c>
      <c r="AG469">
        <v>3.608333</v>
      </c>
    </row>
    <row r="470" spans="16:33" x14ac:dyDescent="0.25">
      <c r="P470" s="16">
        <f t="shared" si="6"/>
        <v>7.2054543332600002E-2</v>
      </c>
      <c r="Q470" t="s">
        <v>62</v>
      </c>
      <c r="R470">
        <v>2009</v>
      </c>
      <c r="S470" t="s">
        <v>21</v>
      </c>
      <c r="T470">
        <v>4.6077699999999999E-2</v>
      </c>
      <c r="U470">
        <v>0.52949999999999997</v>
      </c>
      <c r="V470">
        <v>1.4E-2</v>
      </c>
      <c r="W470">
        <v>1.0526</v>
      </c>
      <c r="X470">
        <v>0.66049999999999998</v>
      </c>
      <c r="Y470">
        <v>0.25580000000000003</v>
      </c>
      <c r="Z470">
        <v>0.67530000000000001</v>
      </c>
      <c r="AA470">
        <v>0.80169999999999997</v>
      </c>
      <c r="AB470">
        <v>0.66390000000000005</v>
      </c>
      <c r="AC470">
        <v>3.1006999999999998</v>
      </c>
      <c r="AD470">
        <v>1.0512999999999999</v>
      </c>
      <c r="AE470">
        <v>0.48220000000000002</v>
      </c>
      <c r="AF470">
        <v>6.5609999999999999</v>
      </c>
      <c r="AG470">
        <v>4.6583329999999998</v>
      </c>
    </row>
    <row r="471" spans="16:33" x14ac:dyDescent="0.25">
      <c r="P471" s="16">
        <f t="shared" si="6"/>
        <v>6.2597046650000016E-2</v>
      </c>
      <c r="Q471" t="s">
        <v>60</v>
      </c>
      <c r="R471">
        <v>2005</v>
      </c>
      <c r="S471" t="s">
        <v>21</v>
      </c>
      <c r="T471">
        <v>4.2702200000000003E-2</v>
      </c>
      <c r="U471">
        <v>0.24579999999999999</v>
      </c>
      <c r="V471">
        <v>0.1825</v>
      </c>
      <c r="W471">
        <v>3.6153</v>
      </c>
      <c r="X471">
        <v>0.89059999999999995</v>
      </c>
      <c r="Y471">
        <v>1.0740000000000001</v>
      </c>
      <c r="Z471">
        <v>1.5364</v>
      </c>
      <c r="AA471">
        <v>2.3765000000000001</v>
      </c>
      <c r="AB471">
        <v>1.8698999999999999</v>
      </c>
      <c r="AC471">
        <v>2.8593999999999999</v>
      </c>
      <c r="AD471">
        <v>3.3435999999999999</v>
      </c>
      <c r="AE471">
        <v>1.5985</v>
      </c>
      <c r="AF471">
        <v>6.1970000000000001</v>
      </c>
      <c r="AG471">
        <v>5.4</v>
      </c>
    </row>
    <row r="472" spans="16:33" x14ac:dyDescent="0.25">
      <c r="P472" s="16">
        <f t="shared" si="6"/>
        <v>5.5035201022600004E-2</v>
      </c>
      <c r="Q472" t="s">
        <v>60</v>
      </c>
      <c r="R472">
        <v>2003</v>
      </c>
      <c r="S472" t="s">
        <v>21</v>
      </c>
      <c r="T472">
        <v>4.2289199999999999E-2</v>
      </c>
      <c r="U472">
        <v>0.219</v>
      </c>
      <c r="V472">
        <v>0.13039999999999999</v>
      </c>
      <c r="W472">
        <v>3.5112999999999999</v>
      </c>
      <c r="X472">
        <v>0.82450000000000001</v>
      </c>
      <c r="Y472">
        <v>0.88959999999999995</v>
      </c>
      <c r="Z472">
        <v>1.5064</v>
      </c>
      <c r="AA472">
        <v>2.3997999999999999</v>
      </c>
      <c r="AB472">
        <v>1.7766</v>
      </c>
      <c r="AC472">
        <v>2.6335999999999999</v>
      </c>
      <c r="AD472">
        <v>3.206</v>
      </c>
      <c r="AE472">
        <v>1.5461</v>
      </c>
      <c r="AF472">
        <v>6.6539999999999999</v>
      </c>
      <c r="AG472">
        <v>5.6583329999999998</v>
      </c>
    </row>
    <row r="473" spans="16:33" x14ac:dyDescent="0.25">
      <c r="P473" s="16">
        <f t="shared" si="6"/>
        <v>6.0982974620000005E-2</v>
      </c>
      <c r="Q473" t="s">
        <v>60</v>
      </c>
      <c r="R473">
        <v>2009</v>
      </c>
      <c r="S473" t="s">
        <v>21</v>
      </c>
      <c r="T473">
        <v>4.0807900000000001E-2</v>
      </c>
      <c r="U473">
        <v>0.34849999999999998</v>
      </c>
      <c r="V473">
        <v>9.7199999999999995E-2</v>
      </c>
      <c r="W473">
        <v>3.0636999999999999</v>
      </c>
      <c r="X473">
        <v>0.82479999999999998</v>
      </c>
      <c r="Y473">
        <v>1.2279</v>
      </c>
      <c r="Z473">
        <v>1.9894000000000001</v>
      </c>
      <c r="AA473">
        <v>2.8881999999999999</v>
      </c>
      <c r="AB473">
        <v>2.0577000000000001</v>
      </c>
      <c r="AC473">
        <v>3.0989</v>
      </c>
      <c r="AD473">
        <v>3.0939000000000001</v>
      </c>
      <c r="AE473">
        <v>1.7791999999999999</v>
      </c>
      <c r="AF473">
        <v>6.4509999999999996</v>
      </c>
      <c r="AG473">
        <v>9.0250000000000004</v>
      </c>
    </row>
    <row r="474" spans="16:33" x14ac:dyDescent="0.25">
      <c r="P474" s="16">
        <f t="shared" si="6"/>
        <v>6.4625529132600001E-2</v>
      </c>
      <c r="Q474" t="s">
        <v>51</v>
      </c>
      <c r="R474">
        <v>2004</v>
      </c>
      <c r="S474" t="s">
        <v>21</v>
      </c>
      <c r="T474">
        <v>5.4093700000000002E-2</v>
      </c>
      <c r="U474">
        <v>0.25309999999999999</v>
      </c>
      <c r="V474">
        <v>0.1522</v>
      </c>
      <c r="W474">
        <v>1.6794</v>
      </c>
      <c r="X474">
        <v>0.45600000000000002</v>
      </c>
      <c r="Y474">
        <v>0.52270000000000005</v>
      </c>
      <c r="Z474">
        <v>0.49409999999999998</v>
      </c>
      <c r="AA474">
        <v>1.0667</v>
      </c>
      <c r="AB474">
        <v>0.84860000000000002</v>
      </c>
      <c r="AC474">
        <v>2.6534</v>
      </c>
      <c r="AD474">
        <v>1.5767</v>
      </c>
      <c r="AE474">
        <v>0.5665</v>
      </c>
      <c r="AF474">
        <v>6.0910000000000002</v>
      </c>
      <c r="AG474">
        <v>5.5083330000000004</v>
      </c>
    </row>
    <row r="475" spans="16:33" x14ac:dyDescent="0.25">
      <c r="P475" s="16">
        <f t="shared" si="6"/>
        <v>9.0412728204400009E-2</v>
      </c>
      <c r="Q475" t="s">
        <v>76</v>
      </c>
      <c r="R475">
        <v>2018</v>
      </c>
      <c r="S475" t="s">
        <v>21</v>
      </c>
      <c r="T475">
        <v>3.6920099999999997E-2</v>
      </c>
      <c r="U475">
        <v>0.38638</v>
      </c>
      <c r="V475">
        <v>9.9699999999999997E-3</v>
      </c>
      <c r="W475">
        <v>0.44366</v>
      </c>
      <c r="X475">
        <v>0.12706000000000001</v>
      </c>
      <c r="Y475">
        <v>0.12906000000000001</v>
      </c>
      <c r="Z475">
        <v>0.90307999999999999</v>
      </c>
      <c r="AA475">
        <v>0.44328000000000001</v>
      </c>
      <c r="AB475">
        <v>0.50485999999999998</v>
      </c>
      <c r="AC475">
        <v>4.0368000000000004</v>
      </c>
      <c r="AD475">
        <v>0.72382999999999997</v>
      </c>
      <c r="AE475">
        <v>0.20022999999999999</v>
      </c>
      <c r="AF475">
        <v>6.8730000000000002</v>
      </c>
      <c r="AG475">
        <v>2.7916669999999999</v>
      </c>
    </row>
    <row r="476" spans="16:33" x14ac:dyDescent="0.25">
      <c r="P476" s="16">
        <f t="shared" si="6"/>
        <v>5.2539689822599989E-2</v>
      </c>
      <c r="Q476" t="s">
        <v>60</v>
      </c>
      <c r="R476">
        <v>2002</v>
      </c>
      <c r="S476" t="s">
        <v>21</v>
      </c>
      <c r="T476">
        <v>4.4400000000000002E-2</v>
      </c>
      <c r="U476">
        <v>0.17050000000000001</v>
      </c>
      <c r="V476">
        <v>0.13</v>
      </c>
      <c r="W476">
        <v>3.3241999999999998</v>
      </c>
      <c r="X476">
        <v>0.79749999999999999</v>
      </c>
      <c r="Y476">
        <v>0.85619999999999996</v>
      </c>
      <c r="Z476">
        <v>1.5294000000000001</v>
      </c>
      <c r="AA476">
        <v>2.4117999999999999</v>
      </c>
      <c r="AB476">
        <v>1.73</v>
      </c>
      <c r="AC476">
        <v>2.5316999999999998</v>
      </c>
      <c r="AD476">
        <v>3.0609000000000002</v>
      </c>
      <c r="AE476">
        <v>1.5454000000000001</v>
      </c>
      <c r="AF476">
        <v>6.6390000000000002</v>
      </c>
      <c r="AG476">
        <v>5.2833329999999998</v>
      </c>
    </row>
    <row r="477" spans="16:33" x14ac:dyDescent="0.25">
      <c r="P477" s="16">
        <f t="shared" si="6"/>
        <v>0.12149441167739999</v>
      </c>
      <c r="Q477" t="s">
        <v>58</v>
      </c>
      <c r="R477">
        <v>2013</v>
      </c>
      <c r="S477" t="s">
        <v>21</v>
      </c>
      <c r="T477">
        <v>7.1376200000000001E-2</v>
      </c>
      <c r="U477">
        <v>0.57840000000000003</v>
      </c>
      <c r="V477">
        <v>0.30280000000000001</v>
      </c>
      <c r="W477">
        <v>4.0209000000000001</v>
      </c>
      <c r="X477">
        <v>0.80469999999999997</v>
      </c>
      <c r="Y477">
        <v>1.1268</v>
      </c>
      <c r="Z477">
        <v>1.9963</v>
      </c>
      <c r="AA477">
        <v>3.4260000000000002</v>
      </c>
      <c r="AB477">
        <v>2.5630000000000002</v>
      </c>
      <c r="AC477">
        <v>3.9028999999999998</v>
      </c>
      <c r="AD477">
        <v>3.5964</v>
      </c>
      <c r="AE477">
        <v>1.9695</v>
      </c>
      <c r="AF477">
        <v>7.891</v>
      </c>
      <c r="AG477">
        <v>5.0416670000000003</v>
      </c>
    </row>
    <row r="478" spans="16:33" x14ac:dyDescent="0.25">
      <c r="P478" s="16">
        <f t="shared" si="6"/>
        <v>6.6252039975200017E-2</v>
      </c>
      <c r="Q478" t="s">
        <v>60</v>
      </c>
      <c r="R478">
        <v>2011</v>
      </c>
      <c r="S478" t="s">
        <v>21</v>
      </c>
      <c r="T478">
        <v>3.8892099999999999E-2</v>
      </c>
      <c r="U478">
        <v>0.29110000000000003</v>
      </c>
      <c r="V478">
        <v>9.2399999999999996E-2</v>
      </c>
      <c r="W478">
        <v>3.1482000000000001</v>
      </c>
      <c r="X478">
        <v>0.83830000000000005</v>
      </c>
      <c r="Y478">
        <v>1.1963999999999999</v>
      </c>
      <c r="Z478">
        <v>1.9366000000000001</v>
      </c>
      <c r="AA478">
        <v>2.9430000000000001</v>
      </c>
      <c r="AB478">
        <v>2.0661999999999998</v>
      </c>
      <c r="AC478">
        <v>3.3117000000000001</v>
      </c>
      <c r="AD478">
        <v>3.0552999999999999</v>
      </c>
      <c r="AE478">
        <v>1.742</v>
      </c>
      <c r="AF478">
        <v>5.7930000000000001</v>
      </c>
      <c r="AG478">
        <v>8.6416660000000007</v>
      </c>
    </row>
    <row r="479" spans="16:33" x14ac:dyDescent="0.25">
      <c r="P479" s="16">
        <f t="shared" si="6"/>
        <v>7.0467402767400003E-2</v>
      </c>
      <c r="Q479" t="s">
        <v>60</v>
      </c>
      <c r="R479">
        <v>2012</v>
      </c>
      <c r="S479" t="s">
        <v>21</v>
      </c>
      <c r="T479">
        <v>4.0191200000000003E-2</v>
      </c>
      <c r="U479">
        <v>0.2266</v>
      </c>
      <c r="V479">
        <v>9.7000000000000003E-2</v>
      </c>
      <c r="W479">
        <v>3.3986999999999998</v>
      </c>
      <c r="X479">
        <v>0.84489999999999998</v>
      </c>
      <c r="Y479">
        <v>1.2090000000000001</v>
      </c>
      <c r="Z479">
        <v>1.7137</v>
      </c>
      <c r="AA479">
        <v>2.9983</v>
      </c>
      <c r="AB479">
        <v>2.137</v>
      </c>
      <c r="AC479">
        <v>3.41</v>
      </c>
      <c r="AD479">
        <v>3.1339999999999999</v>
      </c>
      <c r="AE479">
        <v>1.8130999999999999</v>
      </c>
      <c r="AF479">
        <v>6.1790000000000003</v>
      </c>
      <c r="AG479">
        <v>7.1916669999999998</v>
      </c>
    </row>
    <row r="480" spans="16:33" x14ac:dyDescent="0.25">
      <c r="P480" s="16">
        <f t="shared" si="6"/>
        <v>8.6876600958399997E-2</v>
      </c>
      <c r="Q480" t="s">
        <v>60</v>
      </c>
      <c r="R480">
        <v>2017</v>
      </c>
      <c r="S480" t="s">
        <v>21</v>
      </c>
      <c r="T480">
        <v>4.0136199999999997E-2</v>
      </c>
      <c r="U480">
        <v>0.34284999999999999</v>
      </c>
      <c r="V480">
        <v>8.6440000000000003E-2</v>
      </c>
      <c r="W480">
        <v>3.5939899999999998</v>
      </c>
      <c r="X480">
        <v>1.10646</v>
      </c>
      <c r="Y480">
        <v>1.1178999999999999</v>
      </c>
      <c r="Z480">
        <v>2.3584000000000001</v>
      </c>
      <c r="AA480">
        <v>3.59307</v>
      </c>
      <c r="AB480">
        <v>2.8074599999999998</v>
      </c>
      <c r="AC480">
        <v>3.8477000000000001</v>
      </c>
      <c r="AD480">
        <v>4.0796799999999998</v>
      </c>
      <c r="AE480">
        <v>2.6012499999999998</v>
      </c>
      <c r="AF480">
        <v>6.6660000000000004</v>
      </c>
      <c r="AG480">
        <v>3.7416670000000001</v>
      </c>
    </row>
    <row r="481" spans="16:33" x14ac:dyDescent="0.25">
      <c r="P481" s="16">
        <f t="shared" si="6"/>
        <v>5.3585929570000003E-2</v>
      </c>
      <c r="Q481" t="s">
        <v>62</v>
      </c>
      <c r="R481">
        <v>2001</v>
      </c>
      <c r="S481" t="s">
        <v>21</v>
      </c>
      <c r="T481">
        <v>5.1077200000000003E-2</v>
      </c>
      <c r="U481">
        <v>0.2485</v>
      </c>
      <c r="V481">
        <v>1.84E-2</v>
      </c>
      <c r="W481">
        <v>0.86050000000000004</v>
      </c>
      <c r="X481">
        <v>0.54890000000000005</v>
      </c>
      <c r="Y481">
        <v>0.17130000000000001</v>
      </c>
      <c r="Z481">
        <v>0.52300000000000002</v>
      </c>
      <c r="AA481">
        <v>0.74070000000000003</v>
      </c>
      <c r="AB481">
        <v>0.52449999999999997</v>
      </c>
      <c r="AC481">
        <v>2.3451</v>
      </c>
      <c r="AD481">
        <v>0.90790000000000004</v>
      </c>
      <c r="AE481">
        <v>0.3579</v>
      </c>
      <c r="AF481">
        <v>6.8529999999999998</v>
      </c>
      <c r="AG481">
        <v>3.15</v>
      </c>
    </row>
    <row r="482" spans="16:33" x14ac:dyDescent="0.25">
      <c r="P482" s="16">
        <f t="shared" si="6"/>
        <v>5.10600321474E-2</v>
      </c>
      <c r="Q482" t="s">
        <v>62</v>
      </c>
      <c r="R482">
        <v>2000</v>
      </c>
      <c r="S482" t="s">
        <v>21</v>
      </c>
      <c r="T482">
        <v>5.2758399999999997E-2</v>
      </c>
      <c r="U482">
        <v>0.23039999999999999</v>
      </c>
      <c r="V482">
        <v>1.43E-2</v>
      </c>
      <c r="W482">
        <v>0.87090000000000001</v>
      </c>
      <c r="X482">
        <v>0.53049999999999997</v>
      </c>
      <c r="Y482">
        <v>0.1467</v>
      </c>
      <c r="Z482">
        <v>0.58020000000000005</v>
      </c>
      <c r="AA482">
        <v>0.70140000000000002</v>
      </c>
      <c r="AB482">
        <v>0.51319999999999999</v>
      </c>
      <c r="AC482">
        <v>2.2603</v>
      </c>
      <c r="AD482">
        <v>0.87719999999999998</v>
      </c>
      <c r="AE482">
        <v>0.33929999999999999</v>
      </c>
      <c r="AF482">
        <v>6.7089999999999996</v>
      </c>
      <c r="AG482">
        <v>2.7916669999999999</v>
      </c>
    </row>
    <row r="483" spans="16:33" x14ac:dyDescent="0.25">
      <c r="P483" s="16">
        <f t="shared" si="6"/>
        <v>7.9214785880000027E-2</v>
      </c>
      <c r="Q483" t="s">
        <v>60</v>
      </c>
      <c r="R483">
        <v>2014</v>
      </c>
      <c r="S483" t="s">
        <v>21</v>
      </c>
      <c r="T483">
        <v>3.9478399999999997E-2</v>
      </c>
      <c r="U483">
        <v>0.35709999999999997</v>
      </c>
      <c r="V483">
        <v>9.2200000000000004E-2</v>
      </c>
      <c r="W483">
        <v>3.3822999999999999</v>
      </c>
      <c r="X483">
        <v>0.87880000000000003</v>
      </c>
      <c r="Y483">
        <v>1.1545000000000001</v>
      </c>
      <c r="Z483">
        <v>1.7925</v>
      </c>
      <c r="AA483">
        <v>2.9805999999999999</v>
      </c>
      <c r="AB483">
        <v>2.16</v>
      </c>
      <c r="AC483">
        <v>3.5565000000000002</v>
      </c>
      <c r="AD483">
        <v>3.3788999999999998</v>
      </c>
      <c r="AE483">
        <v>1.8419000000000001</v>
      </c>
      <c r="AF483">
        <v>6.85</v>
      </c>
      <c r="AG483">
        <v>6.15</v>
      </c>
    </row>
    <row r="484" spans="16:33" x14ac:dyDescent="0.25">
      <c r="P484" s="16">
        <f t="shared" si="6"/>
        <v>8.5176649505000007E-2</v>
      </c>
      <c r="Q484" t="s">
        <v>76</v>
      </c>
      <c r="R484">
        <v>2017</v>
      </c>
      <c r="S484" t="s">
        <v>21</v>
      </c>
      <c r="T484">
        <v>3.5424200000000003E-2</v>
      </c>
      <c r="U484">
        <v>0.33012000000000002</v>
      </c>
      <c r="V484">
        <v>1.191E-2</v>
      </c>
      <c r="W484">
        <v>0.45038</v>
      </c>
      <c r="X484">
        <v>0.12995000000000001</v>
      </c>
      <c r="Y484">
        <v>0.11964</v>
      </c>
      <c r="Z484">
        <v>0.95331999999999995</v>
      </c>
      <c r="AA484">
        <v>0.46939999999999998</v>
      </c>
      <c r="AB484">
        <v>0.49521999999999999</v>
      </c>
      <c r="AC484">
        <v>3.8776000000000002</v>
      </c>
      <c r="AD484">
        <v>0.71531</v>
      </c>
      <c r="AE484">
        <v>0.18673000000000001</v>
      </c>
      <c r="AF484">
        <v>6.7110000000000003</v>
      </c>
      <c r="AG484">
        <v>3.05</v>
      </c>
    </row>
    <row r="485" spans="16:33" x14ac:dyDescent="0.25">
      <c r="P485" s="16">
        <f t="shared" si="6"/>
        <v>9.7138958887400012E-2</v>
      </c>
      <c r="Q485" t="s">
        <v>69</v>
      </c>
      <c r="R485">
        <v>2010</v>
      </c>
      <c r="S485" t="s">
        <v>21</v>
      </c>
      <c r="T485">
        <v>7.4681700000000004E-2</v>
      </c>
      <c r="U485">
        <v>0.27510000000000001</v>
      </c>
      <c r="V485">
        <v>0.26860000000000001</v>
      </c>
      <c r="W485">
        <v>0.25890000000000002</v>
      </c>
      <c r="X485">
        <v>0.15959999999999999</v>
      </c>
      <c r="Y485">
        <v>0.1129</v>
      </c>
      <c r="Z485">
        <v>0.16969999999999999</v>
      </c>
      <c r="AA485">
        <v>0.35160000000000002</v>
      </c>
      <c r="AB485">
        <v>0.27350000000000002</v>
      </c>
      <c r="AC485">
        <v>3.4382999999999999</v>
      </c>
      <c r="AD485">
        <v>0.49309999999999998</v>
      </c>
      <c r="AE485">
        <v>0.11600000000000001</v>
      </c>
      <c r="AF485">
        <v>6.6559999999999997</v>
      </c>
      <c r="AG485">
        <v>3.6916669999999998</v>
      </c>
    </row>
    <row r="486" spans="16:33" x14ac:dyDescent="0.25">
      <c r="P486" s="16">
        <f t="shared" si="6"/>
        <v>7.8071579992600018E-2</v>
      </c>
      <c r="Q486" t="s">
        <v>58</v>
      </c>
      <c r="R486">
        <v>2003</v>
      </c>
      <c r="S486" t="s">
        <v>21</v>
      </c>
      <c r="T486">
        <v>6.4982100000000001E-2</v>
      </c>
      <c r="U486">
        <v>0.32419999999999999</v>
      </c>
      <c r="V486">
        <v>0.14219999999999999</v>
      </c>
      <c r="W486">
        <v>3.3664999999999998</v>
      </c>
      <c r="X486">
        <v>0.73760000000000003</v>
      </c>
      <c r="Y486">
        <v>0.77200000000000002</v>
      </c>
      <c r="Z486">
        <v>2.0009000000000001</v>
      </c>
      <c r="AA486">
        <v>2.9759000000000002</v>
      </c>
      <c r="AB486">
        <v>1.9967999999999999</v>
      </c>
      <c r="AC486">
        <v>3.0127000000000002</v>
      </c>
      <c r="AD486">
        <v>3.2555000000000001</v>
      </c>
      <c r="AE486">
        <v>1.681</v>
      </c>
      <c r="AF486">
        <v>8.0310000000000006</v>
      </c>
      <c r="AG486">
        <v>4.7833329999999998</v>
      </c>
    </row>
    <row r="487" spans="16:33" x14ac:dyDescent="0.25">
      <c r="P487" s="16">
        <f t="shared" si="6"/>
        <v>5.6971632060000006E-2</v>
      </c>
      <c r="Q487" t="s">
        <v>50</v>
      </c>
      <c r="R487">
        <v>2002</v>
      </c>
      <c r="S487" t="s">
        <v>21</v>
      </c>
      <c r="T487">
        <v>5.0580399999999998E-2</v>
      </c>
      <c r="U487">
        <v>0.41270000000000001</v>
      </c>
      <c r="V487">
        <v>4.53E-2</v>
      </c>
      <c r="W487">
        <v>2.3319000000000001</v>
      </c>
      <c r="X487">
        <v>0.3654</v>
      </c>
      <c r="Y487">
        <v>0.29480000000000001</v>
      </c>
      <c r="Z487">
        <v>1.0243</v>
      </c>
      <c r="AA487">
        <v>1.1733</v>
      </c>
      <c r="AB487">
        <v>0.85550000000000004</v>
      </c>
      <c r="AC487">
        <v>2.2833000000000001</v>
      </c>
      <c r="AD487">
        <v>1.4372</v>
      </c>
      <c r="AE487">
        <v>0.47160000000000002</v>
      </c>
      <c r="AF487">
        <v>6.3710000000000004</v>
      </c>
      <c r="AG487">
        <v>4</v>
      </c>
    </row>
    <row r="488" spans="16:33" x14ac:dyDescent="0.25">
      <c r="P488" s="16">
        <f t="shared" si="6"/>
        <v>6.0672657892599999E-2</v>
      </c>
      <c r="Q488" t="s">
        <v>62</v>
      </c>
      <c r="R488">
        <v>2004</v>
      </c>
      <c r="S488" t="s">
        <v>21</v>
      </c>
      <c r="T488">
        <v>5.1783700000000002E-2</v>
      </c>
      <c r="U488">
        <v>0.35920000000000002</v>
      </c>
      <c r="V488">
        <v>1.83E-2</v>
      </c>
      <c r="W488">
        <v>0.86699999999999999</v>
      </c>
      <c r="X488">
        <v>0.65339999999999998</v>
      </c>
      <c r="Y488">
        <v>0.25750000000000001</v>
      </c>
      <c r="Z488">
        <v>0.58479999999999999</v>
      </c>
      <c r="AA488">
        <v>0.72070000000000001</v>
      </c>
      <c r="AB488">
        <v>0.59489999999999998</v>
      </c>
      <c r="AC488">
        <v>2.6816</v>
      </c>
      <c r="AD488">
        <v>1.0345</v>
      </c>
      <c r="AE488">
        <v>0.40620000000000001</v>
      </c>
      <c r="AF488">
        <v>6.4950000000000001</v>
      </c>
      <c r="AG488">
        <v>3.9083329999999998</v>
      </c>
    </row>
    <row r="489" spans="16:33" x14ac:dyDescent="0.25">
      <c r="P489" s="16">
        <f t="shared" si="6"/>
        <v>0.11616223818740001</v>
      </c>
      <c r="Q489" t="s">
        <v>58</v>
      </c>
      <c r="R489">
        <v>2015</v>
      </c>
      <c r="S489" t="s">
        <v>21</v>
      </c>
      <c r="T489">
        <v>7.4467400000000003E-2</v>
      </c>
      <c r="U489">
        <v>0.52869999999999995</v>
      </c>
      <c r="V489">
        <v>0.20760000000000001</v>
      </c>
      <c r="W489">
        <v>4.3783000000000003</v>
      </c>
      <c r="X489">
        <v>0.76480000000000004</v>
      </c>
      <c r="Y489">
        <v>1.1819</v>
      </c>
      <c r="Z489">
        <v>2.1800999999999999</v>
      </c>
      <c r="AA489">
        <v>3.5286</v>
      </c>
      <c r="AB489">
        <v>2.7561</v>
      </c>
      <c r="AC489">
        <v>4.1017000000000001</v>
      </c>
      <c r="AD489">
        <v>3.6920000000000002</v>
      </c>
      <c r="AE489">
        <v>2.1255000000000002</v>
      </c>
      <c r="AF489">
        <v>8.32</v>
      </c>
      <c r="AG489">
        <v>3.7916669999999999</v>
      </c>
    </row>
    <row r="490" spans="16:33" x14ac:dyDescent="0.25">
      <c r="P490" s="16">
        <f t="shared" si="6"/>
        <v>6.1265419760000009E-2</v>
      </c>
      <c r="Q490" t="s">
        <v>51</v>
      </c>
      <c r="R490">
        <v>2003</v>
      </c>
      <c r="S490" t="s">
        <v>21</v>
      </c>
      <c r="T490">
        <v>5.2941099999999998E-2</v>
      </c>
      <c r="U490">
        <v>0.27350000000000002</v>
      </c>
      <c r="V490">
        <v>0.15079999999999999</v>
      </c>
      <c r="W490">
        <v>1.6959</v>
      </c>
      <c r="X490">
        <v>0.43540000000000001</v>
      </c>
      <c r="Y490">
        <v>0.56020000000000003</v>
      </c>
      <c r="Z490">
        <v>0.55400000000000005</v>
      </c>
      <c r="AA490">
        <v>1.0691999999999999</v>
      </c>
      <c r="AB490">
        <v>0.81340000000000001</v>
      </c>
      <c r="AC490">
        <v>2.5167999999999999</v>
      </c>
      <c r="AD490">
        <v>1.5361</v>
      </c>
      <c r="AE490">
        <v>0.54969999999999997</v>
      </c>
      <c r="AF490">
        <v>6.7249999999999996</v>
      </c>
      <c r="AG490">
        <v>5.55</v>
      </c>
    </row>
    <row r="491" spans="16:33" x14ac:dyDescent="0.25">
      <c r="P491" s="16">
        <f t="shared" si="6"/>
        <v>7.2292472282599995E-2</v>
      </c>
      <c r="Q491" t="s">
        <v>76</v>
      </c>
      <c r="R491">
        <v>2012</v>
      </c>
      <c r="S491" t="s">
        <v>21</v>
      </c>
      <c r="T491">
        <v>3.50315E-2</v>
      </c>
      <c r="U491">
        <v>0.2772</v>
      </c>
      <c r="V491">
        <v>1.77E-2</v>
      </c>
      <c r="W491">
        <v>0.3755</v>
      </c>
      <c r="X491">
        <v>9.5600000000000004E-2</v>
      </c>
      <c r="Y491">
        <v>9.7299999999999998E-2</v>
      </c>
      <c r="Z491">
        <v>0.61199999999999999</v>
      </c>
      <c r="AA491">
        <v>0.3967</v>
      </c>
      <c r="AB491">
        <v>0.34620000000000001</v>
      </c>
      <c r="AC491">
        <v>3.3929</v>
      </c>
      <c r="AD491">
        <v>0.54790000000000005</v>
      </c>
      <c r="AE491">
        <v>0.14069999999999999</v>
      </c>
      <c r="AF491">
        <v>6.1360000000000001</v>
      </c>
      <c r="AG491">
        <v>4.0583330000000002</v>
      </c>
    </row>
    <row r="492" spans="16:33" x14ac:dyDescent="0.25">
      <c r="P492" s="16">
        <f t="shared" si="6"/>
        <v>6.4488283097399998E-2</v>
      </c>
      <c r="Q492" t="s">
        <v>50</v>
      </c>
      <c r="R492">
        <v>2007</v>
      </c>
      <c r="S492" t="s">
        <v>21</v>
      </c>
      <c r="T492">
        <v>4.7232400000000001E-2</v>
      </c>
      <c r="U492">
        <v>0.48709999999999998</v>
      </c>
      <c r="V492">
        <v>4.0500000000000001E-2</v>
      </c>
      <c r="W492">
        <v>2.9007999999999998</v>
      </c>
      <c r="X492">
        <v>0.51049999999999995</v>
      </c>
      <c r="Y492">
        <v>0.45490000000000003</v>
      </c>
      <c r="Z492">
        <v>1.8633</v>
      </c>
      <c r="AA492">
        <v>1.3569</v>
      </c>
      <c r="AB492">
        <v>0.93049999999999999</v>
      </c>
      <c r="AC492">
        <v>2.8818999999999999</v>
      </c>
      <c r="AD492">
        <v>1.5952</v>
      </c>
      <c r="AE492">
        <v>0.50700000000000001</v>
      </c>
      <c r="AF492">
        <v>6.68</v>
      </c>
      <c r="AG492">
        <v>3.7166670000000002</v>
      </c>
    </row>
    <row r="493" spans="16:33" x14ac:dyDescent="0.25">
      <c r="P493" s="16">
        <f t="shared" si="6"/>
        <v>8.1440865982600003E-2</v>
      </c>
      <c r="Q493" t="s">
        <v>62</v>
      </c>
      <c r="R493">
        <v>2012</v>
      </c>
      <c r="S493" t="s">
        <v>21</v>
      </c>
      <c r="T493">
        <v>4.2697400000000003E-2</v>
      </c>
      <c r="U493">
        <v>0.48830000000000001</v>
      </c>
      <c r="V493">
        <v>2.52E-2</v>
      </c>
      <c r="W493">
        <v>1.2745</v>
      </c>
      <c r="X493">
        <v>0.76400000000000001</v>
      </c>
      <c r="Y493">
        <v>0.24929999999999999</v>
      </c>
      <c r="Z493">
        <v>0.74039999999999995</v>
      </c>
      <c r="AA493">
        <v>0.95169999999999999</v>
      </c>
      <c r="AB493">
        <v>0.69830000000000003</v>
      </c>
      <c r="AC493">
        <v>3.4613</v>
      </c>
      <c r="AD493">
        <v>1.0927</v>
      </c>
      <c r="AE493">
        <v>0.51719999999999999</v>
      </c>
      <c r="AF493">
        <v>6.4809999999999999</v>
      </c>
      <c r="AG493">
        <v>3.8833329999999999</v>
      </c>
    </row>
    <row r="494" spans="16:33" x14ac:dyDescent="0.25">
      <c r="P494" s="16">
        <f t="shared" si="6"/>
        <v>7.076751944000001E-2</v>
      </c>
      <c r="Q494" t="s">
        <v>76</v>
      </c>
      <c r="R494">
        <v>2011</v>
      </c>
      <c r="S494" t="s">
        <v>21</v>
      </c>
      <c r="T494">
        <v>3.3221000000000001E-2</v>
      </c>
      <c r="U494">
        <v>0.35630000000000001</v>
      </c>
      <c r="V494">
        <v>1.49E-2</v>
      </c>
      <c r="W494">
        <v>0.39119999999999999</v>
      </c>
      <c r="X494">
        <v>9.6699999999999994E-2</v>
      </c>
      <c r="Y494">
        <v>0.1003</v>
      </c>
      <c r="Z494">
        <v>0.58109999999999995</v>
      </c>
      <c r="AA494">
        <v>0.37419999999999998</v>
      </c>
      <c r="AB494">
        <v>0.3342</v>
      </c>
      <c r="AC494">
        <v>3.2751000000000001</v>
      </c>
      <c r="AD494">
        <v>0.52490000000000003</v>
      </c>
      <c r="AE494">
        <v>0.1391</v>
      </c>
      <c r="AF494">
        <v>5.9770000000000003</v>
      </c>
      <c r="AG494">
        <v>4.5999999999999996</v>
      </c>
    </row>
    <row r="495" spans="16:33" x14ac:dyDescent="0.25">
      <c r="P495" s="16">
        <f t="shared" si="6"/>
        <v>6.499665373739999E-2</v>
      </c>
      <c r="Q495" t="s">
        <v>60</v>
      </c>
      <c r="R495">
        <v>2008</v>
      </c>
      <c r="S495" t="s">
        <v>21</v>
      </c>
      <c r="T495">
        <v>4.35761E-2</v>
      </c>
      <c r="U495">
        <v>0.2959</v>
      </c>
      <c r="V495">
        <v>0.1157</v>
      </c>
      <c r="W495">
        <v>3.4586999999999999</v>
      </c>
      <c r="X495">
        <v>0.90500000000000003</v>
      </c>
      <c r="Y495">
        <v>1.3188</v>
      </c>
      <c r="Z495">
        <v>1.4766999999999999</v>
      </c>
      <c r="AA495">
        <v>2.7806000000000002</v>
      </c>
      <c r="AB495">
        <v>2.0101</v>
      </c>
      <c r="AC495">
        <v>3.1587999999999998</v>
      </c>
      <c r="AD495">
        <v>3.2864</v>
      </c>
      <c r="AE495">
        <v>1.8382000000000001</v>
      </c>
      <c r="AF495">
        <v>6.0659999999999998</v>
      </c>
      <c r="AG495">
        <v>6.2166670000000002</v>
      </c>
    </row>
    <row r="496" spans="16:33" x14ac:dyDescent="0.25">
      <c r="P496" s="16">
        <f t="shared" si="6"/>
        <v>8.3358780771400007E-2</v>
      </c>
      <c r="Q496" t="s">
        <v>76</v>
      </c>
      <c r="R496">
        <v>2016</v>
      </c>
      <c r="S496" t="s">
        <v>21</v>
      </c>
      <c r="T496">
        <v>3.7977200000000003E-2</v>
      </c>
      <c r="U496">
        <v>0.32278000000000001</v>
      </c>
      <c r="V496">
        <v>1.308E-2</v>
      </c>
      <c r="W496">
        <v>0.46006999999999998</v>
      </c>
      <c r="X496">
        <v>0.11328000000000001</v>
      </c>
      <c r="Y496">
        <v>0.12257999999999999</v>
      </c>
      <c r="Z496">
        <v>0.78063000000000005</v>
      </c>
      <c r="AA496">
        <v>0.46618999999999999</v>
      </c>
      <c r="AB496">
        <v>0.45789999999999997</v>
      </c>
      <c r="AC496">
        <v>3.7559999999999998</v>
      </c>
      <c r="AD496">
        <v>0.69972000000000001</v>
      </c>
      <c r="AE496">
        <v>0.18063000000000001</v>
      </c>
      <c r="AF496">
        <v>6.8929999999999998</v>
      </c>
      <c r="AG496">
        <v>3.016667</v>
      </c>
    </row>
    <row r="497" spans="16:33" x14ac:dyDescent="0.25">
      <c r="P497" s="16">
        <f t="shared" si="6"/>
        <v>8.2371630852599992E-2</v>
      </c>
      <c r="Q497" t="s">
        <v>60</v>
      </c>
      <c r="R497">
        <v>2015</v>
      </c>
      <c r="S497" t="s">
        <v>21</v>
      </c>
      <c r="T497">
        <v>4.0728800000000003E-2</v>
      </c>
      <c r="U497">
        <v>0.32900000000000001</v>
      </c>
      <c r="V497">
        <v>7.8600000000000003E-2</v>
      </c>
      <c r="W497">
        <v>3.3988999999999998</v>
      </c>
      <c r="X497">
        <v>0.85340000000000005</v>
      </c>
      <c r="Y497">
        <v>1.0909</v>
      </c>
      <c r="Z497">
        <v>1.8245</v>
      </c>
      <c r="AA497">
        <v>3.1509</v>
      </c>
      <c r="AB497">
        <v>2.2557</v>
      </c>
      <c r="AC497">
        <v>3.6446000000000001</v>
      </c>
      <c r="AD497">
        <v>3.496</v>
      </c>
      <c r="AE497">
        <v>1.9910000000000001</v>
      </c>
      <c r="AF497">
        <v>7.1660000000000004</v>
      </c>
      <c r="AG497">
        <v>5.108333</v>
      </c>
    </row>
    <row r="498" spans="16:33" x14ac:dyDescent="0.25">
      <c r="P498" s="16">
        <f t="shared" si="6"/>
        <v>0.12116476838739999</v>
      </c>
      <c r="Q498" t="s">
        <v>58</v>
      </c>
      <c r="R498">
        <v>2014</v>
      </c>
      <c r="S498" t="s">
        <v>21</v>
      </c>
      <c r="T498">
        <v>7.27936E-2</v>
      </c>
      <c r="U498">
        <v>0.49180000000000001</v>
      </c>
      <c r="V498">
        <v>0.30420000000000003</v>
      </c>
      <c r="W498">
        <v>4.2186000000000003</v>
      </c>
      <c r="X498">
        <v>0.80079999999999996</v>
      </c>
      <c r="Y498">
        <v>1.1047</v>
      </c>
      <c r="Z498">
        <v>2.1594000000000002</v>
      </c>
      <c r="AA498">
        <v>3.516</v>
      </c>
      <c r="AB498">
        <v>2.6394000000000002</v>
      </c>
      <c r="AC498">
        <v>4.0106999999999999</v>
      </c>
      <c r="AD498">
        <v>3.6288</v>
      </c>
      <c r="AE498">
        <v>2.0579999999999998</v>
      </c>
      <c r="AF498">
        <v>8.1340000000000003</v>
      </c>
      <c r="AG498">
        <v>4.266667</v>
      </c>
    </row>
    <row r="499" spans="16:33" x14ac:dyDescent="0.25">
      <c r="P499" s="16">
        <f t="shared" si="6"/>
        <v>9.0973844606600004E-2</v>
      </c>
      <c r="Q499" t="s">
        <v>76</v>
      </c>
      <c r="R499">
        <v>2019</v>
      </c>
      <c r="S499" t="s">
        <v>21</v>
      </c>
      <c r="T499">
        <v>3.7059000000000002E-2</v>
      </c>
      <c r="U499">
        <v>0.34455000000000002</v>
      </c>
      <c r="V499">
        <v>9.3100000000000006E-3</v>
      </c>
      <c r="W499">
        <v>0.39799000000000001</v>
      </c>
      <c r="X499">
        <v>0.12291000000000001</v>
      </c>
      <c r="Y499">
        <v>0.1472</v>
      </c>
      <c r="Z499">
        <v>0.95618000000000003</v>
      </c>
      <c r="AA499">
        <v>0.45146999999999998</v>
      </c>
      <c r="AB499">
        <v>0.53493000000000002</v>
      </c>
      <c r="AC499">
        <v>4.1345999999999998</v>
      </c>
      <c r="AD499">
        <v>0.71760000000000002</v>
      </c>
      <c r="AE499">
        <v>0.20879</v>
      </c>
      <c r="AF499">
        <v>7.319</v>
      </c>
      <c r="AG499">
        <v>2.7833329999999998</v>
      </c>
    </row>
    <row r="500" spans="16:33" x14ac:dyDescent="0.25">
      <c r="P500" s="16">
        <f t="shared" si="6"/>
        <v>7.9848011459999993E-2</v>
      </c>
      <c r="Q500" t="s">
        <v>76</v>
      </c>
      <c r="R500">
        <v>2015</v>
      </c>
      <c r="S500" t="s">
        <v>21</v>
      </c>
      <c r="T500">
        <v>3.5097200000000002E-2</v>
      </c>
      <c r="U500">
        <v>0.29399999999999998</v>
      </c>
      <c r="V500">
        <v>1.2800000000000001E-2</v>
      </c>
      <c r="W500">
        <v>0.40460000000000002</v>
      </c>
      <c r="X500">
        <v>9.4E-2</v>
      </c>
      <c r="Y500">
        <v>0.12809999999999999</v>
      </c>
      <c r="Z500">
        <v>0.55620000000000003</v>
      </c>
      <c r="AA500">
        <v>0.39019999999999999</v>
      </c>
      <c r="AB500">
        <v>0.37980000000000003</v>
      </c>
      <c r="AC500">
        <v>3.6505000000000001</v>
      </c>
      <c r="AD500">
        <v>0.62949999999999995</v>
      </c>
      <c r="AE500">
        <v>0.16070000000000001</v>
      </c>
      <c r="AF500">
        <v>6.6660000000000004</v>
      </c>
      <c r="AG500">
        <v>3.05</v>
      </c>
    </row>
    <row r="501" spans="16:33" x14ac:dyDescent="0.25">
      <c r="P501" s="16">
        <f t="shared" si="6"/>
        <v>6.2883300002600007E-2</v>
      </c>
      <c r="Q501" t="s">
        <v>69</v>
      </c>
      <c r="R501">
        <v>2005</v>
      </c>
      <c r="S501" t="s">
        <v>21</v>
      </c>
      <c r="T501">
        <v>5.7471300000000003E-2</v>
      </c>
      <c r="U501">
        <v>0.14510000000000001</v>
      </c>
      <c r="V501">
        <v>6.8900000000000003E-2</v>
      </c>
      <c r="W501">
        <v>0.26500000000000001</v>
      </c>
      <c r="X501">
        <v>0.1187</v>
      </c>
      <c r="Y501">
        <v>9.4299999999999995E-2</v>
      </c>
      <c r="Z501">
        <v>0.13689999999999999</v>
      </c>
      <c r="AA501">
        <v>0.25209999999999999</v>
      </c>
      <c r="AB501">
        <v>0.2324</v>
      </c>
      <c r="AC501">
        <v>2.8052999999999999</v>
      </c>
      <c r="AD501">
        <v>0.42480000000000001</v>
      </c>
      <c r="AE501">
        <v>8.7400000000000005E-2</v>
      </c>
      <c r="AF501">
        <v>6.0819999999999999</v>
      </c>
      <c r="AG501">
        <v>3.3083330000000002</v>
      </c>
    </row>
    <row r="502" spans="16:33" x14ac:dyDescent="0.25">
      <c r="P502" s="16">
        <f t="shared" si="6"/>
        <v>6.5466796732600002E-2</v>
      </c>
      <c r="Q502" t="s">
        <v>76</v>
      </c>
      <c r="R502">
        <v>2010</v>
      </c>
      <c r="S502" t="s">
        <v>21</v>
      </c>
      <c r="T502">
        <v>3.5247399999999998E-2</v>
      </c>
      <c r="U502">
        <v>0.2712</v>
      </c>
      <c r="V502">
        <v>1.5900000000000001E-2</v>
      </c>
      <c r="W502">
        <v>0.34460000000000002</v>
      </c>
      <c r="X502">
        <v>9.3200000000000005E-2</v>
      </c>
      <c r="Y502">
        <v>0.1008</v>
      </c>
      <c r="Z502">
        <v>0.55449999999999999</v>
      </c>
      <c r="AA502">
        <v>0.36109999999999998</v>
      </c>
      <c r="AB502">
        <v>0.3241</v>
      </c>
      <c r="AC502">
        <v>3.1810999999999998</v>
      </c>
      <c r="AD502">
        <v>0.5081</v>
      </c>
      <c r="AE502">
        <v>0.1341</v>
      </c>
      <c r="AF502">
        <v>5.9180000000000001</v>
      </c>
      <c r="AG502">
        <v>4.9083329999999998</v>
      </c>
    </row>
    <row r="503" spans="16:33" x14ac:dyDescent="0.25">
      <c r="P503" s="16">
        <f t="shared" si="6"/>
        <v>8.3505399539999997E-2</v>
      </c>
      <c r="Q503" t="s">
        <v>50</v>
      </c>
      <c r="R503">
        <v>2011</v>
      </c>
      <c r="S503" t="s">
        <v>21</v>
      </c>
      <c r="T503">
        <v>4.9756399999999999E-2</v>
      </c>
      <c r="U503">
        <v>0.77639999999999998</v>
      </c>
      <c r="V503">
        <v>2.69E-2</v>
      </c>
      <c r="W503">
        <v>2.6219999999999999</v>
      </c>
      <c r="X503">
        <v>0.5111</v>
      </c>
      <c r="Y503">
        <v>0.43809999999999999</v>
      </c>
      <c r="Z503">
        <v>1.4174</v>
      </c>
      <c r="AA503">
        <v>1.5663</v>
      </c>
      <c r="AB503">
        <v>0.98480000000000001</v>
      </c>
      <c r="AC503">
        <v>3.1734</v>
      </c>
      <c r="AD503">
        <v>1.6456</v>
      </c>
      <c r="AE503">
        <v>0.5524</v>
      </c>
      <c r="AF503">
        <v>6.3559999999999999</v>
      </c>
      <c r="AG503">
        <v>5.65</v>
      </c>
    </row>
    <row r="504" spans="16:33" x14ac:dyDescent="0.25">
      <c r="P504" s="16">
        <f t="shared" si="6"/>
        <v>6.3814504882599987E-2</v>
      </c>
      <c r="Q504" t="s">
        <v>76</v>
      </c>
      <c r="R504">
        <v>2009</v>
      </c>
      <c r="S504" t="s">
        <v>21</v>
      </c>
      <c r="T504">
        <v>3.70722E-2</v>
      </c>
      <c r="U504">
        <v>0.30919999999999997</v>
      </c>
      <c r="V504">
        <v>1.44E-2</v>
      </c>
      <c r="W504">
        <v>0.314</v>
      </c>
      <c r="X504">
        <v>8.7999999999999995E-2</v>
      </c>
      <c r="Y504">
        <v>9.7799999999999998E-2</v>
      </c>
      <c r="Z504">
        <v>0.60970000000000002</v>
      </c>
      <c r="AA504">
        <v>0.33710000000000001</v>
      </c>
      <c r="AB504">
        <v>0.32090000000000002</v>
      </c>
      <c r="AC504">
        <v>3.0308999999999999</v>
      </c>
      <c r="AD504">
        <v>0.47720000000000001</v>
      </c>
      <c r="AE504">
        <v>0.1265</v>
      </c>
      <c r="AF504">
        <v>6.0620000000000003</v>
      </c>
      <c r="AG504">
        <v>4.5833329999999997</v>
      </c>
    </row>
    <row r="505" spans="16:33" x14ac:dyDescent="0.25">
      <c r="P505" s="16">
        <f t="shared" si="6"/>
        <v>7.5801378450000012E-2</v>
      </c>
      <c r="Q505" t="s">
        <v>60</v>
      </c>
      <c r="R505">
        <v>2013</v>
      </c>
      <c r="S505" t="s">
        <v>21</v>
      </c>
      <c r="T505">
        <v>4.00912E-2</v>
      </c>
      <c r="U505">
        <v>0.30880000000000002</v>
      </c>
      <c r="V505">
        <v>9.1499999999999998E-2</v>
      </c>
      <c r="W505">
        <v>3.3687</v>
      </c>
      <c r="X505">
        <v>0.86950000000000005</v>
      </c>
      <c r="Y505">
        <v>1.2233000000000001</v>
      </c>
      <c r="Z505">
        <v>1.7912999999999999</v>
      </c>
      <c r="AA505">
        <v>3.0312999999999999</v>
      </c>
      <c r="AB505">
        <v>2.1850999999999998</v>
      </c>
      <c r="AC505">
        <v>3.4668000000000001</v>
      </c>
      <c r="AD505">
        <v>3.2475000000000001</v>
      </c>
      <c r="AE505">
        <v>1.8128</v>
      </c>
      <c r="AF505">
        <v>5.68</v>
      </c>
      <c r="AG505">
        <v>6.7750000000000004</v>
      </c>
    </row>
    <row r="506" spans="16:33" x14ac:dyDescent="0.25">
      <c r="P506" s="16">
        <f t="shared" si="6"/>
        <v>8.1812931912600015E-2</v>
      </c>
      <c r="Q506" t="s">
        <v>51</v>
      </c>
      <c r="R506">
        <v>2010</v>
      </c>
      <c r="S506" t="s">
        <v>21</v>
      </c>
      <c r="T506">
        <v>5.0827900000000002E-2</v>
      </c>
      <c r="U506">
        <v>0.43319999999999997</v>
      </c>
      <c r="V506">
        <v>0.17580000000000001</v>
      </c>
      <c r="W506">
        <v>1.9762999999999999</v>
      </c>
      <c r="X506">
        <v>0.45760000000000001</v>
      </c>
      <c r="Y506">
        <v>0.54569999999999996</v>
      </c>
      <c r="Z506">
        <v>0.57640000000000002</v>
      </c>
      <c r="AA506">
        <v>1.4073</v>
      </c>
      <c r="AB506">
        <v>0.94240000000000002</v>
      </c>
      <c r="AC506">
        <v>3.1143000000000001</v>
      </c>
      <c r="AD506">
        <v>1.6597</v>
      </c>
      <c r="AE506">
        <v>0.66449999999999998</v>
      </c>
      <c r="AF506">
        <v>6.01</v>
      </c>
      <c r="AG506">
        <v>6.9333330000000002</v>
      </c>
    </row>
    <row r="507" spans="16:33" x14ac:dyDescent="0.25">
      <c r="P507" s="16">
        <f t="shared" si="6"/>
        <v>6.4488283097399998E-2</v>
      </c>
      <c r="Q507" t="s">
        <v>50</v>
      </c>
      <c r="R507">
        <v>2007</v>
      </c>
      <c r="S507" t="s">
        <v>21</v>
      </c>
      <c r="T507">
        <v>4.7232400000000001E-2</v>
      </c>
      <c r="U507">
        <v>0.48709999999999998</v>
      </c>
      <c r="V507">
        <v>4.0500000000000001E-2</v>
      </c>
      <c r="W507">
        <v>2.9007999999999998</v>
      </c>
      <c r="X507">
        <v>0.51049999999999995</v>
      </c>
      <c r="Y507">
        <v>0.45490000000000003</v>
      </c>
      <c r="Z507">
        <v>1.8633</v>
      </c>
      <c r="AA507">
        <v>1.3569</v>
      </c>
      <c r="AB507">
        <v>0.93049999999999999</v>
      </c>
      <c r="AC507">
        <v>2.8818999999999999</v>
      </c>
      <c r="AD507">
        <v>1.5952</v>
      </c>
      <c r="AE507">
        <v>0.50700000000000001</v>
      </c>
      <c r="AF507">
        <v>6.68</v>
      </c>
      <c r="AG507">
        <v>3.7166670000000002</v>
      </c>
    </row>
    <row r="508" spans="16:33" x14ac:dyDescent="0.25">
      <c r="P508" s="16">
        <f t="shared" si="6"/>
        <v>5.5493221240000008E-2</v>
      </c>
      <c r="Q508" t="s">
        <v>50</v>
      </c>
      <c r="R508">
        <v>2003</v>
      </c>
      <c r="S508" t="s">
        <v>21</v>
      </c>
      <c r="T508">
        <v>4.6847699999999999E-2</v>
      </c>
      <c r="U508">
        <v>0.39710000000000001</v>
      </c>
      <c r="V508">
        <v>4.5499999999999999E-2</v>
      </c>
      <c r="W508">
        <v>2.4578000000000002</v>
      </c>
      <c r="X508">
        <v>0.39550000000000002</v>
      </c>
      <c r="Y508">
        <v>0.31979999999999997</v>
      </c>
      <c r="Z508">
        <v>1.2259</v>
      </c>
      <c r="AA508">
        <v>1.1758</v>
      </c>
      <c r="AB508">
        <v>0.86709999999999998</v>
      </c>
      <c r="AC508">
        <v>2.3980000000000001</v>
      </c>
      <c r="AD508">
        <v>1.4869000000000001</v>
      </c>
      <c r="AE508">
        <v>0.47339999999999999</v>
      </c>
      <c r="AF508">
        <v>6.2919999999999998</v>
      </c>
      <c r="AG508">
        <v>4.45</v>
      </c>
    </row>
    <row r="509" spans="16:33" x14ac:dyDescent="0.25">
      <c r="P509" s="16">
        <f t="shared" ref="P509:P572" si="7">0.0345671*U509+ 0.0828133*V509 -0.0047335*W509+ 0.0180499*AA509+-0.0106452*Y509+0.0186706*AB509-0.0079634*Z509-0.0271772*AE509+0.0201046*AC509-0.0022378*AG509</f>
        <v>0.11831367540000004</v>
      </c>
      <c r="Q509" t="s">
        <v>58</v>
      </c>
      <c r="R509">
        <v>2012</v>
      </c>
      <c r="S509" t="s">
        <v>21</v>
      </c>
      <c r="T509">
        <v>6.9863300000000003E-2</v>
      </c>
      <c r="U509">
        <v>0.57689999999999997</v>
      </c>
      <c r="V509">
        <v>0.29010000000000002</v>
      </c>
      <c r="W509">
        <v>3.9201000000000001</v>
      </c>
      <c r="X509">
        <v>0.77929999999999999</v>
      </c>
      <c r="Y509">
        <v>1.0752999999999999</v>
      </c>
      <c r="Z509">
        <v>2.0270999999999999</v>
      </c>
      <c r="AA509">
        <v>3.4199000000000002</v>
      </c>
      <c r="AB509">
        <v>2.5066000000000002</v>
      </c>
      <c r="AC509">
        <v>3.8170000000000002</v>
      </c>
      <c r="AD509">
        <v>3.4013</v>
      </c>
      <c r="AE509">
        <v>1.9181999999999999</v>
      </c>
      <c r="AF509">
        <v>7.673</v>
      </c>
      <c r="AG509">
        <v>5.65</v>
      </c>
    </row>
    <row r="510" spans="16:33" x14ac:dyDescent="0.25">
      <c r="P510" s="16">
        <f t="shared" si="7"/>
        <v>6.8042314457399999E-2</v>
      </c>
      <c r="Q510" t="s">
        <v>51</v>
      </c>
      <c r="R510">
        <v>2005</v>
      </c>
      <c r="S510" t="s">
        <v>21</v>
      </c>
      <c r="T510">
        <v>5.4242699999999998E-2</v>
      </c>
      <c r="U510">
        <v>0.30809999999999998</v>
      </c>
      <c r="V510">
        <v>0.1434</v>
      </c>
      <c r="W510">
        <v>1.7722</v>
      </c>
      <c r="X510">
        <v>0.46300000000000002</v>
      </c>
      <c r="Y510">
        <v>0.55769999999999997</v>
      </c>
      <c r="Z510">
        <v>0.54120000000000001</v>
      </c>
      <c r="AA510">
        <v>1.0589999999999999</v>
      </c>
      <c r="AB510">
        <v>0.85160000000000002</v>
      </c>
      <c r="AC510">
        <v>2.7885</v>
      </c>
      <c r="AD510">
        <v>1.6307</v>
      </c>
      <c r="AE510">
        <v>0.57350000000000001</v>
      </c>
      <c r="AF510">
        <v>6.0579999999999998</v>
      </c>
      <c r="AG510">
        <v>5.0666669999999998</v>
      </c>
    </row>
    <row r="511" spans="16:33" x14ac:dyDescent="0.25">
      <c r="P511" s="16">
        <f t="shared" si="7"/>
        <v>5.3837584247400011E-2</v>
      </c>
      <c r="Q511" t="s">
        <v>60</v>
      </c>
      <c r="R511">
        <v>2001</v>
      </c>
      <c r="S511" t="s">
        <v>21</v>
      </c>
      <c r="T511">
        <v>4.6219900000000001E-2</v>
      </c>
      <c r="U511">
        <v>0.16500000000000001</v>
      </c>
      <c r="V511">
        <v>0.13469999999999999</v>
      </c>
      <c r="W511">
        <v>3.2959999999999998</v>
      </c>
      <c r="X511">
        <v>0.78459999999999996</v>
      </c>
      <c r="Y511">
        <v>0.75260000000000005</v>
      </c>
      <c r="Z511">
        <v>1.6763999999999999</v>
      </c>
      <c r="AA511">
        <v>2.4517000000000002</v>
      </c>
      <c r="AB511">
        <v>1.6745000000000001</v>
      </c>
      <c r="AC511">
        <v>2.4458000000000002</v>
      </c>
      <c r="AD511">
        <v>2.9619</v>
      </c>
      <c r="AE511">
        <v>1.4974000000000001</v>
      </c>
      <c r="AF511">
        <v>6.4960000000000004</v>
      </c>
      <c r="AG511">
        <v>4.4916669999999996</v>
      </c>
    </row>
    <row r="512" spans="16:33" x14ac:dyDescent="0.25">
      <c r="P512" s="16">
        <f t="shared" si="7"/>
        <v>9.4966561430000013E-2</v>
      </c>
      <c r="Q512" t="s">
        <v>51</v>
      </c>
      <c r="R512">
        <v>2015</v>
      </c>
      <c r="S512" t="s">
        <v>21</v>
      </c>
      <c r="T512">
        <v>5.1988100000000002E-2</v>
      </c>
      <c r="U512">
        <v>0.42909999999999998</v>
      </c>
      <c r="V512">
        <v>0.1835</v>
      </c>
      <c r="W512">
        <v>1.8774</v>
      </c>
      <c r="X512">
        <v>0.44359999999999999</v>
      </c>
      <c r="Y512">
        <v>0.58420000000000005</v>
      </c>
      <c r="Z512">
        <v>0.6986</v>
      </c>
      <c r="AA512">
        <v>1.5188999999999999</v>
      </c>
      <c r="AB512">
        <v>1.0354000000000001</v>
      </c>
      <c r="AC512">
        <v>3.4839000000000002</v>
      </c>
      <c r="AD512">
        <v>1.7995000000000001</v>
      </c>
      <c r="AE512">
        <v>0.80569999999999997</v>
      </c>
      <c r="AF512">
        <v>6.641</v>
      </c>
      <c r="AG512">
        <v>4.1500000000000004</v>
      </c>
    </row>
    <row r="513" spans="16:33" x14ac:dyDescent="0.25">
      <c r="P513" s="16">
        <f t="shared" si="7"/>
        <v>4.9485687750000007E-2</v>
      </c>
      <c r="Q513" t="s">
        <v>69</v>
      </c>
      <c r="R513">
        <v>2000</v>
      </c>
      <c r="S513" t="s">
        <v>21</v>
      </c>
      <c r="T513">
        <v>6.5218399999999996E-2</v>
      </c>
      <c r="U513">
        <v>0.1108</v>
      </c>
      <c r="V513">
        <v>6.13E-2</v>
      </c>
      <c r="W513">
        <v>0.14610000000000001</v>
      </c>
      <c r="X513">
        <v>0.10489999999999999</v>
      </c>
      <c r="Y513">
        <v>5.1799999999999999E-2</v>
      </c>
      <c r="Z513">
        <v>0.1135</v>
      </c>
      <c r="AA513">
        <v>0.2281</v>
      </c>
      <c r="AB513">
        <v>0.21279999999999999</v>
      </c>
      <c r="AC513">
        <v>2.1446000000000001</v>
      </c>
      <c r="AD513">
        <v>0.3387</v>
      </c>
      <c r="AE513">
        <v>7.1199999999999999E-2</v>
      </c>
      <c r="AF513">
        <v>5.7839999999999998</v>
      </c>
      <c r="AG513">
        <v>2.9249999999999998</v>
      </c>
    </row>
    <row r="514" spans="16:33" x14ac:dyDescent="0.25">
      <c r="P514" s="16">
        <f t="shared" si="7"/>
        <v>7.6701795660000002E-2</v>
      </c>
      <c r="Q514" t="s">
        <v>76</v>
      </c>
      <c r="R514">
        <v>2013</v>
      </c>
      <c r="S514" t="s">
        <v>21</v>
      </c>
      <c r="T514">
        <v>3.4220199999999999E-2</v>
      </c>
      <c r="U514">
        <v>0.33589999999999998</v>
      </c>
      <c r="V514">
        <v>1.6299999999999999E-2</v>
      </c>
      <c r="W514">
        <v>0.37330000000000002</v>
      </c>
      <c r="X514">
        <v>9.4299999999999995E-2</v>
      </c>
      <c r="Y514">
        <v>0.1008</v>
      </c>
      <c r="Z514">
        <v>0.54779999999999995</v>
      </c>
      <c r="AA514">
        <v>0.39350000000000002</v>
      </c>
      <c r="AB514">
        <v>0.3538</v>
      </c>
      <c r="AC514">
        <v>3.4565999999999999</v>
      </c>
      <c r="AD514">
        <v>0.58040000000000003</v>
      </c>
      <c r="AE514">
        <v>0.1464</v>
      </c>
      <c r="AF514">
        <v>6.5529999999999999</v>
      </c>
      <c r="AG514">
        <v>3.7</v>
      </c>
    </row>
    <row r="515" spans="16:33" x14ac:dyDescent="0.25">
      <c r="P515" s="16">
        <f t="shared" si="7"/>
        <v>5.3471230009999995E-2</v>
      </c>
      <c r="Q515" t="s">
        <v>69</v>
      </c>
      <c r="R515">
        <v>2002</v>
      </c>
      <c r="S515" t="s">
        <v>21</v>
      </c>
      <c r="T515">
        <v>5.5287200000000002E-2</v>
      </c>
      <c r="U515">
        <v>0.12770000000000001</v>
      </c>
      <c r="V515">
        <v>6.4299999999999996E-2</v>
      </c>
      <c r="W515">
        <v>0.192</v>
      </c>
      <c r="X515">
        <v>9.7299999999999998E-2</v>
      </c>
      <c r="Y515">
        <v>6.7699999999999996E-2</v>
      </c>
      <c r="Z515">
        <v>0.14430000000000001</v>
      </c>
      <c r="AA515">
        <v>0.24249999999999999</v>
      </c>
      <c r="AB515">
        <v>0.21609999999999999</v>
      </c>
      <c r="AC515">
        <v>2.3805999999999998</v>
      </c>
      <c r="AD515">
        <v>0.35659999999999997</v>
      </c>
      <c r="AE515">
        <v>8.1299999999999997E-2</v>
      </c>
      <c r="AF515">
        <v>5.6189999999999998</v>
      </c>
      <c r="AG515">
        <v>3.375</v>
      </c>
    </row>
    <row r="516" spans="16:33" x14ac:dyDescent="0.25">
      <c r="P516" s="16">
        <f t="shared" si="7"/>
        <v>6.0200230547400008E-2</v>
      </c>
      <c r="Q516" t="s">
        <v>50</v>
      </c>
      <c r="R516">
        <v>2005</v>
      </c>
      <c r="S516" t="s">
        <v>21</v>
      </c>
      <c r="T516">
        <v>4.7276699999999998E-2</v>
      </c>
      <c r="U516">
        <v>0.47460000000000002</v>
      </c>
      <c r="V516">
        <v>4.4400000000000002E-2</v>
      </c>
      <c r="W516">
        <v>2.7075</v>
      </c>
      <c r="X516">
        <v>0.48220000000000002</v>
      </c>
      <c r="Y516">
        <v>0.39579999999999999</v>
      </c>
      <c r="Z516">
        <v>1.6458999999999999</v>
      </c>
      <c r="AA516">
        <v>1.2397</v>
      </c>
      <c r="AB516">
        <v>0.91100000000000003</v>
      </c>
      <c r="AC516">
        <v>2.6625000000000001</v>
      </c>
      <c r="AD516">
        <v>1.5880000000000001</v>
      </c>
      <c r="AE516">
        <v>0.48039999999999999</v>
      </c>
      <c r="AF516">
        <v>6.7030000000000003</v>
      </c>
      <c r="AG516">
        <v>4.2916670000000003</v>
      </c>
    </row>
    <row r="517" spans="16:33" x14ac:dyDescent="0.25">
      <c r="P517" s="16">
        <f t="shared" si="7"/>
        <v>0.1011637540646</v>
      </c>
      <c r="Q517" t="s">
        <v>51</v>
      </c>
      <c r="R517">
        <v>2018</v>
      </c>
      <c r="S517" t="s">
        <v>21</v>
      </c>
      <c r="T517">
        <v>5.6224799999999998E-2</v>
      </c>
      <c r="U517">
        <v>0.45889999999999997</v>
      </c>
      <c r="V517">
        <v>0.10943</v>
      </c>
      <c r="W517">
        <v>2.6166700000000001</v>
      </c>
      <c r="X517">
        <v>0.67491999999999996</v>
      </c>
      <c r="Y517">
        <v>0.74905999999999995</v>
      </c>
      <c r="Z517">
        <v>0.82998000000000005</v>
      </c>
      <c r="AA517">
        <v>2.2067800000000002</v>
      </c>
      <c r="AB517">
        <v>1.2512700000000001</v>
      </c>
      <c r="AC517">
        <v>3.7966000000000002</v>
      </c>
      <c r="AD517">
        <v>2.1791200000000002</v>
      </c>
      <c r="AE517">
        <v>1.0597099999999999</v>
      </c>
      <c r="AF517">
        <v>7.39</v>
      </c>
      <c r="AG517">
        <v>3.358333</v>
      </c>
    </row>
    <row r="518" spans="16:33" x14ac:dyDescent="0.25">
      <c r="P518" s="16">
        <f t="shared" si="7"/>
        <v>8.5841548807400012E-2</v>
      </c>
      <c r="Q518" t="s">
        <v>51</v>
      </c>
      <c r="R518">
        <v>2012</v>
      </c>
      <c r="S518" t="s">
        <v>21</v>
      </c>
      <c r="T518">
        <v>5.2807899999999998E-2</v>
      </c>
      <c r="U518">
        <v>0.3569</v>
      </c>
      <c r="V518">
        <v>0.20599999999999999</v>
      </c>
      <c r="W518">
        <v>2.1539999999999999</v>
      </c>
      <c r="X518">
        <v>0.51380000000000003</v>
      </c>
      <c r="Y518">
        <v>0.54579999999999995</v>
      </c>
      <c r="Z518">
        <v>0.70109999999999995</v>
      </c>
      <c r="AA518">
        <v>1.4359</v>
      </c>
      <c r="AB518">
        <v>0.96730000000000005</v>
      </c>
      <c r="AC518">
        <v>3.2799</v>
      </c>
      <c r="AD518">
        <v>1.6848000000000001</v>
      </c>
      <c r="AE518">
        <v>0.70250000000000001</v>
      </c>
      <c r="AF518">
        <v>6.2089999999999996</v>
      </c>
      <c r="AG518">
        <v>5.7166670000000002</v>
      </c>
    </row>
    <row r="519" spans="16:33" x14ac:dyDescent="0.25">
      <c r="P519" s="16">
        <f t="shared" si="7"/>
        <v>7.2927325330000001E-2</v>
      </c>
      <c r="Q519" t="s">
        <v>50</v>
      </c>
      <c r="R519">
        <v>2009</v>
      </c>
      <c r="S519" t="s">
        <v>21</v>
      </c>
      <c r="T519">
        <v>5.1266300000000001E-2</v>
      </c>
      <c r="U519">
        <v>0.65810000000000002</v>
      </c>
      <c r="V519">
        <v>3.1899999999999998E-2</v>
      </c>
      <c r="W519">
        <v>2.5383</v>
      </c>
      <c r="X519">
        <v>0.46929999999999999</v>
      </c>
      <c r="Y519">
        <v>0.45739999999999997</v>
      </c>
      <c r="Z519">
        <v>1.3318000000000001</v>
      </c>
      <c r="AA519">
        <v>1.4326000000000001</v>
      </c>
      <c r="AB519">
        <v>0.99670000000000003</v>
      </c>
      <c r="AC519">
        <v>2.9601999999999999</v>
      </c>
      <c r="AD519">
        <v>1.5971</v>
      </c>
      <c r="AE519">
        <v>0.53839999999999999</v>
      </c>
      <c r="AF519">
        <v>6.71</v>
      </c>
      <c r="AG519">
        <v>6.4</v>
      </c>
    </row>
    <row r="520" spans="16:33" x14ac:dyDescent="0.25">
      <c r="P520" s="16">
        <f t="shared" si="7"/>
        <v>5.4269750070000004E-2</v>
      </c>
      <c r="Q520" t="s">
        <v>76</v>
      </c>
      <c r="R520">
        <v>2005</v>
      </c>
      <c r="S520" t="s">
        <v>21</v>
      </c>
      <c r="T520">
        <v>3.6205399999999999E-2</v>
      </c>
      <c r="U520">
        <v>0.1898</v>
      </c>
      <c r="V520">
        <v>1.4500000000000001E-2</v>
      </c>
      <c r="W520">
        <v>0.32340000000000002</v>
      </c>
      <c r="X520">
        <v>9.9500000000000005E-2</v>
      </c>
      <c r="Y520">
        <v>8.3500000000000005E-2</v>
      </c>
      <c r="Z520">
        <v>0.50480000000000003</v>
      </c>
      <c r="AA520">
        <v>0.27700000000000002</v>
      </c>
      <c r="AB520">
        <v>0.28760000000000002</v>
      </c>
      <c r="AC520">
        <v>2.661</v>
      </c>
      <c r="AD520">
        <v>0.4758</v>
      </c>
      <c r="AE520">
        <v>0.1095</v>
      </c>
      <c r="AF520">
        <v>6.22</v>
      </c>
      <c r="AG520">
        <v>3.55</v>
      </c>
    </row>
    <row r="521" spans="16:33" x14ac:dyDescent="0.25">
      <c r="P521" s="16">
        <f t="shared" si="7"/>
        <v>4.9386528649999997E-2</v>
      </c>
      <c r="Q521" t="s">
        <v>76</v>
      </c>
      <c r="R521">
        <v>2003</v>
      </c>
      <c r="S521" t="s">
        <v>21</v>
      </c>
      <c r="T521">
        <v>3.6908499999999997E-2</v>
      </c>
      <c r="U521">
        <v>0.1946</v>
      </c>
      <c r="V521">
        <v>1.6500000000000001E-2</v>
      </c>
      <c r="W521">
        <v>0.26429999999999998</v>
      </c>
      <c r="X521">
        <v>7.9000000000000001E-2</v>
      </c>
      <c r="Y521">
        <v>6.6000000000000003E-2</v>
      </c>
      <c r="Z521">
        <v>0.46910000000000002</v>
      </c>
      <c r="AA521">
        <v>0.28489999999999999</v>
      </c>
      <c r="AB521">
        <v>0.27439999999999998</v>
      </c>
      <c r="AC521">
        <v>2.3502999999999998</v>
      </c>
      <c r="AD521">
        <v>0.42970000000000003</v>
      </c>
      <c r="AE521">
        <v>0.10150000000000001</v>
      </c>
      <c r="AF521">
        <v>6.0090000000000003</v>
      </c>
      <c r="AG521">
        <v>3.4750000000000001</v>
      </c>
    </row>
    <row r="522" spans="16:33" x14ac:dyDescent="0.25">
      <c r="P522" s="16">
        <f t="shared" si="7"/>
        <v>8.5941080529999991E-2</v>
      </c>
      <c r="Q522" t="s">
        <v>58</v>
      </c>
      <c r="R522">
        <v>2005</v>
      </c>
      <c r="S522" t="s">
        <v>21</v>
      </c>
      <c r="T522">
        <v>6.5391400000000002E-2</v>
      </c>
      <c r="U522">
        <v>0.4143</v>
      </c>
      <c r="V522">
        <v>0.15629999999999999</v>
      </c>
      <c r="W522">
        <v>3.7456</v>
      </c>
      <c r="X522">
        <v>0.82289999999999996</v>
      </c>
      <c r="Y522">
        <v>0.96530000000000005</v>
      </c>
      <c r="Z522">
        <v>2.2587999999999999</v>
      </c>
      <c r="AA522">
        <v>3.0667</v>
      </c>
      <c r="AB522">
        <v>2.1061999999999999</v>
      </c>
      <c r="AC522">
        <v>3.2806000000000002</v>
      </c>
      <c r="AD522">
        <v>3.4716</v>
      </c>
      <c r="AE522">
        <v>1.7216</v>
      </c>
      <c r="AF522">
        <v>7.8150000000000004</v>
      </c>
      <c r="AG522">
        <v>4.0999999999999996</v>
      </c>
    </row>
    <row r="523" spans="16:33" x14ac:dyDescent="0.25">
      <c r="P523" s="16">
        <f t="shared" si="7"/>
        <v>7.5872552592599993E-2</v>
      </c>
      <c r="Q523" t="s">
        <v>50</v>
      </c>
      <c r="R523">
        <v>2008</v>
      </c>
      <c r="S523" t="s">
        <v>21</v>
      </c>
      <c r="T523">
        <v>5.0471299999999997E-2</v>
      </c>
      <c r="U523">
        <v>0.62919999999999998</v>
      </c>
      <c r="V523">
        <v>4.0500000000000001E-2</v>
      </c>
      <c r="W523">
        <v>2.8748</v>
      </c>
      <c r="X523">
        <v>0.49980000000000002</v>
      </c>
      <c r="Y523">
        <v>0.46589999999999998</v>
      </c>
      <c r="Z523">
        <v>1.2416</v>
      </c>
      <c r="AA523">
        <v>1.3931</v>
      </c>
      <c r="AB523">
        <v>0.98429999999999995</v>
      </c>
      <c r="AC523">
        <v>2.9761000000000002</v>
      </c>
      <c r="AD523">
        <v>1.6528</v>
      </c>
      <c r="AE523">
        <v>0.54349999999999998</v>
      </c>
      <c r="AF523">
        <v>6.6059999999999999</v>
      </c>
      <c r="AG523">
        <v>4.1833330000000002</v>
      </c>
    </row>
    <row r="524" spans="16:33" x14ac:dyDescent="0.25">
      <c r="P524" s="16">
        <f t="shared" si="7"/>
        <v>6.5521974557399998E-2</v>
      </c>
      <c r="Q524" t="s">
        <v>62</v>
      </c>
      <c r="R524">
        <v>2006</v>
      </c>
      <c r="S524" t="s">
        <v>21</v>
      </c>
      <c r="T524">
        <v>5.0685800000000003E-2</v>
      </c>
      <c r="U524">
        <v>0.3538</v>
      </c>
      <c r="V524">
        <v>1.55E-2</v>
      </c>
      <c r="W524">
        <v>1.0657000000000001</v>
      </c>
      <c r="X524">
        <v>0.70130000000000003</v>
      </c>
      <c r="Y524">
        <v>0.2571</v>
      </c>
      <c r="Z524">
        <v>0.69110000000000005</v>
      </c>
      <c r="AA524">
        <v>0.72189999999999999</v>
      </c>
      <c r="AB524">
        <v>0.61539999999999995</v>
      </c>
      <c r="AC524">
        <v>2.956</v>
      </c>
      <c r="AD524">
        <v>1.0279</v>
      </c>
      <c r="AE524">
        <v>0.436</v>
      </c>
      <c r="AF524">
        <v>6.7439999999999998</v>
      </c>
      <c r="AG524">
        <v>3.0416669999999999</v>
      </c>
    </row>
    <row r="525" spans="16:33" x14ac:dyDescent="0.25">
      <c r="P525" s="16">
        <f t="shared" si="7"/>
        <v>6.0982974620000005E-2</v>
      </c>
      <c r="Q525" t="s">
        <v>60</v>
      </c>
      <c r="R525">
        <v>2009</v>
      </c>
      <c r="S525" t="s">
        <v>21</v>
      </c>
      <c r="T525">
        <v>4.0807900000000001E-2</v>
      </c>
      <c r="U525">
        <v>0.34849999999999998</v>
      </c>
      <c r="V525">
        <v>9.7199999999999995E-2</v>
      </c>
      <c r="W525">
        <v>3.0636999999999999</v>
      </c>
      <c r="X525">
        <v>0.82479999999999998</v>
      </c>
      <c r="Y525">
        <v>1.2279</v>
      </c>
      <c r="Z525">
        <v>1.9894000000000001</v>
      </c>
      <c r="AA525">
        <v>2.8881999999999999</v>
      </c>
      <c r="AB525">
        <v>2.0577000000000001</v>
      </c>
      <c r="AC525">
        <v>3.0989</v>
      </c>
      <c r="AD525">
        <v>3.0939000000000001</v>
      </c>
      <c r="AE525">
        <v>1.7791999999999999</v>
      </c>
      <c r="AF525">
        <v>6.4509999999999996</v>
      </c>
      <c r="AG525">
        <v>9.0250000000000004</v>
      </c>
    </row>
    <row r="526" spans="16:33" x14ac:dyDescent="0.25">
      <c r="P526" s="16">
        <f t="shared" si="7"/>
        <v>7.3839393127399996E-2</v>
      </c>
      <c r="Q526" t="s">
        <v>69</v>
      </c>
      <c r="R526">
        <v>2007</v>
      </c>
      <c r="S526" t="s">
        <v>21</v>
      </c>
      <c r="T526">
        <v>6.2169099999999998E-2</v>
      </c>
      <c r="U526">
        <v>0.1883</v>
      </c>
      <c r="V526">
        <v>9.7600000000000006E-2</v>
      </c>
      <c r="W526">
        <v>0.2908</v>
      </c>
      <c r="X526">
        <v>0.12670000000000001</v>
      </c>
      <c r="Y526">
        <v>0.12690000000000001</v>
      </c>
      <c r="Z526">
        <v>0.14319999999999999</v>
      </c>
      <c r="AA526">
        <v>0.2833</v>
      </c>
      <c r="AB526">
        <v>0.24349999999999999</v>
      </c>
      <c r="AC526">
        <v>3.1269999999999998</v>
      </c>
      <c r="AD526">
        <v>0.4294</v>
      </c>
      <c r="AE526">
        <v>9.7900000000000001E-2</v>
      </c>
      <c r="AF526">
        <v>6.4470000000000001</v>
      </c>
      <c r="AG526">
        <v>3.016667</v>
      </c>
    </row>
    <row r="527" spans="16:33" x14ac:dyDescent="0.25">
      <c r="P527" s="16">
        <f t="shared" si="7"/>
        <v>5.9440015167399995E-2</v>
      </c>
      <c r="Q527" t="s">
        <v>62</v>
      </c>
      <c r="R527">
        <v>2003</v>
      </c>
      <c r="S527" t="s">
        <v>21</v>
      </c>
      <c r="T527">
        <v>5.04053E-2</v>
      </c>
      <c r="U527">
        <v>0.39129999999999998</v>
      </c>
      <c r="V527">
        <v>2.1700000000000001E-2</v>
      </c>
      <c r="W527">
        <v>0.84709999999999996</v>
      </c>
      <c r="X527">
        <v>0.58709999999999996</v>
      </c>
      <c r="Y527">
        <v>0.2346</v>
      </c>
      <c r="Z527">
        <v>0.58530000000000004</v>
      </c>
      <c r="AA527">
        <v>0.72689999999999999</v>
      </c>
      <c r="AB527">
        <v>0.57220000000000004</v>
      </c>
      <c r="AC527">
        <v>2.5240999999999998</v>
      </c>
      <c r="AD527">
        <v>0.998</v>
      </c>
      <c r="AE527">
        <v>0.38429999999999997</v>
      </c>
      <c r="AF527">
        <v>6.6859999999999999</v>
      </c>
      <c r="AG527">
        <v>3.9416669999999998</v>
      </c>
    </row>
    <row r="528" spans="16:33" x14ac:dyDescent="0.25">
      <c r="P528" s="16">
        <f t="shared" si="7"/>
        <v>6.2265185062599995E-2</v>
      </c>
      <c r="Q528" t="s">
        <v>60</v>
      </c>
      <c r="R528">
        <v>2010</v>
      </c>
      <c r="S528" t="s">
        <v>21</v>
      </c>
      <c r="T528">
        <v>3.7545099999999998E-2</v>
      </c>
      <c r="U528">
        <v>0.30549999999999999</v>
      </c>
      <c r="V528">
        <v>9.7299999999999998E-2</v>
      </c>
      <c r="W528">
        <v>3.2621000000000002</v>
      </c>
      <c r="X528">
        <v>0.83440000000000003</v>
      </c>
      <c r="Y528">
        <v>1.1839999999999999</v>
      </c>
      <c r="Z528">
        <v>2.0028999999999999</v>
      </c>
      <c r="AA528">
        <v>2.9605999999999999</v>
      </c>
      <c r="AB528">
        <v>2.0510999999999999</v>
      </c>
      <c r="AC528">
        <v>3.1960000000000002</v>
      </c>
      <c r="AD528">
        <v>3.1316000000000002</v>
      </c>
      <c r="AE528">
        <v>1.7319</v>
      </c>
      <c r="AF528">
        <v>5.9790000000000001</v>
      </c>
      <c r="AG528">
        <v>9.5083330000000004</v>
      </c>
    </row>
    <row r="529" spans="16:33" x14ac:dyDescent="0.25">
      <c r="P529" s="16">
        <f t="shared" si="7"/>
        <v>4.9485687750000007E-2</v>
      </c>
      <c r="Q529" t="s">
        <v>69</v>
      </c>
      <c r="R529">
        <v>2000</v>
      </c>
      <c r="S529" t="s">
        <v>21</v>
      </c>
      <c r="T529">
        <v>6.5218399999999996E-2</v>
      </c>
      <c r="U529">
        <v>0.1108</v>
      </c>
      <c r="V529">
        <v>6.13E-2</v>
      </c>
      <c r="W529">
        <v>0.14610000000000001</v>
      </c>
      <c r="X529">
        <v>0.10489999999999999</v>
      </c>
      <c r="Y529">
        <v>5.1799999999999999E-2</v>
      </c>
      <c r="Z529">
        <v>0.1135</v>
      </c>
      <c r="AA529">
        <v>0.2281</v>
      </c>
      <c r="AB529">
        <v>0.21279999999999999</v>
      </c>
      <c r="AC529">
        <v>2.1446000000000001</v>
      </c>
      <c r="AD529">
        <v>0.3387</v>
      </c>
      <c r="AE529">
        <v>7.1199999999999999E-2</v>
      </c>
      <c r="AF529">
        <v>5.7839999999999998</v>
      </c>
      <c r="AG529">
        <v>2.9249999999999998</v>
      </c>
    </row>
    <row r="530" spans="16:33" x14ac:dyDescent="0.25">
      <c r="P530" s="16">
        <f t="shared" si="7"/>
        <v>4.5918673689999995E-2</v>
      </c>
      <c r="Q530" t="s">
        <v>76</v>
      </c>
      <c r="R530">
        <v>2001</v>
      </c>
      <c r="S530" t="s">
        <v>21</v>
      </c>
      <c r="T530">
        <v>4.1571799999999999E-2</v>
      </c>
      <c r="U530">
        <v>0.1457</v>
      </c>
      <c r="V530">
        <v>2.1299999999999999E-2</v>
      </c>
      <c r="W530">
        <v>0.26879999999999998</v>
      </c>
      <c r="X530">
        <v>7.0099999999999996E-2</v>
      </c>
      <c r="Y530">
        <v>5.3199999999999997E-2</v>
      </c>
      <c r="Z530">
        <v>0.29659999999999997</v>
      </c>
      <c r="AA530">
        <v>0.2777</v>
      </c>
      <c r="AB530">
        <v>0.2467</v>
      </c>
      <c r="AC530">
        <v>2.1385999999999998</v>
      </c>
      <c r="AD530">
        <v>0.38990000000000002</v>
      </c>
      <c r="AE530">
        <v>9.5000000000000001E-2</v>
      </c>
      <c r="AF530">
        <v>6.234</v>
      </c>
      <c r="AG530">
        <v>3</v>
      </c>
    </row>
    <row r="531" spans="16:33" x14ac:dyDescent="0.25">
      <c r="P531" s="16">
        <f t="shared" si="7"/>
        <v>6.0241834589999987E-2</v>
      </c>
      <c r="Q531" t="s">
        <v>60</v>
      </c>
      <c r="R531">
        <v>2006</v>
      </c>
      <c r="S531" t="s">
        <v>21</v>
      </c>
      <c r="T531">
        <v>4.3925199999999998E-2</v>
      </c>
      <c r="U531">
        <v>0.28810000000000002</v>
      </c>
      <c r="V531">
        <v>0.12759999999999999</v>
      </c>
      <c r="W531">
        <v>3.5746000000000002</v>
      </c>
      <c r="X531">
        <v>0.92959999999999998</v>
      </c>
      <c r="Y531">
        <v>1.1541999999999999</v>
      </c>
      <c r="Z531">
        <v>1.6187</v>
      </c>
      <c r="AA531">
        <v>2.3624000000000001</v>
      </c>
      <c r="AB531">
        <v>1.9258999999999999</v>
      </c>
      <c r="AC531">
        <v>2.9419</v>
      </c>
      <c r="AD531">
        <v>3.3273999999999999</v>
      </c>
      <c r="AE531">
        <v>1.6566000000000001</v>
      </c>
      <c r="AF531">
        <v>6.2450000000000001</v>
      </c>
      <c r="AG531">
        <v>4.875</v>
      </c>
    </row>
    <row r="532" spans="16:33" x14ac:dyDescent="0.25">
      <c r="P532" s="16">
        <f t="shared" si="7"/>
        <v>9.005891563E-2</v>
      </c>
      <c r="Q532" t="s">
        <v>50</v>
      </c>
      <c r="R532">
        <v>2013</v>
      </c>
      <c r="S532" t="s">
        <v>21</v>
      </c>
      <c r="T532">
        <v>5.2241999999999997E-2</v>
      </c>
      <c r="U532">
        <v>0.82569999999999999</v>
      </c>
      <c r="V532">
        <v>3.2000000000000001E-2</v>
      </c>
      <c r="W532">
        <v>2.7934999999999999</v>
      </c>
      <c r="X532">
        <v>0.51480000000000004</v>
      </c>
      <c r="Y532">
        <v>0.4168</v>
      </c>
      <c r="Z532">
        <v>1.4742999999999999</v>
      </c>
      <c r="AA532">
        <v>1.6007</v>
      </c>
      <c r="AB532">
        <v>1.0228999999999999</v>
      </c>
      <c r="AC532">
        <v>3.3094000000000001</v>
      </c>
      <c r="AD532">
        <v>1.7456</v>
      </c>
      <c r="AE532">
        <v>0.57709999999999995</v>
      </c>
      <c r="AF532">
        <v>7.38</v>
      </c>
      <c r="AG532">
        <v>4.7249999999999996</v>
      </c>
    </row>
    <row r="533" spans="16:33" x14ac:dyDescent="0.25">
      <c r="P533" s="16">
        <f t="shared" si="7"/>
        <v>9.8020274202600011E-2</v>
      </c>
      <c r="Q533" t="s">
        <v>58</v>
      </c>
      <c r="R533">
        <v>2008</v>
      </c>
      <c r="S533" t="s">
        <v>21</v>
      </c>
      <c r="T533">
        <v>6.9216899999999998E-2</v>
      </c>
      <c r="U533">
        <v>0.51949999999999996</v>
      </c>
      <c r="V533">
        <v>0.15870000000000001</v>
      </c>
      <c r="W533">
        <v>3.7446000000000002</v>
      </c>
      <c r="X533">
        <v>0.81630000000000003</v>
      </c>
      <c r="Y533">
        <v>1.1132</v>
      </c>
      <c r="Z533">
        <v>1.7295</v>
      </c>
      <c r="AA533">
        <v>3.2393000000000001</v>
      </c>
      <c r="AB533">
        <v>2.3706999999999998</v>
      </c>
      <c r="AC533">
        <v>3.5809000000000002</v>
      </c>
      <c r="AD533">
        <v>3.4321999999999999</v>
      </c>
      <c r="AE533">
        <v>1.9242999999999999</v>
      </c>
      <c r="AF533">
        <v>7.2370000000000001</v>
      </c>
      <c r="AG533">
        <v>5.4333330000000002</v>
      </c>
    </row>
    <row r="534" spans="16:33" x14ac:dyDescent="0.25">
      <c r="P534" s="16">
        <f t="shared" si="7"/>
        <v>8.6711931312599994E-2</v>
      </c>
      <c r="Q534" t="s">
        <v>51</v>
      </c>
      <c r="R534">
        <v>2011</v>
      </c>
      <c r="S534" t="s">
        <v>21</v>
      </c>
      <c r="T534">
        <v>5.0234500000000001E-2</v>
      </c>
      <c r="U534">
        <v>0.46239999999999998</v>
      </c>
      <c r="V534">
        <v>0.1789</v>
      </c>
      <c r="W534">
        <v>2.1597</v>
      </c>
      <c r="X534">
        <v>0.4919</v>
      </c>
      <c r="Y534">
        <v>0.50649999999999995</v>
      </c>
      <c r="Z534">
        <v>0.61990000000000001</v>
      </c>
      <c r="AA534">
        <v>1.4592000000000001</v>
      </c>
      <c r="AB534">
        <v>0.95689999999999997</v>
      </c>
      <c r="AC534">
        <v>3.2250000000000001</v>
      </c>
      <c r="AD534">
        <v>1.6658999999999999</v>
      </c>
      <c r="AE534">
        <v>0.67310000000000003</v>
      </c>
      <c r="AF534">
        <v>5.8410000000000002</v>
      </c>
      <c r="AG534">
        <v>6.3833330000000004</v>
      </c>
    </row>
    <row r="535" spans="16:33" x14ac:dyDescent="0.25">
      <c r="P535" s="16">
        <f t="shared" si="7"/>
        <v>8.020751607740001E-2</v>
      </c>
      <c r="Q535" t="s">
        <v>51</v>
      </c>
      <c r="R535">
        <v>2009</v>
      </c>
      <c r="S535" t="s">
        <v>21</v>
      </c>
      <c r="T535">
        <v>5.3841E-2</v>
      </c>
      <c r="U535">
        <v>0.42270000000000002</v>
      </c>
      <c r="V535">
        <v>0.1857</v>
      </c>
      <c r="W535">
        <v>1.7607999999999999</v>
      </c>
      <c r="X535">
        <v>0.43309999999999998</v>
      </c>
      <c r="Y535">
        <v>0.71650000000000003</v>
      </c>
      <c r="Z535">
        <v>0.57840000000000003</v>
      </c>
      <c r="AA535">
        <v>1.3781000000000001</v>
      </c>
      <c r="AB535">
        <v>0.94159999999999999</v>
      </c>
      <c r="AC535">
        <v>3.0648</v>
      </c>
      <c r="AD535">
        <v>1.6184000000000001</v>
      </c>
      <c r="AE535">
        <v>0.6573</v>
      </c>
      <c r="AF535">
        <v>5.915</v>
      </c>
      <c r="AG535">
        <v>6.891667</v>
      </c>
    </row>
    <row r="536" spans="16:33" x14ac:dyDescent="0.25">
      <c r="P536" s="16">
        <f t="shared" si="7"/>
        <v>4.6620077762600007E-2</v>
      </c>
      <c r="Q536" t="s">
        <v>76</v>
      </c>
      <c r="R536">
        <v>2000</v>
      </c>
      <c r="S536" t="s">
        <v>21</v>
      </c>
      <c r="T536">
        <v>4.0864499999999998E-2</v>
      </c>
      <c r="U536">
        <v>0.17530000000000001</v>
      </c>
      <c r="V536">
        <v>2.0500000000000001E-2</v>
      </c>
      <c r="W536">
        <v>0.29599999999999999</v>
      </c>
      <c r="X536">
        <v>7.1400000000000005E-2</v>
      </c>
      <c r="Y536">
        <v>5.21E-2</v>
      </c>
      <c r="Z536">
        <v>0.1951</v>
      </c>
      <c r="AA536">
        <v>0.26429999999999998</v>
      </c>
      <c r="AB536">
        <v>0.24540000000000001</v>
      </c>
      <c r="AC536">
        <v>2.0478000000000001</v>
      </c>
      <c r="AD536">
        <v>0.37840000000000001</v>
      </c>
      <c r="AE536">
        <v>9.1300000000000006E-2</v>
      </c>
      <c r="AF536">
        <v>5.8609999999999998</v>
      </c>
      <c r="AG536">
        <v>2.5333329999999998</v>
      </c>
    </row>
    <row r="537" spans="16:33" x14ac:dyDescent="0.25">
      <c r="P537" s="16">
        <f t="shared" si="7"/>
        <v>6.1265419760000009E-2</v>
      </c>
      <c r="Q537" t="s">
        <v>51</v>
      </c>
      <c r="R537">
        <v>2003</v>
      </c>
      <c r="S537" t="s">
        <v>21</v>
      </c>
      <c r="T537">
        <v>5.2941099999999998E-2</v>
      </c>
      <c r="U537">
        <v>0.27350000000000002</v>
      </c>
      <c r="V537">
        <v>0.15079999999999999</v>
      </c>
      <c r="W537">
        <v>1.6959</v>
      </c>
      <c r="X537">
        <v>0.43540000000000001</v>
      </c>
      <c r="Y537">
        <v>0.56020000000000003</v>
      </c>
      <c r="Z537">
        <v>0.55400000000000005</v>
      </c>
      <c r="AA537">
        <v>1.0691999999999999</v>
      </c>
      <c r="AB537">
        <v>0.81340000000000001</v>
      </c>
      <c r="AC537">
        <v>2.5167999999999999</v>
      </c>
      <c r="AD537">
        <v>1.5361</v>
      </c>
      <c r="AE537">
        <v>0.54969999999999997</v>
      </c>
      <c r="AF537">
        <v>6.7249999999999996</v>
      </c>
      <c r="AG537">
        <v>5.55</v>
      </c>
    </row>
    <row r="538" spans="16:33" x14ac:dyDescent="0.25">
      <c r="P538" s="16">
        <f t="shared" si="7"/>
        <v>8.9432894099400001E-2</v>
      </c>
      <c r="Q538" t="s">
        <v>60</v>
      </c>
      <c r="R538">
        <v>2018</v>
      </c>
      <c r="S538" t="s">
        <v>21</v>
      </c>
      <c r="T538">
        <v>4.1457000000000001E-2</v>
      </c>
      <c r="U538">
        <v>0.31691999999999998</v>
      </c>
      <c r="V538">
        <v>8.9319999999999997E-2</v>
      </c>
      <c r="W538">
        <v>3.5650900000000001</v>
      </c>
      <c r="X538">
        <v>1.10456</v>
      </c>
      <c r="Y538">
        <v>1.12859</v>
      </c>
      <c r="Z538">
        <v>2.2601599999999999</v>
      </c>
      <c r="AA538">
        <v>3.5861900000000002</v>
      </c>
      <c r="AB538">
        <v>2.89175</v>
      </c>
      <c r="AC538">
        <v>3.9942000000000002</v>
      </c>
      <c r="AD538">
        <v>4.17774</v>
      </c>
      <c r="AE538">
        <v>2.7155</v>
      </c>
      <c r="AF538">
        <v>7.1349999999999998</v>
      </c>
      <c r="AG538">
        <v>3.2416670000000001</v>
      </c>
    </row>
    <row r="539" spans="16:33" x14ac:dyDescent="0.25">
      <c r="P539" s="16">
        <f t="shared" si="7"/>
        <v>8.4242924029999999E-2</v>
      </c>
      <c r="Q539" t="s">
        <v>62</v>
      </c>
      <c r="R539">
        <v>2011</v>
      </c>
      <c r="S539" t="s">
        <v>21</v>
      </c>
      <c r="T539">
        <v>4.1619799999999998E-2</v>
      </c>
      <c r="U539">
        <v>0.67079999999999995</v>
      </c>
      <c r="V539">
        <v>2.0199999999999999E-2</v>
      </c>
      <c r="W539">
        <v>1.2548999999999999</v>
      </c>
      <c r="X539">
        <v>0.78800000000000003</v>
      </c>
      <c r="Y539">
        <v>0.25590000000000002</v>
      </c>
      <c r="Z539">
        <v>0.68500000000000005</v>
      </c>
      <c r="AA539">
        <v>0.91100000000000003</v>
      </c>
      <c r="AB539">
        <v>0.66290000000000004</v>
      </c>
      <c r="AC539">
        <v>3.3761999999999999</v>
      </c>
      <c r="AD539">
        <v>1.0586</v>
      </c>
      <c r="AE539">
        <v>0.49120000000000003</v>
      </c>
      <c r="AF539">
        <v>7.0389999999999997</v>
      </c>
      <c r="AG539">
        <v>4.4000000000000004</v>
      </c>
    </row>
    <row r="540" spans="16:33" x14ac:dyDescent="0.25">
      <c r="P540" s="16">
        <f t="shared" si="7"/>
        <v>7.9648079052600018E-2</v>
      </c>
      <c r="Q540" t="s">
        <v>58</v>
      </c>
      <c r="R540">
        <v>2004</v>
      </c>
      <c r="S540" t="s">
        <v>21</v>
      </c>
      <c r="T540">
        <v>6.3986399999999999E-2</v>
      </c>
      <c r="U540">
        <v>0.34989999999999999</v>
      </c>
      <c r="V540">
        <v>0.14729999999999999</v>
      </c>
      <c r="W540">
        <v>3.6490999999999998</v>
      </c>
      <c r="X540">
        <v>0.80310000000000004</v>
      </c>
      <c r="Y540">
        <v>0.89459999999999995</v>
      </c>
      <c r="Z540">
        <v>2.0272999999999999</v>
      </c>
      <c r="AA540">
        <v>2.9714999999999998</v>
      </c>
      <c r="AB540">
        <v>2.0651000000000002</v>
      </c>
      <c r="AC540">
        <v>3.1699000000000002</v>
      </c>
      <c r="AD540">
        <v>3.35</v>
      </c>
      <c r="AE540">
        <v>1.7430000000000001</v>
      </c>
      <c r="AF540">
        <v>8.3219999999999992</v>
      </c>
      <c r="AG540">
        <v>4.5833329999999997</v>
      </c>
    </row>
    <row r="541" spans="16:33" x14ac:dyDescent="0.25">
      <c r="P541" s="16">
        <f t="shared" si="7"/>
        <v>6.5940753582600001E-2</v>
      </c>
      <c r="Q541" t="s">
        <v>76</v>
      </c>
      <c r="R541">
        <v>2008</v>
      </c>
      <c r="S541" t="s">
        <v>21</v>
      </c>
      <c r="T541">
        <v>3.6035499999999998E-2</v>
      </c>
      <c r="U541">
        <v>0.26819999999999999</v>
      </c>
      <c r="V541">
        <v>1.4500000000000001E-2</v>
      </c>
      <c r="W541">
        <v>0.36259999999999998</v>
      </c>
      <c r="X541">
        <v>9.5299999999999996E-2</v>
      </c>
      <c r="Y541">
        <v>9.6000000000000002E-2</v>
      </c>
      <c r="Z541">
        <v>0.55630000000000002</v>
      </c>
      <c r="AA541">
        <v>0.3342</v>
      </c>
      <c r="AB541">
        <v>0.31430000000000002</v>
      </c>
      <c r="AC541">
        <v>3.0415000000000001</v>
      </c>
      <c r="AD541">
        <v>0.48830000000000001</v>
      </c>
      <c r="AE541">
        <v>0.12920000000000001</v>
      </c>
      <c r="AF541">
        <v>6.798</v>
      </c>
      <c r="AG541">
        <v>3.0833330000000001</v>
      </c>
    </row>
    <row r="542" spans="16:33" x14ac:dyDescent="0.25">
      <c r="P542" s="16">
        <f t="shared" si="7"/>
        <v>7.3816952872599997E-2</v>
      </c>
      <c r="Q542" t="s">
        <v>58</v>
      </c>
      <c r="R542">
        <v>2000</v>
      </c>
      <c r="S542" t="s">
        <v>21</v>
      </c>
      <c r="T542">
        <v>7.0215799999999995E-2</v>
      </c>
      <c r="U542">
        <v>0.25559999999999999</v>
      </c>
      <c r="V542">
        <v>0.1734</v>
      </c>
      <c r="W542">
        <v>3.0914999999999999</v>
      </c>
      <c r="X542">
        <v>0.83050000000000002</v>
      </c>
      <c r="Y542">
        <v>0.62470000000000003</v>
      </c>
      <c r="Z542">
        <v>1.7359</v>
      </c>
      <c r="AA542">
        <v>2.6793</v>
      </c>
      <c r="AB542">
        <v>1.7719</v>
      </c>
      <c r="AC542">
        <v>2.6968999999999999</v>
      </c>
      <c r="AD542">
        <v>2.9329000000000001</v>
      </c>
      <c r="AE542">
        <v>1.5875999999999999</v>
      </c>
      <c r="AF542">
        <v>8.7170000000000005</v>
      </c>
      <c r="AG542">
        <v>3.0333329999999998</v>
      </c>
    </row>
    <row r="543" spans="16:33" x14ac:dyDescent="0.25">
      <c r="P543" s="16">
        <f t="shared" si="7"/>
        <v>5.3837584247400011E-2</v>
      </c>
      <c r="Q543" t="s">
        <v>60</v>
      </c>
      <c r="R543">
        <v>2001</v>
      </c>
      <c r="S543" t="s">
        <v>21</v>
      </c>
      <c r="T543">
        <v>4.6219900000000001E-2</v>
      </c>
      <c r="U543">
        <v>0.16500000000000001</v>
      </c>
      <c r="V543">
        <v>0.13469999999999999</v>
      </c>
      <c r="W543">
        <v>3.2959999999999998</v>
      </c>
      <c r="X543">
        <v>0.78459999999999996</v>
      </c>
      <c r="Y543">
        <v>0.75260000000000005</v>
      </c>
      <c r="Z543">
        <v>1.6763999999999999</v>
      </c>
      <c r="AA543">
        <v>2.4517000000000002</v>
      </c>
      <c r="AB543">
        <v>1.6745000000000001</v>
      </c>
      <c r="AC543">
        <v>2.4458000000000002</v>
      </c>
      <c r="AD543">
        <v>2.9619</v>
      </c>
      <c r="AE543">
        <v>1.4974000000000001</v>
      </c>
      <c r="AF543">
        <v>6.4960000000000004</v>
      </c>
      <c r="AG543">
        <v>4.4916669999999996</v>
      </c>
    </row>
    <row r="544" spans="16:33" x14ac:dyDescent="0.25">
      <c r="P544" s="16">
        <f t="shared" si="7"/>
        <v>9.2729917907400011E-2</v>
      </c>
      <c r="Q544" t="s">
        <v>50</v>
      </c>
      <c r="R544">
        <v>2015</v>
      </c>
      <c r="S544" t="s">
        <v>21</v>
      </c>
      <c r="T544">
        <v>5.1635300000000002E-2</v>
      </c>
      <c r="U544">
        <v>0.78649999999999998</v>
      </c>
      <c r="V544">
        <v>3.2399999999999998E-2</v>
      </c>
      <c r="W544">
        <v>2.8906000000000001</v>
      </c>
      <c r="X544">
        <v>0.50700000000000001</v>
      </c>
      <c r="Y544">
        <v>0.41899999999999998</v>
      </c>
      <c r="Z544">
        <v>1.7119</v>
      </c>
      <c r="AA544">
        <v>1.6398999999999999</v>
      </c>
      <c r="AB544">
        <v>1.0891999999999999</v>
      </c>
      <c r="AC544">
        <v>3.4609999999999999</v>
      </c>
      <c r="AD544">
        <v>1.7769999999999999</v>
      </c>
      <c r="AE544">
        <v>0.61160000000000003</v>
      </c>
      <c r="AF544">
        <v>7.3659999999999997</v>
      </c>
      <c r="AG544">
        <v>3.6916669999999998</v>
      </c>
    </row>
    <row r="545" spans="16:33" x14ac:dyDescent="0.25">
      <c r="P545" s="16">
        <f t="shared" si="7"/>
        <v>0.11260223613000003</v>
      </c>
      <c r="Q545" t="s">
        <v>58</v>
      </c>
      <c r="R545">
        <v>2011</v>
      </c>
      <c r="S545" t="s">
        <v>21</v>
      </c>
      <c r="T545">
        <v>6.6780900000000004E-2</v>
      </c>
      <c r="U545">
        <v>0.50319999999999998</v>
      </c>
      <c r="V545">
        <v>0.30790000000000001</v>
      </c>
      <c r="W545">
        <v>3.859</v>
      </c>
      <c r="X545">
        <v>0.80159999999999998</v>
      </c>
      <c r="Y545">
        <v>1.1052999999999999</v>
      </c>
      <c r="Z545">
        <v>2.0350999999999999</v>
      </c>
      <c r="AA545">
        <v>3.3723999999999998</v>
      </c>
      <c r="AB545">
        <v>2.4706000000000001</v>
      </c>
      <c r="AC545">
        <v>3.7339000000000002</v>
      </c>
      <c r="AD545">
        <v>3.3391000000000002</v>
      </c>
      <c r="AE545">
        <v>1.8956</v>
      </c>
      <c r="AF545">
        <v>7.3179999999999996</v>
      </c>
      <c r="AG545">
        <v>6.5250000000000004</v>
      </c>
    </row>
    <row r="546" spans="16:33" x14ac:dyDescent="0.25">
      <c r="P546" s="16">
        <f t="shared" si="7"/>
        <v>8.59175289674E-2</v>
      </c>
      <c r="Q546" t="s">
        <v>69</v>
      </c>
      <c r="R546">
        <v>2009</v>
      </c>
      <c r="S546" t="s">
        <v>21</v>
      </c>
      <c r="T546">
        <v>7.5447E-2</v>
      </c>
      <c r="U546">
        <v>0.2873</v>
      </c>
      <c r="V546">
        <v>0.17169999999999999</v>
      </c>
      <c r="W546">
        <v>0.26200000000000001</v>
      </c>
      <c r="X546">
        <v>0.1348</v>
      </c>
      <c r="Y546">
        <v>0.11409999999999999</v>
      </c>
      <c r="Z546">
        <v>0.16639999999999999</v>
      </c>
      <c r="AA546">
        <v>0.3226</v>
      </c>
      <c r="AB546">
        <v>0.26329999999999998</v>
      </c>
      <c r="AC546">
        <v>3.3073000000000001</v>
      </c>
      <c r="AD546">
        <v>0.4546</v>
      </c>
      <c r="AE546">
        <v>0.1074</v>
      </c>
      <c r="AF546">
        <v>6.6239999999999997</v>
      </c>
      <c r="AG546">
        <v>3.9166669999999999</v>
      </c>
    </row>
    <row r="547" spans="16:33" x14ac:dyDescent="0.25">
      <c r="P547" s="16">
        <f t="shared" si="7"/>
        <v>5.1519922042600003E-2</v>
      </c>
      <c r="Q547" t="s">
        <v>69</v>
      </c>
      <c r="R547">
        <v>2001</v>
      </c>
      <c r="S547" t="s">
        <v>21</v>
      </c>
      <c r="T547">
        <v>6.1542199999999998E-2</v>
      </c>
      <c r="U547">
        <v>9.2799999999999994E-2</v>
      </c>
      <c r="V547">
        <v>6.59E-2</v>
      </c>
      <c r="W547">
        <v>0.184</v>
      </c>
      <c r="X547">
        <v>9.7699999999999995E-2</v>
      </c>
      <c r="Y547">
        <v>5.8000000000000003E-2</v>
      </c>
      <c r="Z547">
        <v>0.13220000000000001</v>
      </c>
      <c r="AA547">
        <v>0.23280000000000001</v>
      </c>
      <c r="AB547">
        <v>0.21110000000000001</v>
      </c>
      <c r="AC547">
        <v>2.2705000000000002</v>
      </c>
      <c r="AD547">
        <v>0.34589999999999999</v>
      </c>
      <c r="AE547">
        <v>7.5600000000000001E-2</v>
      </c>
      <c r="AF547">
        <v>5.625</v>
      </c>
      <c r="AG547">
        <v>2.8333330000000001</v>
      </c>
    </row>
    <row r="548" spans="16:33" x14ac:dyDescent="0.25">
      <c r="P548" s="16">
        <f t="shared" si="7"/>
        <v>7.076751944000001E-2</v>
      </c>
      <c r="Q548" t="s">
        <v>76</v>
      </c>
      <c r="R548">
        <v>2011</v>
      </c>
      <c r="S548" t="s">
        <v>21</v>
      </c>
      <c r="T548">
        <v>3.3221000000000001E-2</v>
      </c>
      <c r="U548">
        <v>0.35630000000000001</v>
      </c>
      <c r="V548">
        <v>1.49E-2</v>
      </c>
      <c r="W548">
        <v>0.39119999999999999</v>
      </c>
      <c r="X548">
        <v>9.6699999999999994E-2</v>
      </c>
      <c r="Y548">
        <v>0.1003</v>
      </c>
      <c r="Z548">
        <v>0.58109999999999995</v>
      </c>
      <c r="AA548">
        <v>0.37419999999999998</v>
      </c>
      <c r="AB548">
        <v>0.3342</v>
      </c>
      <c r="AC548">
        <v>3.2751000000000001</v>
      </c>
      <c r="AD548">
        <v>0.52490000000000003</v>
      </c>
      <c r="AE548">
        <v>0.1391</v>
      </c>
      <c r="AF548">
        <v>5.9770000000000003</v>
      </c>
      <c r="AG548">
        <v>4.5999999999999996</v>
      </c>
    </row>
    <row r="549" spans="16:33" x14ac:dyDescent="0.25">
      <c r="P549" s="16">
        <f t="shared" si="7"/>
        <v>7.1656564009999993E-2</v>
      </c>
      <c r="Q549" t="s">
        <v>58</v>
      </c>
      <c r="R549">
        <v>2001</v>
      </c>
      <c r="S549" t="s">
        <v>21</v>
      </c>
      <c r="T549">
        <v>6.9534200000000004E-2</v>
      </c>
      <c r="U549">
        <v>0.22620000000000001</v>
      </c>
      <c r="V549">
        <v>0.1308</v>
      </c>
      <c r="W549">
        <v>2.8980999999999999</v>
      </c>
      <c r="X549">
        <v>0.74380000000000002</v>
      </c>
      <c r="Y549">
        <v>0.67059999999999997</v>
      </c>
      <c r="Z549">
        <v>1.8283</v>
      </c>
      <c r="AA549">
        <v>2.8334000000000001</v>
      </c>
      <c r="AB549">
        <v>1.7876000000000001</v>
      </c>
      <c r="AC549">
        <v>2.7928999999999999</v>
      </c>
      <c r="AD549">
        <v>3.0535000000000001</v>
      </c>
      <c r="AE549">
        <v>1.6115999999999999</v>
      </c>
      <c r="AF549">
        <v>8.2780000000000005</v>
      </c>
      <c r="AG549">
        <v>3.7749999999999999</v>
      </c>
    </row>
    <row r="550" spans="16:33" x14ac:dyDescent="0.25">
      <c r="P550" s="16">
        <f t="shared" si="7"/>
        <v>4.9437087247400001E-2</v>
      </c>
      <c r="Q550" t="s">
        <v>60</v>
      </c>
      <c r="R550">
        <v>2000</v>
      </c>
      <c r="S550" t="s">
        <v>21</v>
      </c>
      <c r="T550">
        <v>4.57645E-2</v>
      </c>
      <c r="U550">
        <v>0.1729</v>
      </c>
      <c r="V550">
        <v>0.13900000000000001</v>
      </c>
      <c r="W550">
        <v>3.4498000000000002</v>
      </c>
      <c r="X550">
        <v>0.88790000000000002</v>
      </c>
      <c r="Y550">
        <v>0.75119999999999998</v>
      </c>
      <c r="Z550">
        <v>1.6701999999999999</v>
      </c>
      <c r="AA550">
        <v>2.3001</v>
      </c>
      <c r="AB550">
        <v>1.6256999999999999</v>
      </c>
      <c r="AC550">
        <v>2.3557000000000001</v>
      </c>
      <c r="AD550">
        <v>2.8788999999999998</v>
      </c>
      <c r="AE550">
        <v>1.5457000000000001</v>
      </c>
      <c r="AF550">
        <v>7.2469999999999999</v>
      </c>
      <c r="AG550">
        <v>3.4166669999999999</v>
      </c>
    </row>
    <row r="551" spans="16:33" x14ac:dyDescent="0.25">
      <c r="P551" s="16">
        <f t="shared" si="7"/>
        <v>5.3749709522600005E-2</v>
      </c>
      <c r="Q551" t="s">
        <v>62</v>
      </c>
      <c r="R551">
        <v>2002</v>
      </c>
      <c r="S551" t="s">
        <v>21</v>
      </c>
      <c r="T551">
        <v>4.8576399999999999E-2</v>
      </c>
      <c r="U551">
        <v>0.2445</v>
      </c>
      <c r="V551">
        <v>2.41E-2</v>
      </c>
      <c r="W551">
        <v>0.80969999999999998</v>
      </c>
      <c r="X551">
        <v>0.53169999999999995</v>
      </c>
      <c r="Y551">
        <v>0.21290000000000001</v>
      </c>
      <c r="Z551">
        <v>0.52959999999999996</v>
      </c>
      <c r="AA551">
        <v>0.74819999999999998</v>
      </c>
      <c r="AB551">
        <v>0.54590000000000005</v>
      </c>
      <c r="AC551">
        <v>2.4028999999999998</v>
      </c>
      <c r="AD551">
        <v>0.93589999999999995</v>
      </c>
      <c r="AE551">
        <v>0.37330000000000002</v>
      </c>
      <c r="AF551">
        <v>6.6420000000000003</v>
      </c>
      <c r="AG551">
        <v>3.6833330000000002</v>
      </c>
    </row>
    <row r="552" spans="16:33" x14ac:dyDescent="0.25">
      <c r="P552" s="16">
        <f t="shared" si="7"/>
        <v>8.8855487442599995E-2</v>
      </c>
      <c r="Q552" t="s">
        <v>58</v>
      </c>
      <c r="R552">
        <v>2007</v>
      </c>
      <c r="S552" t="s">
        <v>21</v>
      </c>
      <c r="T552">
        <v>6.8649799999999997E-2</v>
      </c>
      <c r="U552">
        <v>0.35720000000000002</v>
      </c>
      <c r="V552">
        <v>0.13500000000000001</v>
      </c>
      <c r="W552">
        <v>3.6596000000000002</v>
      </c>
      <c r="X552">
        <v>0.81540000000000001</v>
      </c>
      <c r="Y552">
        <v>1.0754999999999999</v>
      </c>
      <c r="Z552">
        <v>2.1633</v>
      </c>
      <c r="AA552">
        <v>3.2408999999999999</v>
      </c>
      <c r="AB552">
        <v>2.2765</v>
      </c>
      <c r="AC552">
        <v>3.4805000000000001</v>
      </c>
      <c r="AD552">
        <v>3.4159000000000002</v>
      </c>
      <c r="AE552">
        <v>1.8173999999999999</v>
      </c>
      <c r="AF552">
        <v>7.93</v>
      </c>
      <c r="AG552">
        <v>4.5833329999999997</v>
      </c>
    </row>
    <row r="553" spans="16:33" x14ac:dyDescent="0.25">
      <c r="P553" s="16">
        <f t="shared" si="7"/>
        <v>5.7221803510000002E-2</v>
      </c>
      <c r="Q553" t="s">
        <v>69</v>
      </c>
      <c r="R553">
        <v>2003</v>
      </c>
      <c r="S553" t="s">
        <v>21</v>
      </c>
      <c r="T553">
        <v>5.3345400000000001E-2</v>
      </c>
      <c r="U553">
        <v>0.18090000000000001</v>
      </c>
      <c r="V553">
        <v>6.1899999999999997E-2</v>
      </c>
      <c r="W553">
        <v>0.22109999999999999</v>
      </c>
      <c r="X553">
        <v>0.1047</v>
      </c>
      <c r="Y553">
        <v>7.4899999999999994E-2</v>
      </c>
      <c r="Z553">
        <v>0.1454</v>
      </c>
      <c r="AA553">
        <v>0.23300000000000001</v>
      </c>
      <c r="AB553">
        <v>0.2223</v>
      </c>
      <c r="AC553">
        <v>2.5103</v>
      </c>
      <c r="AD553">
        <v>0.3916</v>
      </c>
      <c r="AE553">
        <v>8.1100000000000005E-2</v>
      </c>
      <c r="AF553">
        <v>6.1440000000000001</v>
      </c>
      <c r="AG553">
        <v>3.4750000000000001</v>
      </c>
    </row>
    <row r="554" spans="16:33" x14ac:dyDescent="0.25">
      <c r="P554" s="16">
        <f t="shared" si="7"/>
        <v>6.8300371459999995E-2</v>
      </c>
      <c r="Q554" t="s">
        <v>69</v>
      </c>
      <c r="R554">
        <v>2006</v>
      </c>
      <c r="S554" t="s">
        <v>21</v>
      </c>
      <c r="T554">
        <v>6.20946E-2</v>
      </c>
      <c r="U554">
        <v>0.16309999999999999</v>
      </c>
      <c r="V554">
        <v>8.5800000000000001E-2</v>
      </c>
      <c r="W554">
        <v>0.28360000000000002</v>
      </c>
      <c r="X554">
        <v>0.1285</v>
      </c>
      <c r="Y554">
        <v>0.1108</v>
      </c>
      <c r="Z554">
        <v>0.1371</v>
      </c>
      <c r="AA554">
        <v>0.24970000000000001</v>
      </c>
      <c r="AB554">
        <v>0.24129999999999999</v>
      </c>
      <c r="AC554">
        <v>2.9670000000000001</v>
      </c>
      <c r="AD554">
        <v>0.42809999999999998</v>
      </c>
      <c r="AE554">
        <v>9.4E-2</v>
      </c>
      <c r="AF554">
        <v>5.75</v>
      </c>
      <c r="AG554">
        <v>3.1</v>
      </c>
    </row>
    <row r="555" spans="16:33" x14ac:dyDescent="0.25">
      <c r="P555" s="16">
        <f t="shared" si="7"/>
        <v>6.9565303880000012E-2</v>
      </c>
      <c r="Q555" t="s">
        <v>62</v>
      </c>
      <c r="R555">
        <v>2007</v>
      </c>
      <c r="S555" t="s">
        <v>21</v>
      </c>
      <c r="T555">
        <v>4.9594399999999997E-2</v>
      </c>
      <c r="U555">
        <v>0.3669</v>
      </c>
      <c r="V555">
        <v>2.3E-2</v>
      </c>
      <c r="W555">
        <v>1.0390999999999999</v>
      </c>
      <c r="X555">
        <v>0.70020000000000004</v>
      </c>
      <c r="Y555">
        <v>0.30409999999999998</v>
      </c>
      <c r="Z555">
        <v>0.72929999999999995</v>
      </c>
      <c r="AA555">
        <v>0.77359999999999995</v>
      </c>
      <c r="AB555">
        <v>0.61860000000000004</v>
      </c>
      <c r="AC555">
        <v>3.0767000000000002</v>
      </c>
      <c r="AD555">
        <v>1.0333000000000001</v>
      </c>
      <c r="AE555">
        <v>0.43719999999999998</v>
      </c>
      <c r="AF555">
        <v>6.7160000000000002</v>
      </c>
      <c r="AG555">
        <v>2.9249999999999998</v>
      </c>
    </row>
    <row r="556" spans="16:33" x14ac:dyDescent="0.25">
      <c r="P556" s="16">
        <f t="shared" si="7"/>
        <v>7.5119052240000025E-2</v>
      </c>
      <c r="Q556" t="s">
        <v>62</v>
      </c>
      <c r="R556">
        <v>2010</v>
      </c>
      <c r="S556" t="s">
        <v>21</v>
      </c>
      <c r="T556">
        <v>4.2095399999999998E-2</v>
      </c>
      <c r="U556">
        <v>0.5383</v>
      </c>
      <c r="V556">
        <v>1.7100000000000001E-2</v>
      </c>
      <c r="W556">
        <v>1.1371</v>
      </c>
      <c r="X556">
        <v>0.70679999999999998</v>
      </c>
      <c r="Y556">
        <v>0.24940000000000001</v>
      </c>
      <c r="Z556">
        <v>0.70609999999999995</v>
      </c>
      <c r="AA556">
        <v>0.86409999999999998</v>
      </c>
      <c r="AB556">
        <v>0.6502</v>
      </c>
      <c r="AC556">
        <v>3.2246000000000001</v>
      </c>
      <c r="AD556">
        <v>1.0764</v>
      </c>
      <c r="AE556">
        <v>0.48909999999999998</v>
      </c>
      <c r="AF556">
        <v>6.851</v>
      </c>
      <c r="AG556">
        <v>4.7</v>
      </c>
    </row>
    <row r="557" spans="16:33" x14ac:dyDescent="0.25">
      <c r="P557" s="16">
        <f t="shared" si="7"/>
        <v>7.9163222822599993E-2</v>
      </c>
      <c r="Q557" t="s">
        <v>51</v>
      </c>
      <c r="R557">
        <v>2008</v>
      </c>
      <c r="S557" t="s">
        <v>21</v>
      </c>
      <c r="T557">
        <v>5.6074699999999998E-2</v>
      </c>
      <c r="U557">
        <v>0.3337</v>
      </c>
      <c r="V557">
        <v>0.1686</v>
      </c>
      <c r="W557">
        <v>2.0941999999999998</v>
      </c>
      <c r="X557">
        <v>0.47389999999999999</v>
      </c>
      <c r="Y557">
        <v>0.83940000000000003</v>
      </c>
      <c r="Z557">
        <v>0.55100000000000005</v>
      </c>
      <c r="AA557">
        <v>1.3782000000000001</v>
      </c>
      <c r="AB557">
        <v>0.93230000000000002</v>
      </c>
      <c r="AC557">
        <v>3.1579000000000002</v>
      </c>
      <c r="AD557">
        <v>1.6899</v>
      </c>
      <c r="AE557">
        <v>0.68279999999999996</v>
      </c>
      <c r="AF557">
        <v>6.3079999999999998</v>
      </c>
      <c r="AG557">
        <v>4.608333</v>
      </c>
    </row>
    <row r="558" spans="16:33" x14ac:dyDescent="0.25">
      <c r="P558" s="16">
        <f t="shared" si="7"/>
        <v>7.38849507426E-2</v>
      </c>
      <c r="Q558" t="s">
        <v>62</v>
      </c>
      <c r="R558">
        <v>2008</v>
      </c>
      <c r="S558" t="s">
        <v>21</v>
      </c>
      <c r="T558">
        <v>4.9633499999999997E-2</v>
      </c>
      <c r="U558">
        <v>0.4375</v>
      </c>
      <c r="V558">
        <v>1.43E-2</v>
      </c>
      <c r="W558">
        <v>1.0938000000000001</v>
      </c>
      <c r="X558">
        <v>0.72629999999999995</v>
      </c>
      <c r="Y558">
        <v>0.2757</v>
      </c>
      <c r="Z558">
        <v>0.53869999999999996</v>
      </c>
      <c r="AA558">
        <v>0.79369999999999996</v>
      </c>
      <c r="AB558">
        <v>0.65610000000000002</v>
      </c>
      <c r="AC558">
        <v>3.1772</v>
      </c>
      <c r="AD558">
        <v>1.0789</v>
      </c>
      <c r="AE558">
        <v>0.48499999999999999</v>
      </c>
      <c r="AF558">
        <v>6.6840000000000002</v>
      </c>
      <c r="AG558">
        <v>3.2583329999999999</v>
      </c>
    </row>
    <row r="559" spans="16:33" x14ac:dyDescent="0.25">
      <c r="P559" s="16">
        <f t="shared" si="7"/>
        <v>8.4687903885000013E-2</v>
      </c>
      <c r="Q559" t="s">
        <v>50</v>
      </c>
      <c r="R559">
        <v>2016</v>
      </c>
      <c r="S559" t="s">
        <v>21</v>
      </c>
      <c r="T559">
        <v>5.3036100000000003E-2</v>
      </c>
      <c r="U559">
        <v>0.75749</v>
      </c>
      <c r="V559">
        <v>2.6270000000000002E-2</v>
      </c>
      <c r="W559">
        <v>3.14236</v>
      </c>
      <c r="X559">
        <v>0.56677</v>
      </c>
      <c r="Y559">
        <v>0.46148</v>
      </c>
      <c r="Z559">
        <v>2.6459899999999998</v>
      </c>
      <c r="AA559">
        <v>1.7964899999999999</v>
      </c>
      <c r="AB559">
        <v>1.18797</v>
      </c>
      <c r="AC559">
        <v>3.5630999999999999</v>
      </c>
      <c r="AD559">
        <v>2.0286200000000001</v>
      </c>
      <c r="AE559">
        <v>0.77473000000000003</v>
      </c>
      <c r="AF559">
        <v>7.09</v>
      </c>
      <c r="AG559">
        <v>3.5750000000000002</v>
      </c>
    </row>
    <row r="560" spans="16:33" x14ac:dyDescent="0.25">
      <c r="P560" s="16">
        <f t="shared" si="7"/>
        <v>0.11925236968300003</v>
      </c>
      <c r="Q560" t="s">
        <v>58</v>
      </c>
      <c r="R560">
        <v>2018</v>
      </c>
      <c r="S560" t="s">
        <v>21</v>
      </c>
      <c r="T560">
        <v>7.3183899999999996E-2</v>
      </c>
      <c r="U560">
        <v>0.56442000000000003</v>
      </c>
      <c r="V560">
        <v>0.14879000000000001</v>
      </c>
      <c r="W560">
        <v>4.7726199999999999</v>
      </c>
      <c r="X560">
        <v>1.1977100000000001</v>
      </c>
      <c r="Y560">
        <v>1.1791799999999999</v>
      </c>
      <c r="Z560">
        <v>2.9944199999999999</v>
      </c>
      <c r="AA560">
        <v>4.2709200000000003</v>
      </c>
      <c r="AB560">
        <v>3.5655800000000002</v>
      </c>
      <c r="AC560">
        <v>4.5231000000000003</v>
      </c>
      <c r="AD560">
        <v>4.8134699999999997</v>
      </c>
      <c r="AE560">
        <v>2.99579</v>
      </c>
      <c r="AF560">
        <v>8.3010000000000002</v>
      </c>
      <c r="AG560">
        <v>3.0249999999999999</v>
      </c>
    </row>
    <row r="561" spans="16:33" x14ac:dyDescent="0.25">
      <c r="P561" s="16">
        <f t="shared" si="7"/>
        <v>9.1642947320000015E-2</v>
      </c>
      <c r="Q561" t="s">
        <v>51</v>
      </c>
      <c r="R561">
        <v>2013</v>
      </c>
      <c r="S561" t="s">
        <v>21</v>
      </c>
      <c r="T561">
        <v>5.32066E-2</v>
      </c>
      <c r="U561">
        <v>0.51100000000000001</v>
      </c>
      <c r="V561">
        <v>0.20660000000000001</v>
      </c>
      <c r="W561">
        <v>1.8087</v>
      </c>
      <c r="X561">
        <v>0.51690000000000003</v>
      </c>
      <c r="Y561">
        <v>0.67230000000000001</v>
      </c>
      <c r="Z561">
        <v>0.66239999999999999</v>
      </c>
      <c r="AA561">
        <v>1.3579000000000001</v>
      </c>
      <c r="AB561">
        <v>0.98660000000000003</v>
      </c>
      <c r="AC561">
        <v>3.3224</v>
      </c>
      <c r="AD561">
        <v>1.7378</v>
      </c>
      <c r="AE561">
        <v>0.73599999999999999</v>
      </c>
      <c r="AF561">
        <v>5.867</v>
      </c>
      <c r="AG561">
        <v>5.3</v>
      </c>
    </row>
    <row r="562" spans="16:33" x14ac:dyDescent="0.25">
      <c r="P562" s="16">
        <f t="shared" si="7"/>
        <v>9.5470306353400008E-2</v>
      </c>
      <c r="Q562" t="s">
        <v>51</v>
      </c>
      <c r="R562">
        <v>2017</v>
      </c>
      <c r="S562" t="s">
        <v>21</v>
      </c>
      <c r="T562">
        <v>4.9160000000000002E-2</v>
      </c>
      <c r="U562">
        <v>0.40128000000000003</v>
      </c>
      <c r="V562">
        <v>0.11788999999999999</v>
      </c>
      <c r="W562">
        <v>2.42848</v>
      </c>
      <c r="X562">
        <v>0.69794999999999996</v>
      </c>
      <c r="Y562">
        <v>0.74773000000000001</v>
      </c>
      <c r="Z562">
        <v>0.94989999999999997</v>
      </c>
      <c r="AA562">
        <v>2.11707</v>
      </c>
      <c r="AB562">
        <v>1.2131799999999999</v>
      </c>
      <c r="AC562">
        <v>3.6709999999999998</v>
      </c>
      <c r="AD562">
        <v>2.1547000000000001</v>
      </c>
      <c r="AE562">
        <v>1.0199199999999999</v>
      </c>
      <c r="AF562">
        <v>6.7089999999999996</v>
      </c>
      <c r="AG562">
        <v>3.6166670000000001</v>
      </c>
    </row>
    <row r="563" spans="16:33" x14ac:dyDescent="0.25">
      <c r="P563" s="16">
        <f t="shared" si="7"/>
        <v>8.9826304489400002E-2</v>
      </c>
      <c r="Q563" t="s">
        <v>51</v>
      </c>
      <c r="R563">
        <v>2016</v>
      </c>
      <c r="S563" t="s">
        <v>21</v>
      </c>
      <c r="T563">
        <v>5.1765400000000003E-2</v>
      </c>
      <c r="U563">
        <v>0.46734999999999999</v>
      </c>
      <c r="V563">
        <v>8.5000000000000006E-2</v>
      </c>
      <c r="W563">
        <v>2.3694600000000001</v>
      </c>
      <c r="X563">
        <v>0.59111000000000002</v>
      </c>
      <c r="Y563">
        <v>0.52832000000000001</v>
      </c>
      <c r="Z563">
        <v>0.94728000000000001</v>
      </c>
      <c r="AA563">
        <v>1.84171</v>
      </c>
      <c r="AB563">
        <v>1.1639699999999999</v>
      </c>
      <c r="AC563">
        <v>3.5642999999999998</v>
      </c>
      <c r="AD563">
        <v>2.0311900000000001</v>
      </c>
      <c r="AE563">
        <v>0.97984000000000004</v>
      </c>
      <c r="AF563">
        <v>6.8159999999999998</v>
      </c>
      <c r="AG563">
        <v>4.016667</v>
      </c>
    </row>
    <row r="564" spans="16:33" x14ac:dyDescent="0.25">
      <c r="P564" s="16">
        <f t="shared" si="7"/>
        <v>6.0715302960000009E-2</v>
      </c>
      <c r="Q564" t="s">
        <v>50</v>
      </c>
      <c r="R564">
        <v>2004</v>
      </c>
      <c r="S564" t="s">
        <v>21</v>
      </c>
      <c r="T564">
        <v>4.4701999999999999E-2</v>
      </c>
      <c r="U564">
        <v>0.55500000000000005</v>
      </c>
      <c r="V564">
        <v>4.4200000000000003E-2</v>
      </c>
      <c r="W564">
        <v>2.7412999999999998</v>
      </c>
      <c r="X564">
        <v>0.45479999999999998</v>
      </c>
      <c r="Y564">
        <v>0.36759999999999998</v>
      </c>
      <c r="Z564">
        <v>1.4096</v>
      </c>
      <c r="AA564">
        <v>1.1895</v>
      </c>
      <c r="AB564">
        <v>0.89959999999999996</v>
      </c>
      <c r="AC564">
        <v>2.5369000000000002</v>
      </c>
      <c r="AD564">
        <v>1.5327</v>
      </c>
      <c r="AE564">
        <v>0.48420000000000002</v>
      </c>
      <c r="AF564">
        <v>6.4359999999999999</v>
      </c>
      <c r="AG564">
        <v>4.5250000000000004</v>
      </c>
    </row>
    <row r="565" spans="16:33" x14ac:dyDescent="0.25">
      <c r="P565" s="16">
        <f t="shared" si="7"/>
        <v>9.4966561430000013E-2</v>
      </c>
      <c r="Q565" t="s">
        <v>51</v>
      </c>
      <c r="R565">
        <v>2015</v>
      </c>
      <c r="S565" t="s">
        <v>21</v>
      </c>
      <c r="T565">
        <v>5.1988100000000002E-2</v>
      </c>
      <c r="U565">
        <v>0.42909999999999998</v>
      </c>
      <c r="V565">
        <v>0.1835</v>
      </c>
      <c r="W565">
        <v>1.8774</v>
      </c>
      <c r="X565">
        <v>0.44359999999999999</v>
      </c>
      <c r="Y565">
        <v>0.58420000000000005</v>
      </c>
      <c r="Z565">
        <v>0.6986</v>
      </c>
      <c r="AA565">
        <v>1.5188999999999999</v>
      </c>
      <c r="AB565">
        <v>1.0354000000000001</v>
      </c>
      <c r="AC565">
        <v>3.4839000000000002</v>
      </c>
      <c r="AD565">
        <v>1.7995000000000001</v>
      </c>
      <c r="AE565">
        <v>0.80569999999999997</v>
      </c>
      <c r="AF565">
        <v>6.641</v>
      </c>
      <c r="AG565">
        <v>4.1500000000000004</v>
      </c>
    </row>
    <row r="566" spans="16:33" x14ac:dyDescent="0.25">
      <c r="P566" s="16">
        <f t="shared" si="7"/>
        <v>9.0230159822600006E-2</v>
      </c>
      <c r="Q566" t="s">
        <v>51</v>
      </c>
      <c r="R566">
        <v>2014</v>
      </c>
      <c r="S566" t="s">
        <v>21</v>
      </c>
      <c r="T566">
        <v>4.9465000000000002E-2</v>
      </c>
      <c r="U566">
        <v>0.37919999999999998</v>
      </c>
      <c r="V566">
        <v>0.2087</v>
      </c>
      <c r="W566">
        <v>1.9946999999999999</v>
      </c>
      <c r="X566">
        <v>0.4975</v>
      </c>
      <c r="Y566">
        <v>0.67820000000000003</v>
      </c>
      <c r="Z566">
        <v>0.69030000000000002</v>
      </c>
      <c r="AA566">
        <v>1.4217</v>
      </c>
      <c r="AB566">
        <v>0.98750000000000004</v>
      </c>
      <c r="AC566">
        <v>3.4094000000000002</v>
      </c>
      <c r="AD566">
        <v>1.7698</v>
      </c>
      <c r="AE566">
        <v>0.75639999999999996</v>
      </c>
      <c r="AF566">
        <v>6.4649999999999999</v>
      </c>
      <c r="AG566">
        <v>4.5083330000000004</v>
      </c>
    </row>
    <row r="567" spans="16:33" x14ac:dyDescent="0.25">
      <c r="P567" s="16">
        <f t="shared" si="7"/>
        <v>7.7266979722599993E-2</v>
      </c>
      <c r="Q567" t="s">
        <v>76</v>
      </c>
      <c r="R567">
        <v>2014</v>
      </c>
      <c r="S567" t="s">
        <v>21</v>
      </c>
      <c r="T567">
        <v>3.4923999999999997E-2</v>
      </c>
      <c r="U567">
        <v>0.2848</v>
      </c>
      <c r="V567">
        <v>1.5599999999999999E-2</v>
      </c>
      <c r="W567">
        <v>0.38929999999999998</v>
      </c>
      <c r="X567">
        <v>9.7600000000000006E-2</v>
      </c>
      <c r="Y567">
        <v>0.1081</v>
      </c>
      <c r="Z567">
        <v>0.55779999999999996</v>
      </c>
      <c r="AA567">
        <v>0.38640000000000002</v>
      </c>
      <c r="AB567">
        <v>0.36270000000000002</v>
      </c>
      <c r="AC567">
        <v>3.5484</v>
      </c>
      <c r="AD567">
        <v>0.60650000000000004</v>
      </c>
      <c r="AE567">
        <v>0.14940000000000001</v>
      </c>
      <c r="AF567">
        <v>6.4169999999999998</v>
      </c>
      <c r="AG567">
        <v>3.3333330000000001</v>
      </c>
    </row>
    <row r="568" spans="16:33" x14ac:dyDescent="0.25">
      <c r="P568" s="16">
        <f t="shared" si="7"/>
        <v>6.5560380340000002E-2</v>
      </c>
      <c r="Q568" t="s">
        <v>50</v>
      </c>
      <c r="R568">
        <v>2006</v>
      </c>
      <c r="S568" t="s">
        <v>21</v>
      </c>
      <c r="T568">
        <v>4.8224299999999998E-2</v>
      </c>
      <c r="U568">
        <v>0.51100000000000001</v>
      </c>
      <c r="V568">
        <v>4.4600000000000001E-2</v>
      </c>
      <c r="W568">
        <v>2.9079000000000002</v>
      </c>
      <c r="X568">
        <v>0.51259999999999994</v>
      </c>
      <c r="Y568">
        <v>0.41460000000000002</v>
      </c>
      <c r="Z568">
        <v>1.5043</v>
      </c>
      <c r="AA568">
        <v>1.2408999999999999</v>
      </c>
      <c r="AB568">
        <v>0.93489999999999995</v>
      </c>
      <c r="AC568">
        <v>2.7856000000000001</v>
      </c>
      <c r="AD568">
        <v>1.5864</v>
      </c>
      <c r="AE568">
        <v>0.48630000000000001</v>
      </c>
      <c r="AF568">
        <v>6.742</v>
      </c>
      <c r="AG568">
        <v>3.7</v>
      </c>
    </row>
    <row r="569" spans="16:33" x14ac:dyDescent="0.25">
      <c r="P569" s="16">
        <f t="shared" si="7"/>
        <v>8.6711931312599994E-2</v>
      </c>
      <c r="Q569" t="s">
        <v>51</v>
      </c>
      <c r="R569">
        <v>2011</v>
      </c>
      <c r="S569" t="s">
        <v>21</v>
      </c>
      <c r="T569">
        <v>5.0234500000000001E-2</v>
      </c>
      <c r="U569">
        <v>0.46239999999999998</v>
      </c>
      <c r="V569">
        <v>0.1789</v>
      </c>
      <c r="W569">
        <v>2.1597</v>
      </c>
      <c r="X569">
        <v>0.4919</v>
      </c>
      <c r="Y569">
        <v>0.50649999999999995</v>
      </c>
      <c r="Z569">
        <v>0.61990000000000001</v>
      </c>
      <c r="AA569">
        <v>1.4592000000000001</v>
      </c>
      <c r="AB569">
        <v>0.95689999999999997</v>
      </c>
      <c r="AC569">
        <v>3.2250000000000001</v>
      </c>
      <c r="AD569">
        <v>1.6658999999999999</v>
      </c>
      <c r="AE569">
        <v>0.67310000000000003</v>
      </c>
      <c r="AF569">
        <v>5.8410000000000002</v>
      </c>
      <c r="AG569">
        <v>6.3833330000000004</v>
      </c>
    </row>
    <row r="570" spans="16:33" x14ac:dyDescent="0.25">
      <c r="P570" s="16">
        <f t="shared" si="7"/>
        <v>0.11649768233600001</v>
      </c>
      <c r="Q570" t="s">
        <v>58</v>
      </c>
      <c r="R570">
        <v>2019</v>
      </c>
      <c r="S570" t="s">
        <v>21</v>
      </c>
      <c r="T570">
        <v>7.6743199999999998E-2</v>
      </c>
      <c r="U570">
        <v>0.42227999999999999</v>
      </c>
      <c r="V570">
        <v>0.18720999999999999</v>
      </c>
      <c r="W570">
        <v>4.6909700000000001</v>
      </c>
      <c r="X570">
        <v>1.19248</v>
      </c>
      <c r="Y570">
        <v>1.3516999999999999</v>
      </c>
      <c r="Z570">
        <v>3.0479599999999998</v>
      </c>
      <c r="AA570">
        <v>4.2585600000000001</v>
      </c>
      <c r="AB570">
        <v>3.62087</v>
      </c>
      <c r="AC570">
        <v>4.5892999999999997</v>
      </c>
      <c r="AD570">
        <v>4.7390699999999999</v>
      </c>
      <c r="AE570">
        <v>3.02461</v>
      </c>
      <c r="AF570">
        <v>9.2739999999999991</v>
      </c>
      <c r="AG570">
        <v>3.25</v>
      </c>
    </row>
    <row r="571" spans="16:33" x14ac:dyDescent="0.25">
      <c r="P571" s="16">
        <f t="shared" si="7"/>
        <v>4.4681447522600004E-2</v>
      </c>
      <c r="Q571" t="s">
        <v>76</v>
      </c>
      <c r="R571">
        <v>2002</v>
      </c>
      <c r="S571" t="s">
        <v>21</v>
      </c>
      <c r="T571">
        <v>3.7080099999999998E-2</v>
      </c>
      <c r="U571">
        <v>0.1239</v>
      </c>
      <c r="V571">
        <v>1.72E-2</v>
      </c>
      <c r="W571">
        <v>0.36170000000000002</v>
      </c>
      <c r="X571">
        <v>7.0199999999999999E-2</v>
      </c>
      <c r="Y571">
        <v>6.08E-2</v>
      </c>
      <c r="Z571">
        <v>0.43</v>
      </c>
      <c r="AA571">
        <v>0.28149999999999997</v>
      </c>
      <c r="AB571">
        <v>0.26</v>
      </c>
      <c r="AC571">
        <v>2.2269999999999999</v>
      </c>
      <c r="AD571">
        <v>0.40300000000000002</v>
      </c>
      <c r="AE571">
        <v>9.9900000000000003E-2</v>
      </c>
      <c r="AF571">
        <v>5.8780000000000001</v>
      </c>
      <c r="AG571">
        <v>3.233333</v>
      </c>
    </row>
    <row r="572" spans="16:33" x14ac:dyDescent="0.25">
      <c r="P572" s="16">
        <f t="shared" si="7"/>
        <v>8.3505399539999997E-2</v>
      </c>
      <c r="Q572" t="s">
        <v>50</v>
      </c>
      <c r="R572">
        <v>2011</v>
      </c>
      <c r="S572" t="s">
        <v>21</v>
      </c>
      <c r="T572">
        <v>4.9756399999999999E-2</v>
      </c>
      <c r="U572">
        <v>0.77639999999999998</v>
      </c>
      <c r="V572">
        <v>2.69E-2</v>
      </c>
      <c r="W572">
        <v>2.6219999999999999</v>
      </c>
      <c r="X572">
        <v>0.5111</v>
      </c>
      <c r="Y572">
        <v>0.43809999999999999</v>
      </c>
      <c r="Z572">
        <v>1.4174</v>
      </c>
      <c r="AA572">
        <v>1.5663</v>
      </c>
      <c r="AB572">
        <v>0.98480000000000001</v>
      </c>
      <c r="AC572">
        <v>3.1734</v>
      </c>
      <c r="AD572">
        <v>1.6456</v>
      </c>
      <c r="AE572">
        <v>0.5524</v>
      </c>
      <c r="AF572">
        <v>6.3559999999999999</v>
      </c>
      <c r="AG572">
        <v>5.65</v>
      </c>
    </row>
    <row r="573" spans="16:33" x14ac:dyDescent="0.25">
      <c r="P573" s="16">
        <f t="shared" ref="P573:P585" si="8">0.0345671*U573+ 0.0828133*V573 -0.0047335*W573+ 0.0180499*AA573+-0.0106452*Y573+0.0186706*AB573-0.0079634*Z573-0.0271772*AE573+0.0201046*AC573-0.0022378*AG573</f>
        <v>0.1045046995074</v>
      </c>
      <c r="Q573" t="s">
        <v>58</v>
      </c>
      <c r="R573">
        <v>2010</v>
      </c>
      <c r="S573" t="s">
        <v>21</v>
      </c>
      <c r="T573">
        <v>6.3309599999999994E-2</v>
      </c>
      <c r="U573">
        <v>0.5292</v>
      </c>
      <c r="V573">
        <v>0.2417</v>
      </c>
      <c r="W573">
        <v>3.6827000000000001</v>
      </c>
      <c r="X573">
        <v>0.76449999999999996</v>
      </c>
      <c r="Y573">
        <v>1.0880000000000001</v>
      </c>
      <c r="Z573">
        <v>1.9857</v>
      </c>
      <c r="AA573">
        <v>3.2827999999999999</v>
      </c>
      <c r="AB573">
        <v>2.4386000000000001</v>
      </c>
      <c r="AC573">
        <v>3.6025</v>
      </c>
      <c r="AD573">
        <v>3.3090999999999999</v>
      </c>
      <c r="AE573">
        <v>1.8268</v>
      </c>
      <c r="AF573">
        <v>6.8280000000000003</v>
      </c>
      <c r="AG573">
        <v>7.391667</v>
      </c>
    </row>
    <row r="574" spans="16:33" x14ac:dyDescent="0.25">
      <c r="P574" s="16">
        <f t="shared" si="8"/>
        <v>7.4201230517400005E-2</v>
      </c>
      <c r="Q574" t="s">
        <v>50</v>
      </c>
      <c r="R574">
        <v>2010</v>
      </c>
      <c r="S574" t="s">
        <v>21</v>
      </c>
      <c r="T574">
        <v>4.8128700000000003E-2</v>
      </c>
      <c r="U574">
        <v>0.63060000000000005</v>
      </c>
      <c r="V574">
        <v>2.9399999999999999E-2</v>
      </c>
      <c r="W574">
        <v>2.7130999999999998</v>
      </c>
      <c r="X574">
        <v>0.50180000000000002</v>
      </c>
      <c r="Y574">
        <v>0.44979999999999998</v>
      </c>
      <c r="Z574">
        <v>1.347</v>
      </c>
      <c r="AA574">
        <v>1.5094000000000001</v>
      </c>
      <c r="AB574">
        <v>0.97599999999999998</v>
      </c>
      <c r="AC574">
        <v>3.0455999999999999</v>
      </c>
      <c r="AD574">
        <v>1.6281000000000001</v>
      </c>
      <c r="AE574">
        <v>0.5403</v>
      </c>
      <c r="AF574">
        <v>6.3959999999999999</v>
      </c>
      <c r="AG574">
        <v>6.1166669999999996</v>
      </c>
    </row>
    <row r="575" spans="16:33" x14ac:dyDescent="0.25">
      <c r="P575" s="16">
        <f t="shared" si="8"/>
        <v>9.3278840618600006E-2</v>
      </c>
      <c r="Q575" t="s">
        <v>50</v>
      </c>
      <c r="R575">
        <v>2017</v>
      </c>
      <c r="S575" t="s">
        <v>21</v>
      </c>
      <c r="T575">
        <v>5.2133199999999998E-2</v>
      </c>
      <c r="U575">
        <v>0.85109000000000001</v>
      </c>
      <c r="V575">
        <v>3.805E-2</v>
      </c>
      <c r="W575">
        <v>3.19774</v>
      </c>
      <c r="X575">
        <v>0.64690999999999999</v>
      </c>
      <c r="Y575">
        <v>0.44701000000000002</v>
      </c>
      <c r="Z575">
        <v>2.65741</v>
      </c>
      <c r="AA575">
        <v>1.8487199999999999</v>
      </c>
      <c r="AB575">
        <v>1.23153</v>
      </c>
      <c r="AC575">
        <v>3.6789999999999998</v>
      </c>
      <c r="AD575">
        <v>2.1647599999999998</v>
      </c>
      <c r="AE575">
        <v>0.79913999999999996</v>
      </c>
      <c r="AF575">
        <v>7.484</v>
      </c>
      <c r="AG575">
        <v>3.0583330000000002</v>
      </c>
    </row>
    <row r="576" spans="16:33" x14ac:dyDescent="0.25">
      <c r="P576" s="16">
        <f t="shared" si="8"/>
        <v>5.7672302510000002E-2</v>
      </c>
      <c r="Q576" t="s">
        <v>51</v>
      </c>
      <c r="R576">
        <v>2000</v>
      </c>
      <c r="S576" t="s">
        <v>21</v>
      </c>
      <c r="T576">
        <v>5.6471199999999999E-2</v>
      </c>
      <c r="U576">
        <v>0.19109999999999999</v>
      </c>
      <c r="V576">
        <v>0.14810000000000001</v>
      </c>
      <c r="W576">
        <v>1.7134</v>
      </c>
      <c r="X576">
        <v>0.43180000000000002</v>
      </c>
      <c r="Y576">
        <v>0.5161</v>
      </c>
      <c r="Z576">
        <v>0.47249999999999998</v>
      </c>
      <c r="AA576">
        <v>1.0163</v>
      </c>
      <c r="AB576">
        <v>0.76139999999999997</v>
      </c>
      <c r="AC576">
        <v>2.2757999999999998</v>
      </c>
      <c r="AD576">
        <v>1.4121999999999999</v>
      </c>
      <c r="AE576">
        <v>0.504</v>
      </c>
      <c r="AF576">
        <v>6.5979999999999999</v>
      </c>
      <c r="AG576">
        <v>3.7749999999999999</v>
      </c>
    </row>
    <row r="577" spans="1:33" x14ac:dyDescent="0.25">
      <c r="P577" s="16">
        <f t="shared" si="8"/>
        <v>6.1101356157400005E-2</v>
      </c>
      <c r="Q577" t="s">
        <v>51</v>
      </c>
      <c r="R577">
        <v>2001</v>
      </c>
      <c r="S577" t="s">
        <v>21</v>
      </c>
      <c r="T577">
        <v>5.6425999999999997E-2</v>
      </c>
      <c r="U577">
        <v>0.20219999999999999</v>
      </c>
      <c r="V577">
        <v>0.1731</v>
      </c>
      <c r="W577">
        <v>1.7009000000000001</v>
      </c>
      <c r="X577">
        <v>0.41920000000000002</v>
      </c>
      <c r="Y577">
        <v>0.49719999999999998</v>
      </c>
      <c r="Z577">
        <v>0.4758</v>
      </c>
      <c r="AA577">
        <v>1.0657000000000001</v>
      </c>
      <c r="AB577">
        <v>0.77539999999999998</v>
      </c>
      <c r="AC577">
        <v>2.3567999999999998</v>
      </c>
      <c r="AD577">
        <v>1.4339999999999999</v>
      </c>
      <c r="AE577">
        <v>0.53859999999999997</v>
      </c>
      <c r="AF577">
        <v>6.508</v>
      </c>
      <c r="AG577">
        <v>4.266667</v>
      </c>
    </row>
    <row r="578" spans="1:33" x14ac:dyDescent="0.25">
      <c r="P578" s="16">
        <f t="shared" si="8"/>
        <v>5.9001061572600016E-2</v>
      </c>
      <c r="Q578" t="s">
        <v>51</v>
      </c>
      <c r="R578">
        <v>2002</v>
      </c>
      <c r="S578" t="s">
        <v>21</v>
      </c>
      <c r="T578">
        <v>5.2868600000000002E-2</v>
      </c>
      <c r="U578">
        <v>0.18690000000000001</v>
      </c>
      <c r="V578">
        <v>0.1749</v>
      </c>
      <c r="W578">
        <v>1.6812</v>
      </c>
      <c r="X578">
        <v>0.40300000000000002</v>
      </c>
      <c r="Y578">
        <v>0.54549999999999998</v>
      </c>
      <c r="Z578">
        <v>0.52729999999999999</v>
      </c>
      <c r="AA578">
        <v>1.0798000000000001</v>
      </c>
      <c r="AB578">
        <v>0.79410000000000003</v>
      </c>
      <c r="AC578">
        <v>2.4075000000000002</v>
      </c>
      <c r="AD578">
        <v>1.4655</v>
      </c>
      <c r="AE578">
        <v>0.56379999999999997</v>
      </c>
      <c r="AF578">
        <v>6.6150000000000002</v>
      </c>
      <c r="AG578">
        <v>5.0833329999999997</v>
      </c>
    </row>
    <row r="579" spans="1:33" x14ac:dyDescent="0.25">
      <c r="P579" s="16">
        <f t="shared" si="8"/>
        <v>7.7849778707400008E-2</v>
      </c>
      <c r="Q579" t="s">
        <v>58</v>
      </c>
      <c r="R579">
        <v>2002</v>
      </c>
      <c r="S579" t="s">
        <v>21</v>
      </c>
      <c r="T579">
        <v>6.5218200000000004E-2</v>
      </c>
      <c r="U579">
        <v>0.29330000000000001</v>
      </c>
      <c r="V579">
        <v>0.15820000000000001</v>
      </c>
      <c r="W579">
        <v>3.0261</v>
      </c>
      <c r="X579">
        <v>0.69940000000000002</v>
      </c>
      <c r="Y579">
        <v>0.76249999999999996</v>
      </c>
      <c r="Z579">
        <v>1.8309</v>
      </c>
      <c r="AA579">
        <v>2.927</v>
      </c>
      <c r="AB579">
        <v>1.8971</v>
      </c>
      <c r="AC579">
        <v>2.8872</v>
      </c>
      <c r="AD579">
        <v>3.0853000000000002</v>
      </c>
      <c r="AE579">
        <v>1.6436999999999999</v>
      </c>
      <c r="AF579">
        <v>8.4779999999999998</v>
      </c>
      <c r="AG579">
        <v>4.4666670000000002</v>
      </c>
    </row>
    <row r="580" spans="1:33" x14ac:dyDescent="0.25">
      <c r="P580" s="16">
        <f t="shared" si="8"/>
        <v>5.8894028662600011E-2</v>
      </c>
      <c r="Q580" t="s">
        <v>69</v>
      </c>
      <c r="R580">
        <v>2004</v>
      </c>
      <c r="S580" t="s">
        <v>21</v>
      </c>
      <c r="T580">
        <v>5.3043E-2</v>
      </c>
      <c r="U580">
        <v>0.13009999999999999</v>
      </c>
      <c r="V580">
        <v>6.6000000000000003E-2</v>
      </c>
      <c r="W580">
        <v>0.23719999999999999</v>
      </c>
      <c r="X580">
        <v>0.1128</v>
      </c>
      <c r="Y580">
        <v>8.72E-2</v>
      </c>
      <c r="Z580">
        <v>0.1353</v>
      </c>
      <c r="AA580">
        <v>0.246</v>
      </c>
      <c r="AB580">
        <v>0.2291</v>
      </c>
      <c r="AC580">
        <v>2.6461000000000001</v>
      </c>
      <c r="AD580">
        <v>0.40629999999999999</v>
      </c>
      <c r="AE580">
        <v>8.4099999999999994E-2</v>
      </c>
      <c r="AF580">
        <v>5.8170000000000002</v>
      </c>
      <c r="AG580">
        <v>3.3833329999999999</v>
      </c>
    </row>
    <row r="581" spans="1:33" x14ac:dyDescent="0.25">
      <c r="P581" s="16">
        <f t="shared" si="8"/>
        <v>6.9039179970000003E-2</v>
      </c>
      <c r="Q581" t="s">
        <v>51</v>
      </c>
      <c r="R581">
        <v>2006</v>
      </c>
      <c r="S581" t="s">
        <v>21</v>
      </c>
      <c r="T581">
        <v>5.5703999999999997E-2</v>
      </c>
      <c r="U581">
        <v>0.27200000000000002</v>
      </c>
      <c r="V581">
        <v>0.1598</v>
      </c>
      <c r="W581">
        <v>2.0619000000000001</v>
      </c>
      <c r="X581">
        <v>0.47639999999999999</v>
      </c>
      <c r="Y581">
        <v>0.73909999999999998</v>
      </c>
      <c r="Z581">
        <v>0.53569999999999995</v>
      </c>
      <c r="AA581">
        <v>1.0513999999999999</v>
      </c>
      <c r="AB581">
        <v>0.86319999999999997</v>
      </c>
      <c r="AC581">
        <v>2.9407999999999999</v>
      </c>
      <c r="AD581">
        <v>1.6497999999999999</v>
      </c>
      <c r="AE581">
        <v>0.58940000000000003</v>
      </c>
      <c r="AF581">
        <v>6.3810000000000002</v>
      </c>
      <c r="AG581">
        <v>4.4249999999999998</v>
      </c>
    </row>
    <row r="582" spans="1:33" x14ac:dyDescent="0.25">
      <c r="P582" s="16">
        <f t="shared" si="8"/>
        <v>6.3879750022600004E-2</v>
      </c>
      <c r="Q582" t="s">
        <v>62</v>
      </c>
      <c r="R582">
        <v>2005</v>
      </c>
      <c r="S582" t="s">
        <v>21</v>
      </c>
      <c r="T582">
        <v>5.1333200000000002E-2</v>
      </c>
      <c r="U582">
        <v>0.37830000000000003</v>
      </c>
      <c r="V582">
        <v>1.8100000000000002E-2</v>
      </c>
      <c r="W582">
        <v>0.92749999999999999</v>
      </c>
      <c r="X582">
        <v>0.68059999999999998</v>
      </c>
      <c r="Y582">
        <v>0.25700000000000001</v>
      </c>
      <c r="Z582">
        <v>0.65600000000000003</v>
      </c>
      <c r="AA582">
        <v>0.73360000000000003</v>
      </c>
      <c r="AB582">
        <v>0.60319999999999996</v>
      </c>
      <c r="AC582">
        <v>2.8226</v>
      </c>
      <c r="AD582">
        <v>1.0416000000000001</v>
      </c>
      <c r="AE582">
        <v>0.41160000000000002</v>
      </c>
      <c r="AF582">
        <v>6.9080000000000004</v>
      </c>
      <c r="AG582">
        <v>3.7583329999999999</v>
      </c>
    </row>
    <row r="583" spans="1:33" x14ac:dyDescent="0.25">
      <c r="P583" s="16">
        <f t="shared" si="8"/>
        <v>8.020751607740001E-2</v>
      </c>
      <c r="Q583" t="s">
        <v>51</v>
      </c>
      <c r="R583">
        <v>2009</v>
      </c>
      <c r="S583" t="s">
        <v>21</v>
      </c>
      <c r="T583">
        <v>5.3841E-2</v>
      </c>
      <c r="U583">
        <v>0.42270000000000002</v>
      </c>
      <c r="V583">
        <v>0.1857</v>
      </c>
      <c r="W583">
        <v>1.7607999999999999</v>
      </c>
      <c r="X583">
        <v>0.43309999999999998</v>
      </c>
      <c r="Y583">
        <v>0.71650000000000003</v>
      </c>
      <c r="Z583">
        <v>0.57840000000000003</v>
      </c>
      <c r="AA583">
        <v>1.3781000000000001</v>
      </c>
      <c r="AB583">
        <v>0.94159999999999999</v>
      </c>
      <c r="AC583">
        <v>3.0648</v>
      </c>
      <c r="AD583">
        <v>1.6184000000000001</v>
      </c>
      <c r="AE583">
        <v>0.6573</v>
      </c>
      <c r="AF583">
        <v>5.915</v>
      </c>
      <c r="AG583">
        <v>6.891667</v>
      </c>
    </row>
    <row r="584" spans="1:33" x14ac:dyDescent="0.25">
      <c r="P584" s="16">
        <f t="shared" si="8"/>
        <v>4.9386528649999997E-2</v>
      </c>
      <c r="Q584" t="s">
        <v>76</v>
      </c>
      <c r="R584">
        <v>2003</v>
      </c>
      <c r="S584" t="s">
        <v>21</v>
      </c>
      <c r="T584">
        <v>3.6908499999999997E-2</v>
      </c>
      <c r="U584">
        <v>0.1946</v>
      </c>
      <c r="V584">
        <v>1.6500000000000001E-2</v>
      </c>
      <c r="W584">
        <v>0.26429999999999998</v>
      </c>
      <c r="X584">
        <v>7.9000000000000001E-2</v>
      </c>
      <c r="Y584">
        <v>6.6000000000000003E-2</v>
      </c>
      <c r="Z584">
        <v>0.46910000000000002</v>
      </c>
      <c r="AA584">
        <v>0.28489999999999999</v>
      </c>
      <c r="AB584">
        <v>0.27439999999999998</v>
      </c>
      <c r="AC584">
        <v>2.3502999999999998</v>
      </c>
      <c r="AD584">
        <v>0.42970000000000003</v>
      </c>
      <c r="AE584">
        <v>0.10150000000000001</v>
      </c>
      <c r="AF584">
        <v>6.0090000000000003</v>
      </c>
      <c r="AG584">
        <v>3.4750000000000001</v>
      </c>
    </row>
    <row r="585" spans="1:33" x14ac:dyDescent="0.25">
      <c r="P585" s="16">
        <f t="shared" si="8"/>
        <v>7.8071579992600018E-2</v>
      </c>
      <c r="Q585" t="s">
        <v>58</v>
      </c>
      <c r="R585">
        <v>2003</v>
      </c>
      <c r="S585" t="s">
        <v>21</v>
      </c>
      <c r="T585">
        <v>6.4982100000000001E-2</v>
      </c>
      <c r="U585">
        <v>0.32419999999999999</v>
      </c>
      <c r="V585">
        <v>0.14219999999999999</v>
      </c>
      <c r="W585">
        <v>3.3664999999999998</v>
      </c>
      <c r="X585">
        <v>0.73760000000000003</v>
      </c>
      <c r="Y585">
        <v>0.77200000000000002</v>
      </c>
      <c r="Z585">
        <v>2.0009000000000001</v>
      </c>
      <c r="AA585">
        <v>2.9759000000000002</v>
      </c>
      <c r="AB585">
        <v>1.9967999999999999</v>
      </c>
      <c r="AC585">
        <v>3.0127000000000002</v>
      </c>
      <c r="AD585">
        <v>3.2555000000000001</v>
      </c>
      <c r="AE585">
        <v>1.681</v>
      </c>
      <c r="AF585">
        <v>8.0310000000000006</v>
      </c>
      <c r="AG585">
        <v>4.7833329999999998</v>
      </c>
    </row>
    <row r="586" spans="1:33" ht="120" x14ac:dyDescent="0.25">
      <c r="A586" s="13" t="s">
        <v>0</v>
      </c>
      <c r="B586" s="13" t="s">
        <v>1</v>
      </c>
      <c r="C586" s="13" t="s">
        <v>2</v>
      </c>
      <c r="D586" s="13" t="s">
        <v>3</v>
      </c>
      <c r="E586" s="12" t="s">
        <v>106</v>
      </c>
      <c r="F586" s="13" t="s">
        <v>4</v>
      </c>
      <c r="G586" s="13" t="s">
        <v>5</v>
      </c>
      <c r="H586" s="13" t="s">
        <v>8</v>
      </c>
      <c r="I586" s="13" t="s">
        <v>6</v>
      </c>
      <c r="J586" s="13" t="s">
        <v>7</v>
      </c>
      <c r="K586" s="13" t="s">
        <v>9</v>
      </c>
      <c r="L586" s="13" t="s">
        <v>10</v>
      </c>
      <c r="M586" s="13" t="s">
        <v>11</v>
      </c>
      <c r="N586" s="13" t="s">
        <v>12</v>
      </c>
      <c r="P586" s="16">
        <f xml:space="preserve"> -0.0183427*W586 -0.0115274*Y586 -0.0109914*AC586 -0.0012893*AG586 -0.0012893</f>
        <v>-0.11927688243299998</v>
      </c>
      <c r="Q586" t="s">
        <v>39</v>
      </c>
      <c r="R586">
        <v>2018</v>
      </c>
      <c r="S586" t="s">
        <v>23</v>
      </c>
      <c r="T586">
        <v>4.0867100000000003E-2</v>
      </c>
      <c r="U586">
        <v>0.25946000000000002</v>
      </c>
      <c r="V586">
        <v>1.3972899999999999</v>
      </c>
      <c r="W586">
        <v>2.2797299999999998</v>
      </c>
      <c r="X586">
        <v>1.3370299999999999</v>
      </c>
      <c r="Y586">
        <v>1.8696299999999999</v>
      </c>
      <c r="Z586">
        <v>2.0217700000000001</v>
      </c>
      <c r="AA586">
        <v>5.3601200000000002</v>
      </c>
      <c r="AB586">
        <v>2.3208000000000002</v>
      </c>
      <c r="AC586">
        <v>4.6115000000000004</v>
      </c>
      <c r="AD586">
        <v>4.1511899999999997</v>
      </c>
      <c r="AE586">
        <v>3.90985</v>
      </c>
      <c r="AF586">
        <v>8.4420000000000002</v>
      </c>
      <c r="AG586">
        <v>3.05</v>
      </c>
    </row>
    <row r="587" spans="1:33" x14ac:dyDescent="0.25">
      <c r="A587" s="2" t="s">
        <v>13</v>
      </c>
      <c r="B587" s="6">
        <v>6.7363599999999996E-2</v>
      </c>
      <c r="C587" s="6">
        <v>3.5652299999999998E-2</v>
      </c>
      <c r="D587" s="6">
        <v>-4.0092000000000001E-3</v>
      </c>
      <c r="E587">
        <v>-7.5659999999999996E-4</v>
      </c>
      <c r="F587" s="4">
        <v>-9.8109999999999994E-4</v>
      </c>
      <c r="G587" s="4">
        <v>2.271E-3</v>
      </c>
      <c r="H587" s="4">
        <v>-1.27283E-2</v>
      </c>
      <c r="I587" s="6">
        <v>-8.6875000000000008E-3</v>
      </c>
      <c r="J587" s="4">
        <v>5.8989000000000003E-3</v>
      </c>
      <c r="K587" s="6">
        <v>-4.1476800000000001E-2</v>
      </c>
      <c r="L587" s="4">
        <v>2.4526000000000001E-3</v>
      </c>
      <c r="M587" s="6">
        <v>-8.3493999999999999E-3</v>
      </c>
      <c r="N587" s="6">
        <v>0.2281485</v>
      </c>
      <c r="P587" s="16">
        <f t="shared" ref="P587:P593" si="9" xml:space="preserve"> -0.0183427*W587 -0.0115274*Y587 -0.0109914*AC587 -0.0012893*AG587 -0.0012893</f>
        <v>-4.5625885066899997E-2</v>
      </c>
      <c r="Q587" t="s">
        <v>61</v>
      </c>
      <c r="R587">
        <v>2007</v>
      </c>
      <c r="S587" t="s">
        <v>23</v>
      </c>
      <c r="T587">
        <v>6.4311800000000002E-2</v>
      </c>
      <c r="U587">
        <v>9.7500000000000003E-2</v>
      </c>
      <c r="V587">
        <v>0.20799999999999999</v>
      </c>
      <c r="W587">
        <v>0.25290000000000001</v>
      </c>
      <c r="X587">
        <v>0.1646</v>
      </c>
      <c r="Y587">
        <v>8.7599999999999997E-2</v>
      </c>
      <c r="Z587">
        <v>0.15670000000000001</v>
      </c>
      <c r="AA587">
        <v>0.45660000000000001</v>
      </c>
      <c r="AB587">
        <v>0.29570000000000002</v>
      </c>
      <c r="AC587">
        <v>3.1259000000000001</v>
      </c>
      <c r="AD587">
        <v>0.47360000000000002</v>
      </c>
      <c r="AE587">
        <v>0.17380000000000001</v>
      </c>
      <c r="AF587">
        <v>5.9630000000000001</v>
      </c>
      <c r="AG587">
        <v>3.358333</v>
      </c>
    </row>
    <row r="588" spans="1:33" ht="30" x14ac:dyDescent="0.25">
      <c r="A588" s="2" t="s">
        <v>14</v>
      </c>
      <c r="B588" s="4">
        <v>4.0199999999999996</v>
      </c>
      <c r="C588" s="4">
        <v>4.49</v>
      </c>
      <c r="D588" s="4">
        <v>-4.78</v>
      </c>
      <c r="E588">
        <v>-0.81</v>
      </c>
      <c r="F588" s="4">
        <v>-0.1</v>
      </c>
      <c r="G588" s="4">
        <v>1.06</v>
      </c>
      <c r="H588" s="4">
        <v>-1.54</v>
      </c>
      <c r="I588" s="4">
        <v>-1.86</v>
      </c>
      <c r="J588" s="4">
        <v>1.53</v>
      </c>
      <c r="K588" s="4">
        <v>-3.8</v>
      </c>
      <c r="L588" s="4">
        <v>0.74</v>
      </c>
      <c r="M588" s="4">
        <v>-6.08</v>
      </c>
      <c r="N588" s="4">
        <v>3.89</v>
      </c>
      <c r="P588" s="16">
        <f t="shared" si="9"/>
        <v>-3.5728347626900005E-2</v>
      </c>
      <c r="Q588" t="s">
        <v>61</v>
      </c>
      <c r="R588">
        <v>2001</v>
      </c>
      <c r="S588" t="s">
        <v>23</v>
      </c>
      <c r="T588">
        <v>6.5457299999999996E-2</v>
      </c>
      <c r="U588">
        <v>7.0199999999999999E-2</v>
      </c>
      <c r="V588">
        <v>0.17449999999999999</v>
      </c>
      <c r="W588">
        <v>0.17330000000000001</v>
      </c>
      <c r="X588">
        <v>0.12239999999999999</v>
      </c>
      <c r="Y588">
        <v>5.7500000000000002E-2</v>
      </c>
      <c r="Z588">
        <v>0.1187</v>
      </c>
      <c r="AA588">
        <v>0.3569</v>
      </c>
      <c r="AB588">
        <v>0.24199999999999999</v>
      </c>
      <c r="AC588">
        <v>2.2431999999999999</v>
      </c>
      <c r="AD588">
        <v>0.35920000000000002</v>
      </c>
      <c r="AE588">
        <v>0.1384</v>
      </c>
      <c r="AF588">
        <v>5.048</v>
      </c>
      <c r="AG588">
        <v>4.608333</v>
      </c>
    </row>
    <row r="589" spans="1:33" x14ac:dyDescent="0.25">
      <c r="A589" s="2" t="s">
        <v>15</v>
      </c>
      <c r="B589" s="4">
        <v>-2.6981000000000002E-3</v>
      </c>
      <c r="C589" s="6">
        <v>-1.60959E-2</v>
      </c>
      <c r="D589" s="6">
        <v>-2.3825999999999999E-3</v>
      </c>
      <c r="E589">
        <v>-1.2317999999999999E-3</v>
      </c>
      <c r="F589" s="4">
        <v>8.7940000000000002E-4</v>
      </c>
      <c r="G589" s="4">
        <v>-3.6760999999999999E-3</v>
      </c>
      <c r="H589" s="6">
        <v>7.3035000000000001E-3</v>
      </c>
      <c r="I589" s="6">
        <v>-3.5100000000000001E-3</v>
      </c>
      <c r="J589" s="4">
        <v>1.7321000000000001E-3</v>
      </c>
      <c r="K589" s="4">
        <v>-8.3143999999999996E-3</v>
      </c>
      <c r="L589" s="6">
        <v>4.3712999999999998E-3</v>
      </c>
      <c r="M589" s="6">
        <v>1.1961000000000001E-3</v>
      </c>
      <c r="N589" s="6">
        <v>5.66119E-2</v>
      </c>
      <c r="P589" s="16">
        <f t="shared" si="9"/>
        <v>-5.2606732659999995E-2</v>
      </c>
      <c r="Q589" t="s">
        <v>61</v>
      </c>
      <c r="R589">
        <v>2011</v>
      </c>
      <c r="S589" t="s">
        <v>23</v>
      </c>
      <c r="T589">
        <v>5.6765799999999998E-2</v>
      </c>
      <c r="U589">
        <v>0.1215</v>
      </c>
      <c r="V589">
        <v>0.24199999999999999</v>
      </c>
      <c r="W589">
        <v>0.20499999999999999</v>
      </c>
      <c r="X589">
        <v>0.1734</v>
      </c>
      <c r="Y589">
        <v>9.7299999999999998E-2</v>
      </c>
      <c r="Z589">
        <v>0.1714</v>
      </c>
      <c r="AA589">
        <v>0.54869999999999997</v>
      </c>
      <c r="AB589">
        <v>0.3392</v>
      </c>
      <c r="AC589">
        <v>3.4476</v>
      </c>
      <c r="AD589">
        <v>0.46839999999999998</v>
      </c>
      <c r="AE589">
        <v>0.19020000000000001</v>
      </c>
      <c r="AF589">
        <v>5.0979999999999999</v>
      </c>
      <c r="AG589">
        <v>6.625</v>
      </c>
    </row>
    <row r="590" spans="1:33" ht="30" x14ac:dyDescent="0.25">
      <c r="A590" s="2" t="s">
        <v>16</v>
      </c>
      <c r="B590" s="4">
        <v>-0.28999999999999998</v>
      </c>
      <c r="C590" s="4">
        <v>-2.29</v>
      </c>
      <c r="D590" s="4">
        <v>-3.46</v>
      </c>
      <c r="E590">
        <v>-0.54</v>
      </c>
      <c r="F590" s="4">
        <v>0.27</v>
      </c>
      <c r="G590" s="4">
        <v>-1.48</v>
      </c>
      <c r="H590" s="4">
        <v>4.12</v>
      </c>
      <c r="I590" s="4">
        <v>-2.57</v>
      </c>
      <c r="J590" s="4">
        <v>1.1100000000000001</v>
      </c>
      <c r="K590" s="4">
        <v>-1.04</v>
      </c>
      <c r="L590" s="4">
        <v>1.87</v>
      </c>
      <c r="M590" s="4">
        <v>1.9</v>
      </c>
      <c r="N590" s="4">
        <v>2.37</v>
      </c>
      <c r="P590" s="16">
        <f t="shared" si="9"/>
        <v>-0.11539153301589999</v>
      </c>
      <c r="Q590" t="s">
        <v>39</v>
      </c>
      <c r="R590">
        <v>2016</v>
      </c>
      <c r="S590" t="s">
        <v>23</v>
      </c>
      <c r="T590">
        <v>3.91612E-2</v>
      </c>
      <c r="U590">
        <v>0.25359999999999999</v>
      </c>
      <c r="V590">
        <v>0.84306999999999999</v>
      </c>
      <c r="W590">
        <v>2.23421</v>
      </c>
      <c r="X590">
        <v>1.23336</v>
      </c>
      <c r="Y590">
        <v>1.96088</v>
      </c>
      <c r="Z590">
        <v>1.89151</v>
      </c>
      <c r="AA590">
        <v>4.8976199999999999</v>
      </c>
      <c r="AB590">
        <v>2.1361300000000001</v>
      </c>
      <c r="AC590">
        <v>4.2285000000000004</v>
      </c>
      <c r="AD590">
        <v>3.6957300000000002</v>
      </c>
      <c r="AE590">
        <v>3.3978199999999998</v>
      </c>
      <c r="AF590">
        <v>8.4670000000000005</v>
      </c>
      <c r="AG590">
        <v>3.1333329999999999</v>
      </c>
    </row>
    <row r="591" spans="1:33" x14ac:dyDescent="0.25">
      <c r="A591" s="2" t="s">
        <v>17</v>
      </c>
      <c r="B591" s="6">
        <v>3.6206099999999998E-2</v>
      </c>
      <c r="C591" s="6">
        <v>-4.9213E-3</v>
      </c>
      <c r="D591" s="6">
        <v>-9.5469999999999995E-4</v>
      </c>
      <c r="E591">
        <v>7.762E-4</v>
      </c>
      <c r="F591" s="4">
        <v>1.7306000000000001E-3</v>
      </c>
      <c r="G591" s="4">
        <v>-7.5239999999999997E-4</v>
      </c>
      <c r="H591" s="4">
        <v>1.469E-3</v>
      </c>
      <c r="I591" s="6">
        <v>-2.475E-4</v>
      </c>
      <c r="J591" s="4" t="s">
        <v>107</v>
      </c>
      <c r="K591" s="6">
        <v>6.6626999999999997E-3</v>
      </c>
      <c r="L591" s="4">
        <v>-3.3110000000000002E-4</v>
      </c>
      <c r="M591" s="4">
        <v>-4.5360000000000002E-4</v>
      </c>
      <c r="N591" s="6">
        <v>2.93437E-2</v>
      </c>
      <c r="P591" s="16">
        <f t="shared" si="9"/>
        <v>-4.9139536583099996E-2</v>
      </c>
      <c r="Q591" t="s">
        <v>61</v>
      </c>
      <c r="R591">
        <v>2009</v>
      </c>
      <c r="S591" t="s">
        <v>23</v>
      </c>
      <c r="T591">
        <v>6.6902100000000006E-2</v>
      </c>
      <c r="U591">
        <v>0.1268</v>
      </c>
      <c r="V591">
        <v>0.20899999999999999</v>
      </c>
      <c r="W591">
        <v>0.16139999999999999</v>
      </c>
      <c r="X591">
        <v>0.15989999999999999</v>
      </c>
      <c r="Y591">
        <v>9.6100000000000005E-2</v>
      </c>
      <c r="Z591">
        <v>0.1686</v>
      </c>
      <c r="AA591">
        <v>0.47320000000000001</v>
      </c>
      <c r="AB591">
        <v>0.32700000000000001</v>
      </c>
      <c r="AC591">
        <v>3.1484999999999999</v>
      </c>
      <c r="AD591">
        <v>0.44290000000000002</v>
      </c>
      <c r="AE591">
        <v>0.18</v>
      </c>
      <c r="AF591">
        <v>5.3490000000000002</v>
      </c>
      <c r="AG591">
        <v>7.1166669999999996</v>
      </c>
    </row>
    <row r="592" spans="1:33" ht="30" x14ac:dyDescent="0.25">
      <c r="A592" s="2" t="s">
        <v>18</v>
      </c>
      <c r="B592" s="4">
        <v>2.68</v>
      </c>
      <c r="C592" s="4">
        <v>-5.86</v>
      </c>
      <c r="D592" s="4">
        <v>-2.2200000000000002</v>
      </c>
      <c r="E592">
        <v>1.28</v>
      </c>
      <c r="F592" s="4">
        <v>0.71</v>
      </c>
      <c r="G592" s="4">
        <v>-1.17</v>
      </c>
      <c r="H592" s="4">
        <v>0.63</v>
      </c>
      <c r="I592" s="4">
        <v>-1.94</v>
      </c>
      <c r="J592" s="4">
        <v>-0.84</v>
      </c>
      <c r="K592" s="4">
        <v>3.55</v>
      </c>
      <c r="L592" s="4">
        <v>-0.53</v>
      </c>
      <c r="M592" s="4">
        <v>-0.85</v>
      </c>
      <c r="N592" s="4">
        <v>4.25</v>
      </c>
      <c r="P592" s="16">
        <f t="shared" si="9"/>
        <v>-3.9218242416900001E-2</v>
      </c>
      <c r="Q592" t="s">
        <v>46</v>
      </c>
      <c r="R592">
        <v>2001</v>
      </c>
      <c r="S592" t="s">
        <v>23</v>
      </c>
      <c r="T592">
        <v>6.8427399999999999E-2</v>
      </c>
      <c r="U592">
        <v>0.1928</v>
      </c>
      <c r="V592">
        <v>3.7699999999999997E-2</v>
      </c>
      <c r="W592">
        <v>0.4264</v>
      </c>
      <c r="X592">
        <v>0.12859999999999999</v>
      </c>
      <c r="Y592">
        <v>7.0099999999999996E-2</v>
      </c>
      <c r="Z592">
        <v>0.1429</v>
      </c>
      <c r="AA592">
        <v>0.55310000000000004</v>
      </c>
      <c r="AB592">
        <v>0.2928</v>
      </c>
      <c r="AC592">
        <v>2.0693999999999999</v>
      </c>
      <c r="AD592">
        <v>0.60450000000000004</v>
      </c>
      <c r="AE592">
        <v>0.28539999999999999</v>
      </c>
      <c r="AF592">
        <v>6.0090000000000003</v>
      </c>
      <c r="AG592">
        <v>5.0833329999999997</v>
      </c>
    </row>
    <row r="593" spans="1:33" ht="30" x14ac:dyDescent="0.25">
      <c r="A593" s="2" t="s">
        <v>19</v>
      </c>
      <c r="B593" s="6">
        <v>0.24978339999999999</v>
      </c>
      <c r="C593" s="6">
        <v>1.975708</v>
      </c>
      <c r="D593" s="4">
        <v>6.5569999999999995E-4</v>
      </c>
      <c r="E593">
        <v>1.10227E-2</v>
      </c>
      <c r="F593" s="6">
        <v>-0.1317934</v>
      </c>
      <c r="G593" s="6">
        <v>7.3495000000000005E-2</v>
      </c>
      <c r="H593" s="4">
        <v>-2.45241E-2</v>
      </c>
      <c r="I593" s="6">
        <v>1.16869E-2</v>
      </c>
      <c r="J593" s="4">
        <v>-3.0584199999999999E-2</v>
      </c>
      <c r="K593" s="6">
        <v>-4.8395000000000001E-2</v>
      </c>
      <c r="L593" s="6">
        <v>-8.0683999999999999E-3</v>
      </c>
      <c r="M593" s="6">
        <v>-3.6703999999999999E-3</v>
      </c>
      <c r="N593" s="6">
        <v>0.30067949999999999</v>
      </c>
      <c r="P593" s="16">
        <f t="shared" si="9"/>
        <v>-5.1487500003100005E-2</v>
      </c>
      <c r="Q593" t="s">
        <v>79</v>
      </c>
      <c r="R593">
        <v>2002</v>
      </c>
      <c r="S593" t="s">
        <v>23</v>
      </c>
      <c r="T593">
        <v>5.1650599999999998E-2</v>
      </c>
      <c r="U593">
        <v>4.9099999999999998E-2</v>
      </c>
      <c r="V593">
        <v>0.21099999999999999</v>
      </c>
      <c r="W593">
        <v>0.86780000000000002</v>
      </c>
      <c r="X593">
        <v>0.3034</v>
      </c>
      <c r="Y593">
        <v>0.3165</v>
      </c>
      <c r="Z593">
        <v>0.73360000000000003</v>
      </c>
      <c r="AA593">
        <v>1.0391999999999999</v>
      </c>
      <c r="AB593">
        <v>0.46429999999999999</v>
      </c>
      <c r="AC593">
        <v>2.1221999999999999</v>
      </c>
      <c r="AD593">
        <v>1.0993999999999999</v>
      </c>
      <c r="AE593">
        <v>0.56320000000000003</v>
      </c>
      <c r="AF593">
        <v>7.4279999999999999</v>
      </c>
      <c r="AG593">
        <v>5.6666670000000003</v>
      </c>
    </row>
    <row r="594" spans="1:33" ht="30" x14ac:dyDescent="0.25">
      <c r="A594" s="2" t="s">
        <v>20</v>
      </c>
      <c r="B594" s="4">
        <v>2.73</v>
      </c>
      <c r="C594" s="4">
        <v>6.74</v>
      </c>
      <c r="D594" s="4">
        <v>0.18</v>
      </c>
      <c r="E594">
        <v>1.36</v>
      </c>
      <c r="F594" s="4">
        <v>-1.72</v>
      </c>
      <c r="G594" s="4">
        <v>5.27</v>
      </c>
      <c r="H594" s="4">
        <v>-0.76</v>
      </c>
      <c r="I594" s="4">
        <v>1.92</v>
      </c>
      <c r="J594" s="4">
        <v>-1.44</v>
      </c>
      <c r="K594" s="4">
        <v>-2.87</v>
      </c>
      <c r="L594" s="4">
        <v>-1.78</v>
      </c>
      <c r="M594" s="4">
        <v>-3.6</v>
      </c>
      <c r="N594" s="4">
        <v>6.96</v>
      </c>
      <c r="Q594" t="s">
        <v>85</v>
      </c>
      <c r="R594">
        <v>2018</v>
      </c>
      <c r="S594" t="s">
        <v>23</v>
      </c>
      <c r="T594">
        <v>4.83817E-2</v>
      </c>
      <c r="U594">
        <v>7.0519999999999999E-2</v>
      </c>
      <c r="V594">
        <v>0.66164000000000001</v>
      </c>
      <c r="W594">
        <v>0.22525000000000001</v>
      </c>
      <c r="X594">
        <v>0.35075000000000001</v>
      </c>
      <c r="Y594">
        <v>6.5680000000000002E-2</v>
      </c>
      <c r="Z594">
        <v>0.10711</v>
      </c>
      <c r="AA594">
        <v>0.43551000000000001</v>
      </c>
      <c r="AB594">
        <v>0.17079</v>
      </c>
      <c r="AC594">
        <v>4.2888000000000002</v>
      </c>
      <c r="AD594">
        <v>0.36192000000000002</v>
      </c>
      <c r="AE594">
        <v>0.13356999999999999</v>
      </c>
      <c r="AF594">
        <v>7.2290000000000001</v>
      </c>
      <c r="AG594">
        <v>4.0583330000000002</v>
      </c>
    </row>
    <row r="595" spans="1:33" x14ac:dyDescent="0.25">
      <c r="A595" s="2" t="s">
        <v>21</v>
      </c>
      <c r="B595" s="6">
        <v>3.4567100000000003E-2</v>
      </c>
      <c r="C595" s="6">
        <v>8.2813300000000006E-2</v>
      </c>
      <c r="D595" s="6">
        <v>-4.7334999999999999E-3</v>
      </c>
      <c r="E595" s="15">
        <v>1.8049900000000001E-2</v>
      </c>
      <c r="F595" s="4">
        <v>-1.187E-4</v>
      </c>
      <c r="G595" s="6">
        <v>-1.06452E-2</v>
      </c>
      <c r="H595" s="6">
        <v>1.8670599999999999E-2</v>
      </c>
      <c r="I595" s="6">
        <v>-7.9634000000000007E-3</v>
      </c>
      <c r="J595" s="6">
        <v>-2.7177199999999999E-2</v>
      </c>
      <c r="K595" s="6">
        <v>2.01046E-2</v>
      </c>
      <c r="L595" s="4">
        <v>-2.4559999999999998E-3</v>
      </c>
      <c r="M595" s="6">
        <v>-2.2377999999999999E-3</v>
      </c>
      <c r="N595" s="4">
        <v>-7.6032000000000001E-3</v>
      </c>
      <c r="Q595" t="s">
        <v>39</v>
      </c>
      <c r="R595">
        <v>2004</v>
      </c>
      <c r="S595" t="s">
        <v>23</v>
      </c>
      <c r="T595">
        <v>3.4569299999999997E-2</v>
      </c>
      <c r="U595">
        <v>0.1696</v>
      </c>
      <c r="V595">
        <v>0.72729999999999995</v>
      </c>
      <c r="W595">
        <v>1.5794999999999999</v>
      </c>
      <c r="X595">
        <v>0.67010000000000003</v>
      </c>
      <c r="Y595">
        <v>1.5740000000000001</v>
      </c>
      <c r="Z595">
        <v>1.1284000000000001</v>
      </c>
      <c r="AA595">
        <v>3.2824</v>
      </c>
      <c r="AB595">
        <v>1.286</v>
      </c>
      <c r="AC595">
        <v>3.0701999999999998</v>
      </c>
      <c r="AD595">
        <v>2.7029999999999998</v>
      </c>
      <c r="AE595">
        <v>1.9594</v>
      </c>
      <c r="AF595">
        <v>7.548</v>
      </c>
      <c r="AG595">
        <v>5.5666669999999998</v>
      </c>
    </row>
    <row r="596" spans="1:33" ht="30" x14ac:dyDescent="0.25">
      <c r="A596" s="2" t="s">
        <v>22</v>
      </c>
      <c r="B596" s="4">
        <v>3.39</v>
      </c>
      <c r="C596" s="4">
        <v>6.01</v>
      </c>
      <c r="D596" s="4">
        <v>-2.44</v>
      </c>
      <c r="E596">
        <v>4.49</v>
      </c>
      <c r="F596" s="4">
        <v>-0.03</v>
      </c>
      <c r="G596" s="4">
        <v>-1.83</v>
      </c>
      <c r="H596" s="4">
        <v>2.14</v>
      </c>
      <c r="I596" s="4">
        <v>-3.3</v>
      </c>
      <c r="J596" s="4">
        <v>-2.93</v>
      </c>
      <c r="K596" s="4">
        <v>2.94</v>
      </c>
      <c r="L596" s="4">
        <v>-1.25</v>
      </c>
      <c r="M596" s="4">
        <v>-2.09</v>
      </c>
      <c r="N596" s="4">
        <v>-0.52</v>
      </c>
      <c r="Q596" t="s">
        <v>46</v>
      </c>
      <c r="R596">
        <v>2006</v>
      </c>
      <c r="S596" t="s">
        <v>23</v>
      </c>
      <c r="T596">
        <v>6.1649500000000003E-2</v>
      </c>
      <c r="U596">
        <v>0.23830000000000001</v>
      </c>
      <c r="V596">
        <v>7.1900000000000006E-2</v>
      </c>
      <c r="W596">
        <v>0.54620000000000002</v>
      </c>
      <c r="X596">
        <v>0.15959999999999999</v>
      </c>
      <c r="Y596">
        <v>0.12089999999999999</v>
      </c>
      <c r="Z596">
        <v>0.2258</v>
      </c>
      <c r="AA596">
        <v>0.67910000000000004</v>
      </c>
      <c r="AB596">
        <v>0.36009999999999998</v>
      </c>
      <c r="AC596">
        <v>2.61</v>
      </c>
      <c r="AD596">
        <v>0.80700000000000005</v>
      </c>
      <c r="AE596">
        <v>0.33</v>
      </c>
      <c r="AF596">
        <v>6.4740000000000002</v>
      </c>
      <c r="AG596">
        <v>3.4249999999999998</v>
      </c>
    </row>
    <row r="597" spans="1:33" ht="30" x14ac:dyDescent="0.25">
      <c r="A597" s="2" t="s">
        <v>23</v>
      </c>
      <c r="B597" s="4">
        <v>-2.7017999999999999E-3</v>
      </c>
      <c r="C597" s="4">
        <v>1.755E-3</v>
      </c>
      <c r="D597" s="6">
        <v>-1.83427E-2</v>
      </c>
      <c r="E597">
        <v>9.031E-4</v>
      </c>
      <c r="F597" s="4">
        <v>-1.3190199999999999E-2</v>
      </c>
      <c r="G597" s="6">
        <v>-1.15274E-2</v>
      </c>
      <c r="H597" s="4">
        <v>1.5499300000000001E-2</v>
      </c>
      <c r="I597" s="4">
        <v>-2.9037999999999998E-3</v>
      </c>
      <c r="J597" s="4">
        <v>7.6208999999999999E-3</v>
      </c>
      <c r="K597" s="6">
        <v>-1.09914E-2</v>
      </c>
      <c r="L597" s="4">
        <v>9.0390000000000002E-4</v>
      </c>
      <c r="M597" s="6">
        <v>-1.2893E-3</v>
      </c>
      <c r="N597" s="6">
        <v>-1.2893E-3</v>
      </c>
      <c r="Q597" t="s">
        <v>79</v>
      </c>
      <c r="R597">
        <v>2000</v>
      </c>
      <c r="S597" t="s">
        <v>23</v>
      </c>
      <c r="T597">
        <v>5.6602600000000003E-2</v>
      </c>
      <c r="U597">
        <v>5.3800000000000001E-2</v>
      </c>
      <c r="V597">
        <v>0.2142</v>
      </c>
      <c r="W597">
        <v>0.92930000000000001</v>
      </c>
      <c r="X597">
        <v>0.34189999999999998</v>
      </c>
      <c r="Y597">
        <v>0.28439999999999999</v>
      </c>
      <c r="Z597">
        <v>0.47739999999999999</v>
      </c>
      <c r="AA597">
        <v>1.0254000000000001</v>
      </c>
      <c r="AB597">
        <v>0.44209999999999999</v>
      </c>
      <c r="AC597">
        <v>2.0026999999999999</v>
      </c>
      <c r="AD597">
        <v>1.0542</v>
      </c>
      <c r="AE597">
        <v>0.53739999999999999</v>
      </c>
      <c r="AF597">
        <v>7.641</v>
      </c>
      <c r="AG597">
        <v>3.3250000000000002</v>
      </c>
    </row>
    <row r="598" spans="1:33" ht="30" x14ac:dyDescent="0.25">
      <c r="A598" s="2" t="s">
        <v>24</v>
      </c>
      <c r="B598" s="4">
        <v>-0.48</v>
      </c>
      <c r="C598" s="4">
        <v>0.56999999999999995</v>
      </c>
      <c r="D598" s="4">
        <v>-3.48</v>
      </c>
      <c r="E598">
        <v>0.25</v>
      </c>
      <c r="F598" s="4">
        <v>-1.32</v>
      </c>
      <c r="G598" s="4">
        <v>-2.59</v>
      </c>
      <c r="H598" s="4">
        <v>1.36</v>
      </c>
      <c r="I598" s="4">
        <v>-0.68</v>
      </c>
      <c r="J598" s="4">
        <v>1.08</v>
      </c>
      <c r="K598" s="4">
        <v>-2.48</v>
      </c>
      <c r="L598" s="4">
        <v>0.99</v>
      </c>
      <c r="M598" s="4">
        <v>-1.96</v>
      </c>
      <c r="N598" s="4">
        <v>6.09</v>
      </c>
      <c r="Q598" t="s">
        <v>46</v>
      </c>
      <c r="R598">
        <v>2016</v>
      </c>
      <c r="S598" t="s">
        <v>23</v>
      </c>
      <c r="T598">
        <v>6.0777999999999999E-2</v>
      </c>
      <c r="U598">
        <v>0.34077000000000002</v>
      </c>
      <c r="V598">
        <v>5.7910000000000003E-2</v>
      </c>
      <c r="W598">
        <v>0.76720999999999995</v>
      </c>
      <c r="X598">
        <v>0.19708999999999999</v>
      </c>
      <c r="Y598">
        <v>0.15837000000000001</v>
      </c>
      <c r="Z598">
        <v>0.28949999999999998</v>
      </c>
      <c r="AA598">
        <v>0.92235999999999996</v>
      </c>
      <c r="AB598">
        <v>0.58850999999999998</v>
      </c>
      <c r="AC598">
        <v>3.161</v>
      </c>
      <c r="AD598">
        <v>0.99185999999999996</v>
      </c>
      <c r="AE598">
        <v>0.42638999999999999</v>
      </c>
      <c r="AF598">
        <v>6.7869999999999999</v>
      </c>
      <c r="AG598">
        <v>3.6749999999999998</v>
      </c>
    </row>
    <row r="599" spans="1:33" ht="30" x14ac:dyDescent="0.25">
      <c r="A599" s="2" t="s">
        <v>25</v>
      </c>
      <c r="B599" s="6">
        <v>1.16493E-2</v>
      </c>
      <c r="C599" s="4">
        <v>2.3039999999999999E-4</v>
      </c>
      <c r="D599" s="6">
        <v>-8.0052999999999999E-3</v>
      </c>
      <c r="E599">
        <v>-6.4329999999999997E-4</v>
      </c>
      <c r="F599" s="6">
        <v>2.6955999999999998E-3</v>
      </c>
      <c r="G599" s="4">
        <v>-1.4923E-3</v>
      </c>
      <c r="H599" s="4">
        <v>-1.364E-3</v>
      </c>
      <c r="I599" s="4">
        <v>1.6585E-3</v>
      </c>
      <c r="J599" s="6">
        <v>2.1075999999999998E-3</v>
      </c>
      <c r="K599" s="6">
        <v>-1.66958E-2</v>
      </c>
      <c r="L599" s="6">
        <v>-2.2139E-3</v>
      </c>
      <c r="M599" s="6">
        <v>-2.2783999999999999E-3</v>
      </c>
      <c r="N599" s="6">
        <v>0.14966460000000001</v>
      </c>
      <c r="Q599" t="s">
        <v>85</v>
      </c>
      <c r="R599">
        <v>2004</v>
      </c>
      <c r="S599" t="s">
        <v>23</v>
      </c>
      <c r="T599">
        <v>6.4898300000000006E-2</v>
      </c>
      <c r="U599">
        <v>3.7199999999999997E-2</v>
      </c>
      <c r="V599">
        <v>0.8427</v>
      </c>
      <c r="W599">
        <v>0.1623</v>
      </c>
      <c r="X599">
        <v>0.1671</v>
      </c>
      <c r="Y599">
        <v>3.73E-2</v>
      </c>
      <c r="Z599">
        <v>5.8799999999999998E-2</v>
      </c>
      <c r="AA599">
        <v>0.23630000000000001</v>
      </c>
      <c r="AB599">
        <v>0.1125</v>
      </c>
      <c r="AC599">
        <v>2.7757000000000001</v>
      </c>
      <c r="AD599">
        <v>0.26419999999999999</v>
      </c>
      <c r="AE599">
        <v>8.1900000000000001E-2</v>
      </c>
      <c r="AF599">
        <v>6.734</v>
      </c>
      <c r="AG599">
        <v>3.8416670000000002</v>
      </c>
    </row>
    <row r="600" spans="1:33" ht="30" x14ac:dyDescent="0.25">
      <c r="A600" s="2" t="s">
        <v>26</v>
      </c>
      <c r="B600" s="4">
        <v>1.78</v>
      </c>
      <c r="C600" s="4">
        <v>0.31</v>
      </c>
      <c r="D600" s="4">
        <v>-14.88</v>
      </c>
      <c r="E600">
        <v>-0.95</v>
      </c>
      <c r="F600" s="4">
        <v>1.7</v>
      </c>
      <c r="G600" s="4">
        <v>-1.2</v>
      </c>
      <c r="H600" s="4">
        <v>-1.59</v>
      </c>
      <c r="I600" s="4">
        <v>0.71</v>
      </c>
      <c r="J600" s="4">
        <v>4.0199999999999996</v>
      </c>
      <c r="K600" s="4">
        <v>-5.0999999999999996</v>
      </c>
      <c r="L600" s="4">
        <v>-10.69</v>
      </c>
      <c r="M600" s="4">
        <v>-7.33</v>
      </c>
      <c r="N600" s="4">
        <v>18.399999999999999</v>
      </c>
      <c r="Q600" t="s">
        <v>46</v>
      </c>
      <c r="R600">
        <v>2013</v>
      </c>
      <c r="S600" t="s">
        <v>23</v>
      </c>
      <c r="T600">
        <v>5.8655499999999999E-2</v>
      </c>
      <c r="U600">
        <v>0.25319999999999998</v>
      </c>
      <c r="V600">
        <v>9.6500000000000002E-2</v>
      </c>
      <c r="W600">
        <v>0.70809999999999995</v>
      </c>
      <c r="X600">
        <v>0.16200000000000001</v>
      </c>
      <c r="Y600">
        <v>0.1268</v>
      </c>
      <c r="Z600">
        <v>0.23069999999999999</v>
      </c>
      <c r="AA600">
        <v>0.78310000000000002</v>
      </c>
      <c r="AB600">
        <v>0.4365</v>
      </c>
      <c r="AC600">
        <v>2.9207000000000001</v>
      </c>
      <c r="AD600">
        <v>0.79100000000000004</v>
      </c>
      <c r="AE600">
        <v>0.33160000000000001</v>
      </c>
      <c r="AF600">
        <v>5.9459999999999997</v>
      </c>
      <c r="AG600">
        <v>6.8166669999999998</v>
      </c>
    </row>
    <row r="601" spans="1:33" ht="30" x14ac:dyDescent="0.25">
      <c r="A601" s="2" t="s">
        <v>27</v>
      </c>
      <c r="B601" s="6">
        <v>-1.6075599999999999E-2</v>
      </c>
      <c r="C601" s="4">
        <v>-3.6099999999999999E-4</v>
      </c>
      <c r="D601" s="4">
        <v>4.1209999999999999E-4</v>
      </c>
      <c r="E601">
        <v>-2.9551E-3</v>
      </c>
      <c r="F601" s="6">
        <v>-1.3299800000000001E-2</v>
      </c>
      <c r="G601" s="4">
        <v>-7.2471999999999996E-3</v>
      </c>
      <c r="H601" s="4">
        <v>3.2480999999999999E-3</v>
      </c>
      <c r="I601" s="4">
        <v>-7.509E-3</v>
      </c>
      <c r="J601" s="6">
        <v>1.52237E-2</v>
      </c>
      <c r="K601" s="4">
        <v>-1.54048E-2</v>
      </c>
      <c r="L601" s="4">
        <v>-1.1382E-3</v>
      </c>
      <c r="M601" s="4">
        <v>-8.6830000000000002E-4</v>
      </c>
      <c r="N601" s="6">
        <v>0.11446729999999999</v>
      </c>
      <c r="Q601" t="s">
        <v>46</v>
      </c>
      <c r="R601">
        <v>2018</v>
      </c>
      <c r="S601" t="s">
        <v>23</v>
      </c>
      <c r="T601">
        <v>6.2277399999999997E-2</v>
      </c>
      <c r="U601">
        <v>0.37723000000000001</v>
      </c>
      <c r="V601">
        <v>4.8329999999999998E-2</v>
      </c>
      <c r="W601">
        <v>0.88205</v>
      </c>
      <c r="X601">
        <v>0.23568</v>
      </c>
      <c r="Y601">
        <v>0.15670999999999999</v>
      </c>
      <c r="Z601">
        <v>0.3453</v>
      </c>
      <c r="AA601">
        <v>1.04461</v>
      </c>
      <c r="AB601">
        <v>0.64434000000000002</v>
      </c>
      <c r="AC601">
        <v>3.3973</v>
      </c>
      <c r="AD601">
        <v>1.1761999999999999</v>
      </c>
      <c r="AE601">
        <v>0.48802000000000001</v>
      </c>
      <c r="AF601">
        <v>6.7880000000000003</v>
      </c>
      <c r="AG601">
        <v>2.875</v>
      </c>
    </row>
    <row r="602" spans="1:33" ht="30" x14ac:dyDescent="0.25">
      <c r="A602" s="3" t="s">
        <v>28</v>
      </c>
      <c r="B602" s="5">
        <v>-2.16</v>
      </c>
      <c r="C602" s="5">
        <v>-0.46</v>
      </c>
      <c r="D602" s="5">
        <v>0.73</v>
      </c>
      <c r="E602">
        <v>-1.33</v>
      </c>
      <c r="F602" s="5">
        <v>-3.75</v>
      </c>
      <c r="G602" s="5">
        <v>-1.48</v>
      </c>
      <c r="H602" s="5">
        <v>0.68</v>
      </c>
      <c r="I602" s="5">
        <v>-1.43</v>
      </c>
      <c r="J602" s="5">
        <v>3.63</v>
      </c>
      <c r="K602" s="5">
        <v>-1.41</v>
      </c>
      <c r="L602" s="5">
        <v>-0.44</v>
      </c>
      <c r="M602" s="5">
        <v>-0.8</v>
      </c>
      <c r="N602" s="5">
        <v>3.08</v>
      </c>
      <c r="Q602" t="s">
        <v>61</v>
      </c>
      <c r="R602">
        <v>2012</v>
      </c>
      <c r="S602" t="s">
        <v>23</v>
      </c>
      <c r="T602">
        <v>5.8547200000000001E-2</v>
      </c>
      <c r="U602">
        <v>0.1215</v>
      </c>
      <c r="V602">
        <v>0.25530000000000003</v>
      </c>
      <c r="W602">
        <v>0.19939999999999999</v>
      </c>
      <c r="X602">
        <v>0.1822</v>
      </c>
      <c r="Y602">
        <v>9.3600000000000003E-2</v>
      </c>
      <c r="Z602">
        <v>0.1641</v>
      </c>
      <c r="AA602">
        <v>0.52400000000000002</v>
      </c>
      <c r="AB602">
        <v>0.34689999999999999</v>
      </c>
      <c r="AC602">
        <v>3.5272000000000001</v>
      </c>
      <c r="AD602">
        <v>0.47610000000000002</v>
      </c>
      <c r="AE602">
        <v>0.2041</v>
      </c>
      <c r="AF602">
        <v>5.5979999999999999</v>
      </c>
      <c r="AG602">
        <v>5.8</v>
      </c>
    </row>
    <row r="603" spans="1:33" x14ac:dyDescent="0.25">
      <c r="A603" s="10" t="s">
        <v>105</v>
      </c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4"/>
      <c r="Q603" t="s">
        <v>85</v>
      </c>
      <c r="R603">
        <v>2006</v>
      </c>
      <c r="S603" t="s">
        <v>23</v>
      </c>
      <c r="T603">
        <v>6.5490900000000005E-2</v>
      </c>
      <c r="U603">
        <v>4.4499999999999998E-2</v>
      </c>
      <c r="V603">
        <v>1.0634999999999999</v>
      </c>
      <c r="W603">
        <v>0.18340000000000001</v>
      </c>
      <c r="X603">
        <v>0.20810000000000001</v>
      </c>
      <c r="Y603">
        <v>4.3499999999999997E-2</v>
      </c>
      <c r="Z603">
        <v>6.8599999999999994E-2</v>
      </c>
      <c r="AA603">
        <v>0.25719999999999998</v>
      </c>
      <c r="AB603">
        <v>0.1231</v>
      </c>
      <c r="AC603">
        <v>3.1549999999999998</v>
      </c>
      <c r="AD603">
        <v>0.31280000000000002</v>
      </c>
      <c r="AE603">
        <v>8.9399999999999993E-2</v>
      </c>
      <c r="AF603">
        <v>6.59</v>
      </c>
      <c r="AG603">
        <v>3.0083329999999999</v>
      </c>
    </row>
    <row r="604" spans="1:33" x14ac:dyDescent="0.25">
      <c r="Q604" t="s">
        <v>39</v>
      </c>
      <c r="R604">
        <v>2005</v>
      </c>
      <c r="S604" t="s">
        <v>23</v>
      </c>
      <c r="T604">
        <v>3.47803E-2</v>
      </c>
      <c r="U604">
        <v>0.20780000000000001</v>
      </c>
      <c r="V604">
        <v>0.88980000000000004</v>
      </c>
      <c r="W604">
        <v>1.6879999999999999</v>
      </c>
      <c r="X604">
        <v>0.73029999999999995</v>
      </c>
      <c r="Y604">
        <v>1.6572</v>
      </c>
      <c r="Z604">
        <v>1.2575000000000001</v>
      </c>
      <c r="AA604">
        <v>3.1496</v>
      </c>
      <c r="AB604">
        <v>1.3061</v>
      </c>
      <c r="AC604">
        <v>3.2130999999999998</v>
      </c>
      <c r="AD604">
        <v>2.8229000000000002</v>
      </c>
      <c r="AE604">
        <v>2.0642999999999998</v>
      </c>
      <c r="AF604">
        <v>7.2720000000000002</v>
      </c>
      <c r="AG604">
        <v>5.0750000000000002</v>
      </c>
    </row>
    <row r="605" spans="1:33" x14ac:dyDescent="0.25">
      <c r="Q605" t="s">
        <v>46</v>
      </c>
      <c r="R605">
        <v>2002</v>
      </c>
      <c r="S605" t="s">
        <v>23</v>
      </c>
      <c r="T605">
        <v>5.8660900000000002E-2</v>
      </c>
      <c r="U605">
        <v>0.21210000000000001</v>
      </c>
      <c r="V605">
        <v>3.6799999999999999E-2</v>
      </c>
      <c r="W605">
        <v>0.41870000000000002</v>
      </c>
      <c r="X605">
        <v>0.12740000000000001</v>
      </c>
      <c r="Y605">
        <v>7.8200000000000006E-2</v>
      </c>
      <c r="Z605">
        <v>0.15390000000000001</v>
      </c>
      <c r="AA605">
        <v>0.56979999999999997</v>
      </c>
      <c r="AB605">
        <v>0.30840000000000001</v>
      </c>
      <c r="AC605">
        <v>2.1196999999999999</v>
      </c>
      <c r="AD605">
        <v>0.62429999999999997</v>
      </c>
      <c r="AE605">
        <v>0.29980000000000001</v>
      </c>
      <c r="AF605">
        <v>5.8540000000000001</v>
      </c>
      <c r="AG605">
        <v>5.6166669999999996</v>
      </c>
    </row>
    <row r="606" spans="1:33" x14ac:dyDescent="0.25">
      <c r="Q606" t="s">
        <v>79</v>
      </c>
      <c r="R606">
        <v>2003</v>
      </c>
      <c r="S606" t="s">
        <v>23</v>
      </c>
      <c r="T606">
        <v>4.99666E-2</v>
      </c>
      <c r="U606">
        <v>4.7800000000000002E-2</v>
      </c>
      <c r="V606">
        <v>0.20250000000000001</v>
      </c>
      <c r="W606">
        <v>0.96220000000000006</v>
      </c>
      <c r="X606">
        <v>0.317</v>
      </c>
      <c r="Y606">
        <v>0.32750000000000001</v>
      </c>
      <c r="Z606">
        <v>0.76639999999999997</v>
      </c>
      <c r="AA606">
        <v>1.0407</v>
      </c>
      <c r="AB606">
        <v>0.48459999999999998</v>
      </c>
      <c r="AC606">
        <v>2.2025000000000001</v>
      </c>
      <c r="AD606">
        <v>1.1678999999999999</v>
      </c>
      <c r="AE606">
        <v>0.5756</v>
      </c>
      <c r="AF606">
        <v>7.492</v>
      </c>
      <c r="AG606">
        <v>5.5666669999999998</v>
      </c>
    </row>
    <row r="607" spans="1:33" x14ac:dyDescent="0.25">
      <c r="Q607" t="s">
        <v>79</v>
      </c>
      <c r="R607">
        <v>2005</v>
      </c>
      <c r="S607" t="s">
        <v>23</v>
      </c>
      <c r="T607">
        <v>4.9931900000000001E-2</v>
      </c>
      <c r="U607">
        <v>5.67E-2</v>
      </c>
      <c r="V607">
        <v>0.27200000000000002</v>
      </c>
      <c r="W607">
        <v>1.0864</v>
      </c>
      <c r="X607">
        <v>0.3926</v>
      </c>
      <c r="Y607">
        <v>0.4244</v>
      </c>
      <c r="Z607">
        <v>0.85219999999999996</v>
      </c>
      <c r="AA607">
        <v>1.1484000000000001</v>
      </c>
      <c r="AB607">
        <v>0.53239999999999998</v>
      </c>
      <c r="AC607">
        <v>2.4733999999999998</v>
      </c>
      <c r="AD607">
        <v>1.3327</v>
      </c>
      <c r="AE607">
        <v>0.63819999999999999</v>
      </c>
      <c r="AF607">
        <v>7.9009999999999998</v>
      </c>
      <c r="AG607">
        <v>4.0416670000000003</v>
      </c>
    </row>
    <row r="608" spans="1:33" x14ac:dyDescent="0.25">
      <c r="Q608" t="s">
        <v>79</v>
      </c>
      <c r="R608">
        <v>2006</v>
      </c>
      <c r="S608" t="s">
        <v>23</v>
      </c>
      <c r="T608">
        <v>5.1464700000000002E-2</v>
      </c>
      <c r="U608">
        <v>4.8800000000000003E-2</v>
      </c>
      <c r="V608">
        <v>0.31669999999999998</v>
      </c>
      <c r="W608">
        <v>1.2152000000000001</v>
      </c>
      <c r="X608">
        <v>0.41310000000000002</v>
      </c>
      <c r="Y608">
        <v>0.4592</v>
      </c>
      <c r="Z608">
        <v>0.96220000000000006</v>
      </c>
      <c r="AA608">
        <v>1.2634000000000001</v>
      </c>
      <c r="AB608">
        <v>0.58660000000000001</v>
      </c>
      <c r="AC608">
        <v>2.6128999999999998</v>
      </c>
      <c r="AD608">
        <v>1.4354</v>
      </c>
      <c r="AE608">
        <v>0.69610000000000005</v>
      </c>
      <c r="AF608">
        <v>7.6529999999999996</v>
      </c>
      <c r="AG608">
        <v>2.8666670000000001</v>
      </c>
    </row>
    <row r="609" spans="17:33" x14ac:dyDescent="0.25">
      <c r="Q609" t="s">
        <v>46</v>
      </c>
      <c r="R609">
        <v>2000</v>
      </c>
      <c r="S609" t="s">
        <v>23</v>
      </c>
      <c r="T609">
        <v>6.2571100000000004E-2</v>
      </c>
      <c r="U609">
        <v>0.1956</v>
      </c>
      <c r="V609">
        <v>4.4600000000000001E-2</v>
      </c>
      <c r="W609">
        <v>0.54279999999999995</v>
      </c>
      <c r="X609">
        <v>0.13869999999999999</v>
      </c>
      <c r="Y609">
        <v>6.5799999999999997E-2</v>
      </c>
      <c r="Z609">
        <v>0.14499999999999999</v>
      </c>
      <c r="AA609">
        <v>0.52610000000000001</v>
      </c>
      <c r="AB609">
        <v>0.28000000000000003</v>
      </c>
      <c r="AC609">
        <v>2.0106000000000002</v>
      </c>
      <c r="AD609">
        <v>0.58689999999999998</v>
      </c>
      <c r="AE609">
        <v>0.27210000000000001</v>
      </c>
      <c r="AF609">
        <v>6.0439999999999996</v>
      </c>
      <c r="AG609">
        <v>4.6583329999999998</v>
      </c>
    </row>
    <row r="610" spans="17:33" x14ac:dyDescent="0.25">
      <c r="Q610" t="s">
        <v>61</v>
      </c>
      <c r="R610">
        <v>2005</v>
      </c>
      <c r="S610" t="s">
        <v>23</v>
      </c>
      <c r="T610">
        <v>6.1433500000000002E-2</v>
      </c>
      <c r="U610">
        <v>0.1173</v>
      </c>
      <c r="V610">
        <v>0.1797</v>
      </c>
      <c r="W610">
        <v>0.1996</v>
      </c>
      <c r="X610">
        <v>0.1583</v>
      </c>
      <c r="Y610">
        <v>8.4099999999999994E-2</v>
      </c>
      <c r="Z610">
        <v>0.1404</v>
      </c>
      <c r="AA610">
        <v>0.40739999999999998</v>
      </c>
      <c r="AB610">
        <v>0.27839999999999998</v>
      </c>
      <c r="AC610">
        <v>2.7928000000000002</v>
      </c>
      <c r="AD610">
        <v>0.44440000000000002</v>
      </c>
      <c r="AE610">
        <v>0.158</v>
      </c>
      <c r="AF610">
        <v>5.3789999999999996</v>
      </c>
      <c r="AG610">
        <v>4.0666669999999998</v>
      </c>
    </row>
    <row r="611" spans="17:33" x14ac:dyDescent="0.25">
      <c r="Q611" t="s">
        <v>46</v>
      </c>
      <c r="R611">
        <v>2010</v>
      </c>
      <c r="S611" t="s">
        <v>23</v>
      </c>
      <c r="T611">
        <v>5.3501300000000002E-2</v>
      </c>
      <c r="U611">
        <v>0.2651</v>
      </c>
      <c r="V611">
        <v>0.11360000000000001</v>
      </c>
      <c r="W611">
        <v>0.63490000000000002</v>
      </c>
      <c r="X611">
        <v>0.1555</v>
      </c>
      <c r="Y611">
        <v>0.13039999999999999</v>
      </c>
      <c r="Z611">
        <v>0.22140000000000001</v>
      </c>
      <c r="AA611">
        <v>0.74580000000000002</v>
      </c>
      <c r="AB611">
        <v>0.40649999999999997</v>
      </c>
      <c r="AC611">
        <v>2.6608999999999998</v>
      </c>
      <c r="AD611">
        <v>0.73350000000000004</v>
      </c>
      <c r="AE611">
        <v>0.3468</v>
      </c>
      <c r="AF611">
        <v>6.14</v>
      </c>
      <c r="AG611">
        <v>8.7583330000000004</v>
      </c>
    </row>
    <row r="612" spans="17:33" x14ac:dyDescent="0.25">
      <c r="Q612" t="s">
        <v>85</v>
      </c>
      <c r="R612">
        <v>2013</v>
      </c>
      <c r="S612" t="s">
        <v>23</v>
      </c>
      <c r="T612">
        <v>5.61643E-2</v>
      </c>
      <c r="U612">
        <v>4.2900000000000001E-2</v>
      </c>
      <c r="V612">
        <v>0.93799999999999994</v>
      </c>
      <c r="W612">
        <v>0.1535</v>
      </c>
      <c r="X612">
        <v>0.23719999999999999</v>
      </c>
      <c r="Y612">
        <v>5.7000000000000002E-2</v>
      </c>
      <c r="Z612">
        <v>8.8700000000000001E-2</v>
      </c>
      <c r="AA612">
        <v>0.38469999999999999</v>
      </c>
      <c r="AB612">
        <v>0.1434</v>
      </c>
      <c r="AC612">
        <v>3.7723</v>
      </c>
      <c r="AD612">
        <v>0.3543</v>
      </c>
      <c r="AE612">
        <v>0.1028</v>
      </c>
      <c r="AF612">
        <v>8.2739999999999991</v>
      </c>
      <c r="AG612">
        <v>4.733333</v>
      </c>
    </row>
    <row r="613" spans="17:33" x14ac:dyDescent="0.25">
      <c r="Q613" t="s">
        <v>39</v>
      </c>
      <c r="R613">
        <v>2015</v>
      </c>
      <c r="S613" t="s">
        <v>23</v>
      </c>
      <c r="T613">
        <v>4.0058200000000002E-2</v>
      </c>
      <c r="U613">
        <v>0.20580000000000001</v>
      </c>
      <c r="V613">
        <v>1.6055999999999999</v>
      </c>
      <c r="W613">
        <v>2.0693999999999999</v>
      </c>
      <c r="X613">
        <v>0.84689999999999999</v>
      </c>
      <c r="Y613">
        <v>1.7818000000000001</v>
      </c>
      <c r="Z613">
        <v>1.4413</v>
      </c>
      <c r="AA613">
        <v>4.0770999999999997</v>
      </c>
      <c r="AB613">
        <v>1.7767999999999999</v>
      </c>
      <c r="AC613">
        <v>4.0877999999999997</v>
      </c>
      <c r="AD613">
        <v>3.1882999999999999</v>
      </c>
      <c r="AE613">
        <v>2.8477999999999999</v>
      </c>
      <c r="AF613">
        <v>8.0609999999999999</v>
      </c>
      <c r="AG613">
        <v>3.7416670000000001</v>
      </c>
    </row>
    <row r="614" spans="17:33" x14ac:dyDescent="0.25">
      <c r="Q614" t="s">
        <v>39</v>
      </c>
      <c r="R614">
        <v>2017</v>
      </c>
      <c r="S614" t="s">
        <v>23</v>
      </c>
      <c r="T614">
        <v>3.8108200000000002E-2</v>
      </c>
      <c r="U614">
        <v>0.23649000000000001</v>
      </c>
      <c r="V614">
        <v>1.32928</v>
      </c>
      <c r="W614">
        <v>2.1524000000000001</v>
      </c>
      <c r="X614">
        <v>1.2316100000000001</v>
      </c>
      <c r="Y614">
        <v>1.64453</v>
      </c>
      <c r="Z614">
        <v>2.0335200000000002</v>
      </c>
      <c r="AA614">
        <v>5.2023200000000003</v>
      </c>
      <c r="AB614">
        <v>2.2451400000000001</v>
      </c>
      <c r="AC614">
        <v>4.4280999999999997</v>
      </c>
      <c r="AD614">
        <v>4.0297900000000002</v>
      </c>
      <c r="AE614">
        <v>3.6109200000000001</v>
      </c>
      <c r="AF614">
        <v>8.8420000000000005</v>
      </c>
      <c r="AG614">
        <v>2.608333</v>
      </c>
    </row>
    <row r="615" spans="17:33" x14ac:dyDescent="0.25">
      <c r="Q615" t="s">
        <v>85</v>
      </c>
      <c r="R615">
        <v>2005</v>
      </c>
      <c r="S615" t="s">
        <v>23</v>
      </c>
      <c r="T615">
        <v>6.4010300000000006E-2</v>
      </c>
      <c r="U615">
        <v>4.24E-2</v>
      </c>
      <c r="V615">
        <v>0.89280000000000004</v>
      </c>
      <c r="W615">
        <v>0.15920000000000001</v>
      </c>
      <c r="X615">
        <v>0.182</v>
      </c>
      <c r="Y615">
        <v>3.9600000000000003E-2</v>
      </c>
      <c r="Z615">
        <v>6.3799999999999996E-2</v>
      </c>
      <c r="AA615">
        <v>0.24909999999999999</v>
      </c>
      <c r="AB615">
        <v>0.1158</v>
      </c>
      <c r="AC615">
        <v>2.9662999999999999</v>
      </c>
      <c r="AD615">
        <v>0.28560000000000002</v>
      </c>
      <c r="AE615">
        <v>8.3099999999999993E-2</v>
      </c>
      <c r="AF615">
        <v>6.4459999999999997</v>
      </c>
      <c r="AG615">
        <v>3.5416669999999999</v>
      </c>
    </row>
    <row r="616" spans="17:33" x14ac:dyDescent="0.25">
      <c r="Q616" t="s">
        <v>79</v>
      </c>
      <c r="R616">
        <v>2005</v>
      </c>
      <c r="S616" t="s">
        <v>23</v>
      </c>
      <c r="T616">
        <v>4.9931900000000001E-2</v>
      </c>
      <c r="U616">
        <v>5.67E-2</v>
      </c>
      <c r="V616">
        <v>0.27200000000000002</v>
      </c>
      <c r="W616">
        <v>1.0864</v>
      </c>
      <c r="X616">
        <v>0.3926</v>
      </c>
      <c r="Y616">
        <v>0.4244</v>
      </c>
      <c r="Z616">
        <v>0.85219999999999996</v>
      </c>
      <c r="AA616">
        <v>1.1484000000000001</v>
      </c>
      <c r="AB616">
        <v>0.53239999999999998</v>
      </c>
      <c r="AC616">
        <v>2.4733999999999998</v>
      </c>
      <c r="AD616">
        <v>1.3327</v>
      </c>
      <c r="AE616">
        <v>0.63819999999999999</v>
      </c>
      <c r="AF616">
        <v>7.9009999999999998</v>
      </c>
      <c r="AG616">
        <v>4.0416670000000003</v>
      </c>
    </row>
    <row r="617" spans="17:33" x14ac:dyDescent="0.25">
      <c r="Q617" t="s">
        <v>85</v>
      </c>
      <c r="R617">
        <v>2008</v>
      </c>
      <c r="S617" t="s">
        <v>23</v>
      </c>
      <c r="T617">
        <v>5.6530799999999999E-2</v>
      </c>
      <c r="U617">
        <v>3.2399999999999998E-2</v>
      </c>
      <c r="V617">
        <v>1.1778</v>
      </c>
      <c r="W617">
        <v>0.2681</v>
      </c>
      <c r="X617">
        <v>0.23599999999999999</v>
      </c>
      <c r="Y617">
        <v>5.2400000000000002E-2</v>
      </c>
      <c r="Z617">
        <v>7.6300000000000007E-2</v>
      </c>
      <c r="AA617">
        <v>0.30449999999999999</v>
      </c>
      <c r="AB617">
        <v>0.1386</v>
      </c>
      <c r="AC617">
        <v>3.4161000000000001</v>
      </c>
      <c r="AD617">
        <v>0.35339999999999999</v>
      </c>
      <c r="AE617">
        <v>0.1065</v>
      </c>
      <c r="AF617">
        <v>7.0270000000000001</v>
      </c>
      <c r="AG617">
        <v>2.9333330000000002</v>
      </c>
    </row>
    <row r="618" spans="17:33" x14ac:dyDescent="0.25">
      <c r="Q618" t="s">
        <v>85</v>
      </c>
      <c r="R618">
        <v>2009</v>
      </c>
      <c r="S618" t="s">
        <v>23</v>
      </c>
      <c r="T618">
        <v>7.6677099999999998E-2</v>
      </c>
      <c r="U618">
        <v>3.7999999999999999E-2</v>
      </c>
      <c r="V618">
        <v>1.2467999999999999</v>
      </c>
      <c r="W618">
        <v>0.16450000000000001</v>
      </c>
      <c r="X618">
        <v>0.21460000000000001</v>
      </c>
      <c r="Y618">
        <v>5.4899999999999997E-2</v>
      </c>
      <c r="Z618">
        <v>7.7899999999999997E-2</v>
      </c>
      <c r="AA618">
        <v>0.3231</v>
      </c>
      <c r="AB618">
        <v>0.13850000000000001</v>
      </c>
      <c r="AC618">
        <v>3.3487</v>
      </c>
      <c r="AD618">
        <v>0.32550000000000001</v>
      </c>
      <c r="AE618">
        <v>9.98E-2</v>
      </c>
      <c r="AF618">
        <v>6.9409999999999998</v>
      </c>
      <c r="AG618">
        <v>6.2583330000000004</v>
      </c>
    </row>
    <row r="619" spans="17:33" x14ac:dyDescent="0.25">
      <c r="Q619" t="s">
        <v>79</v>
      </c>
      <c r="R619">
        <v>2009</v>
      </c>
      <c r="S619" t="s">
        <v>23</v>
      </c>
      <c r="T619">
        <v>4.78489E-2</v>
      </c>
      <c r="U619">
        <v>3.7400000000000003E-2</v>
      </c>
      <c r="V619">
        <v>0.38</v>
      </c>
      <c r="W619">
        <v>1.5975999999999999</v>
      </c>
      <c r="X619">
        <v>0.36559999999999998</v>
      </c>
      <c r="Y619">
        <v>0.47310000000000002</v>
      </c>
      <c r="Z619">
        <v>0.76970000000000005</v>
      </c>
      <c r="AA619">
        <v>1.4013</v>
      </c>
      <c r="AB619">
        <v>0.64890000000000003</v>
      </c>
      <c r="AC619">
        <v>2.6762999999999999</v>
      </c>
      <c r="AD619">
        <v>1.359</v>
      </c>
      <c r="AE619">
        <v>0.77180000000000004</v>
      </c>
      <c r="AF619">
        <v>7.7370000000000001</v>
      </c>
      <c r="AG619">
        <v>7.2583330000000004</v>
      </c>
    </row>
    <row r="620" spans="17:33" x14ac:dyDescent="0.25">
      <c r="Q620" t="s">
        <v>46</v>
      </c>
      <c r="R620">
        <v>2011</v>
      </c>
      <c r="S620" t="s">
        <v>23</v>
      </c>
      <c r="T620">
        <v>5.7741800000000003E-2</v>
      </c>
      <c r="U620">
        <v>0.26079999999999998</v>
      </c>
      <c r="V620">
        <v>0.1149</v>
      </c>
      <c r="W620">
        <v>0.66</v>
      </c>
      <c r="X620">
        <v>0.15709999999999999</v>
      </c>
      <c r="Y620">
        <v>0.12540000000000001</v>
      </c>
      <c r="Z620">
        <v>0.23799999999999999</v>
      </c>
      <c r="AA620">
        <v>0.73819999999999997</v>
      </c>
      <c r="AB620">
        <v>0.4128</v>
      </c>
      <c r="AC620">
        <v>2.7452999999999999</v>
      </c>
      <c r="AD620">
        <v>0.71899999999999997</v>
      </c>
      <c r="AE620">
        <v>0.3468</v>
      </c>
      <c r="AF620">
        <v>6.0069999999999997</v>
      </c>
      <c r="AG620">
        <v>8.1666670000000003</v>
      </c>
    </row>
    <row r="621" spans="17:33" x14ac:dyDescent="0.25">
      <c r="Q621" t="s">
        <v>85</v>
      </c>
      <c r="R621">
        <v>2019</v>
      </c>
      <c r="S621" t="s">
        <v>23</v>
      </c>
      <c r="T621">
        <v>5.4740700000000003E-2</v>
      </c>
      <c r="U621">
        <v>6.9690000000000002E-2</v>
      </c>
      <c r="V621">
        <v>0.68935999999999997</v>
      </c>
      <c r="W621">
        <v>0.27493000000000001</v>
      </c>
      <c r="X621">
        <v>0.30854999999999999</v>
      </c>
      <c r="Y621">
        <v>7.0739999999999997E-2</v>
      </c>
      <c r="Z621">
        <v>0.10573</v>
      </c>
      <c r="AA621">
        <v>0.4234</v>
      </c>
      <c r="AB621">
        <v>0.17304</v>
      </c>
      <c r="AC621">
        <v>4.3861999999999997</v>
      </c>
      <c r="AD621">
        <v>0.36912</v>
      </c>
      <c r="AE621">
        <v>0.14449999999999999</v>
      </c>
      <c r="AF621">
        <v>7.4189999999999996</v>
      </c>
      <c r="AG621">
        <v>3.7166670000000002</v>
      </c>
    </row>
    <row r="622" spans="17:33" x14ac:dyDescent="0.25">
      <c r="Q622" t="s">
        <v>39</v>
      </c>
      <c r="R622">
        <v>2007</v>
      </c>
      <c r="S622" t="s">
        <v>23</v>
      </c>
      <c r="T622">
        <v>3.7460800000000002E-2</v>
      </c>
      <c r="U622">
        <v>0.18290000000000001</v>
      </c>
      <c r="V622">
        <v>0.89580000000000004</v>
      </c>
      <c r="W622">
        <v>1.9624999999999999</v>
      </c>
      <c r="X622">
        <v>0.70809999999999995</v>
      </c>
      <c r="Y622">
        <v>1.9001999999999999</v>
      </c>
      <c r="Z622">
        <v>1.3005</v>
      </c>
      <c r="AA622">
        <v>3.5137999999999998</v>
      </c>
      <c r="AB622">
        <v>1.3673</v>
      </c>
      <c r="AC622">
        <v>3.4855999999999998</v>
      </c>
      <c r="AD622">
        <v>2.9811000000000001</v>
      </c>
      <c r="AE622">
        <v>2.29</v>
      </c>
      <c r="AF622">
        <v>8.3510000000000009</v>
      </c>
      <c r="AG622">
        <v>3.7</v>
      </c>
    </row>
    <row r="623" spans="17:33" x14ac:dyDescent="0.25">
      <c r="Q623" t="s">
        <v>39</v>
      </c>
      <c r="R623">
        <v>2002</v>
      </c>
      <c r="S623" t="s">
        <v>23</v>
      </c>
      <c r="T623">
        <v>3.6254000000000002E-2</v>
      </c>
      <c r="U623">
        <v>0.16600000000000001</v>
      </c>
      <c r="V623">
        <v>0.56240000000000001</v>
      </c>
      <c r="W623">
        <v>1.429</v>
      </c>
      <c r="X623">
        <v>0.54149999999999998</v>
      </c>
      <c r="Y623">
        <v>1.7848999999999999</v>
      </c>
      <c r="Z623">
        <v>1.2337</v>
      </c>
      <c r="AA623">
        <v>3.5394999999999999</v>
      </c>
      <c r="AB623">
        <v>1.2130000000000001</v>
      </c>
      <c r="AC623">
        <v>2.8235999999999999</v>
      </c>
      <c r="AD623">
        <v>2.6046</v>
      </c>
      <c r="AE623">
        <v>1.8259000000000001</v>
      </c>
      <c r="AF623">
        <v>7.4960000000000004</v>
      </c>
      <c r="AG623">
        <v>5.6833330000000002</v>
      </c>
    </row>
    <row r="624" spans="17:33" x14ac:dyDescent="0.25">
      <c r="Q624" t="s">
        <v>61</v>
      </c>
      <c r="R624">
        <v>2010</v>
      </c>
      <c r="S624" t="s">
        <v>23</v>
      </c>
      <c r="T624">
        <v>5.6308799999999999E-2</v>
      </c>
      <c r="U624">
        <v>0.1363</v>
      </c>
      <c r="V624">
        <v>0.2203</v>
      </c>
      <c r="W624">
        <v>0.183</v>
      </c>
      <c r="X624">
        <v>0.1759</v>
      </c>
      <c r="Y624">
        <v>9.8699999999999996E-2</v>
      </c>
      <c r="Z624">
        <v>0.16439999999999999</v>
      </c>
      <c r="AA624">
        <v>0.5081</v>
      </c>
      <c r="AB624">
        <v>0.33300000000000002</v>
      </c>
      <c r="AC624">
        <v>3.3123</v>
      </c>
      <c r="AD624">
        <v>0.46870000000000001</v>
      </c>
      <c r="AE624">
        <v>0.18279999999999999</v>
      </c>
      <c r="AF624">
        <v>5.3869999999999996</v>
      </c>
      <c r="AG624">
        <v>7.1833330000000002</v>
      </c>
    </row>
    <row r="625" spans="17:33" x14ac:dyDescent="0.25">
      <c r="Q625" t="s">
        <v>61</v>
      </c>
      <c r="R625">
        <v>2004</v>
      </c>
      <c r="S625" t="s">
        <v>23</v>
      </c>
      <c r="T625">
        <v>5.8186799999999997E-2</v>
      </c>
      <c r="U625">
        <v>0.1008</v>
      </c>
      <c r="V625">
        <v>0.16389999999999999</v>
      </c>
      <c r="W625">
        <v>0.20799999999999999</v>
      </c>
      <c r="X625">
        <v>0.15010000000000001</v>
      </c>
      <c r="Y625">
        <v>7.6600000000000001E-2</v>
      </c>
      <c r="Z625">
        <v>0.1298</v>
      </c>
      <c r="AA625">
        <v>0.36349999999999999</v>
      </c>
      <c r="AB625">
        <v>0.27050000000000002</v>
      </c>
      <c r="AC625">
        <v>2.6293000000000002</v>
      </c>
      <c r="AD625">
        <v>0.41589999999999999</v>
      </c>
      <c r="AE625">
        <v>0.15229999999999999</v>
      </c>
      <c r="AF625">
        <v>5.0369999999999999</v>
      </c>
      <c r="AG625">
        <v>4.5083330000000004</v>
      </c>
    </row>
    <row r="626" spans="17:33" x14ac:dyDescent="0.25">
      <c r="Q626" t="s">
        <v>46</v>
      </c>
      <c r="R626">
        <v>2007</v>
      </c>
      <c r="S626" t="s">
        <v>23</v>
      </c>
      <c r="T626">
        <v>6.5671999999999994E-2</v>
      </c>
      <c r="U626">
        <v>0.22189999999999999</v>
      </c>
      <c r="V626">
        <v>6.9500000000000006E-2</v>
      </c>
      <c r="W626">
        <v>0.63129999999999997</v>
      </c>
      <c r="X626">
        <v>0.15679999999999999</v>
      </c>
      <c r="Y626">
        <v>0.1343</v>
      </c>
      <c r="Z626">
        <v>0.22059999999999999</v>
      </c>
      <c r="AA626">
        <v>0.7389</v>
      </c>
      <c r="AB626">
        <v>0.36849999999999999</v>
      </c>
      <c r="AC626">
        <v>2.7269999999999999</v>
      </c>
      <c r="AD626">
        <v>0.82440000000000002</v>
      </c>
      <c r="AE626">
        <v>0.32979999999999998</v>
      </c>
      <c r="AF626">
        <v>6.718</v>
      </c>
      <c r="AG626">
        <v>3.0249999999999999</v>
      </c>
    </row>
    <row r="627" spans="17:33" x14ac:dyDescent="0.25">
      <c r="Q627" t="s">
        <v>61</v>
      </c>
      <c r="R627">
        <v>2000</v>
      </c>
      <c r="S627" t="s">
        <v>23</v>
      </c>
      <c r="T627">
        <v>6.44618E-2</v>
      </c>
      <c r="U627">
        <v>7.0300000000000001E-2</v>
      </c>
      <c r="V627">
        <v>0.16470000000000001</v>
      </c>
      <c r="W627">
        <v>0.17180000000000001</v>
      </c>
      <c r="X627">
        <v>0.13159999999999999</v>
      </c>
      <c r="Y627">
        <v>5.11E-2</v>
      </c>
      <c r="Z627">
        <v>9.8299999999999998E-2</v>
      </c>
      <c r="AA627">
        <v>0.3402</v>
      </c>
      <c r="AB627">
        <v>0.2387</v>
      </c>
      <c r="AC627">
        <v>2.1413000000000002</v>
      </c>
      <c r="AD627">
        <v>0.34689999999999999</v>
      </c>
      <c r="AE627">
        <v>0.12670000000000001</v>
      </c>
      <c r="AF627">
        <v>5.2670000000000003</v>
      </c>
      <c r="AG627">
        <v>4.8333329999999997</v>
      </c>
    </row>
    <row r="628" spans="17:33" x14ac:dyDescent="0.25">
      <c r="Q628" t="s">
        <v>46</v>
      </c>
      <c r="R628">
        <v>2003</v>
      </c>
      <c r="S628" t="s">
        <v>23</v>
      </c>
      <c r="T628">
        <v>5.8111999999999997E-2</v>
      </c>
      <c r="U628">
        <v>0.17979999999999999</v>
      </c>
      <c r="V628">
        <v>4.0399999999999998E-2</v>
      </c>
      <c r="W628">
        <v>0.47449999999999998</v>
      </c>
      <c r="X628">
        <v>0.1328</v>
      </c>
      <c r="Y628">
        <v>8.43E-2</v>
      </c>
      <c r="Z628">
        <v>0.161</v>
      </c>
      <c r="AA628">
        <v>0.56969999999999998</v>
      </c>
      <c r="AB628">
        <v>0.31869999999999998</v>
      </c>
      <c r="AC628">
        <v>2.2151000000000001</v>
      </c>
      <c r="AD628">
        <v>0.67369999999999997</v>
      </c>
      <c r="AE628">
        <v>0.30570000000000003</v>
      </c>
      <c r="AF628">
        <v>6.4420000000000002</v>
      </c>
      <c r="AG628">
        <v>5.5666669999999998</v>
      </c>
    </row>
    <row r="629" spans="17:33" x14ac:dyDescent="0.25">
      <c r="Q629" t="s">
        <v>79</v>
      </c>
      <c r="R629">
        <v>2001</v>
      </c>
      <c r="S629" t="s">
        <v>23</v>
      </c>
      <c r="T629">
        <v>5.5621900000000002E-2</v>
      </c>
      <c r="U629">
        <v>5.8299999999999998E-2</v>
      </c>
      <c r="V629">
        <v>0.24479999999999999</v>
      </c>
      <c r="W629">
        <v>0.8377</v>
      </c>
      <c r="X629">
        <v>0.30470000000000003</v>
      </c>
      <c r="Y629">
        <v>0.27910000000000001</v>
      </c>
      <c r="Z629">
        <v>0.68989999999999996</v>
      </c>
      <c r="AA629">
        <v>1.0576000000000001</v>
      </c>
      <c r="AB629">
        <v>0.44359999999999999</v>
      </c>
      <c r="AC629">
        <v>2.0586000000000002</v>
      </c>
      <c r="AD629">
        <v>1.0825</v>
      </c>
      <c r="AE629">
        <v>0.55430000000000001</v>
      </c>
      <c r="AF629">
        <v>7.44</v>
      </c>
      <c r="AG629">
        <v>4.3666669999999996</v>
      </c>
    </row>
    <row r="630" spans="17:33" x14ac:dyDescent="0.25">
      <c r="Q630" t="s">
        <v>61</v>
      </c>
      <c r="R630">
        <v>2001</v>
      </c>
      <c r="S630" t="s">
        <v>23</v>
      </c>
      <c r="T630">
        <v>6.5457299999999996E-2</v>
      </c>
      <c r="U630">
        <v>7.0199999999999999E-2</v>
      </c>
      <c r="V630">
        <v>0.17449999999999999</v>
      </c>
      <c r="W630">
        <v>0.17330000000000001</v>
      </c>
      <c r="X630">
        <v>0.12239999999999999</v>
      </c>
      <c r="Y630">
        <v>5.7500000000000002E-2</v>
      </c>
      <c r="Z630">
        <v>0.1187</v>
      </c>
      <c r="AA630">
        <v>0.3569</v>
      </c>
      <c r="AB630">
        <v>0.24199999999999999</v>
      </c>
      <c r="AC630">
        <v>2.2431999999999999</v>
      </c>
      <c r="AD630">
        <v>0.35920000000000002</v>
      </c>
      <c r="AE630">
        <v>0.1384</v>
      </c>
      <c r="AF630">
        <v>5.048</v>
      </c>
      <c r="AG630">
        <v>4.608333</v>
      </c>
    </row>
    <row r="631" spans="17:33" x14ac:dyDescent="0.25">
      <c r="Q631" t="s">
        <v>85</v>
      </c>
      <c r="R631">
        <v>2017</v>
      </c>
      <c r="S631" t="s">
        <v>23</v>
      </c>
      <c r="T631">
        <v>4.3847299999999999E-2</v>
      </c>
      <c r="U631">
        <v>6.2770000000000006E-2</v>
      </c>
      <c r="V631">
        <v>0.68911</v>
      </c>
      <c r="W631">
        <v>0.19869999999999999</v>
      </c>
      <c r="X631">
        <v>0.32888000000000001</v>
      </c>
      <c r="Y631">
        <v>6.2939999999999996E-2</v>
      </c>
      <c r="Z631">
        <v>0.10607999999999999</v>
      </c>
      <c r="AA631">
        <v>0.43213000000000001</v>
      </c>
      <c r="AB631">
        <v>0.16783000000000001</v>
      </c>
      <c r="AC631">
        <v>4.1471</v>
      </c>
      <c r="AD631">
        <v>0.36238999999999999</v>
      </c>
      <c r="AE631">
        <v>0.12483</v>
      </c>
      <c r="AF631">
        <v>7.02</v>
      </c>
      <c r="AG631">
        <v>4.3250000000000002</v>
      </c>
    </row>
    <row r="632" spans="17:33" x14ac:dyDescent="0.25">
      <c r="Q632" t="s">
        <v>61</v>
      </c>
      <c r="R632">
        <v>2005</v>
      </c>
      <c r="S632" t="s">
        <v>23</v>
      </c>
      <c r="T632">
        <v>6.1433500000000002E-2</v>
      </c>
      <c r="U632">
        <v>0.1173</v>
      </c>
      <c r="V632">
        <v>0.1797</v>
      </c>
      <c r="W632">
        <v>0.1996</v>
      </c>
      <c r="X632">
        <v>0.1583</v>
      </c>
      <c r="Y632">
        <v>8.4099999999999994E-2</v>
      </c>
      <c r="Z632">
        <v>0.1404</v>
      </c>
      <c r="AA632">
        <v>0.40739999999999998</v>
      </c>
      <c r="AB632">
        <v>0.27839999999999998</v>
      </c>
      <c r="AC632">
        <v>2.7928000000000002</v>
      </c>
      <c r="AD632">
        <v>0.44440000000000002</v>
      </c>
      <c r="AE632">
        <v>0.158</v>
      </c>
      <c r="AF632">
        <v>5.3789999999999996</v>
      </c>
      <c r="AG632">
        <v>4.0666669999999998</v>
      </c>
    </row>
    <row r="633" spans="17:33" x14ac:dyDescent="0.25">
      <c r="Q633" t="s">
        <v>46</v>
      </c>
      <c r="R633">
        <v>2015</v>
      </c>
      <c r="S633" t="s">
        <v>23</v>
      </c>
      <c r="T633">
        <v>5.9934899999999999E-2</v>
      </c>
      <c r="U633">
        <v>0.29360000000000003</v>
      </c>
      <c r="V633">
        <v>0.1004</v>
      </c>
      <c r="W633">
        <v>0.69130000000000003</v>
      </c>
      <c r="X633">
        <v>0.16209999999999999</v>
      </c>
      <c r="Y633">
        <v>0.13089999999999999</v>
      </c>
      <c r="Z633">
        <v>0.25080000000000002</v>
      </c>
      <c r="AA633">
        <v>0.80740000000000001</v>
      </c>
      <c r="AB633">
        <v>0.46889999999999998</v>
      </c>
      <c r="AC633">
        <v>3.0573000000000001</v>
      </c>
      <c r="AD633">
        <v>0.86470000000000002</v>
      </c>
      <c r="AE633">
        <v>0.36659999999999998</v>
      </c>
      <c r="AF633">
        <v>6.2489999999999997</v>
      </c>
      <c r="AG633">
        <v>3.8666670000000001</v>
      </c>
    </row>
    <row r="634" spans="17:33" x14ac:dyDescent="0.25">
      <c r="Q634" t="s">
        <v>61</v>
      </c>
      <c r="R634">
        <v>2013</v>
      </c>
      <c r="S634" t="s">
        <v>23</v>
      </c>
      <c r="T634">
        <v>6.1301500000000002E-2</v>
      </c>
      <c r="U634">
        <v>0.1399</v>
      </c>
      <c r="V634">
        <v>0.25540000000000002</v>
      </c>
      <c r="W634">
        <v>0.2102</v>
      </c>
      <c r="X634">
        <v>0.18579999999999999</v>
      </c>
      <c r="Y634">
        <v>9.8599999999999993E-2</v>
      </c>
      <c r="Z634">
        <v>0.14949999999999999</v>
      </c>
      <c r="AA634">
        <v>0.53380000000000005</v>
      </c>
      <c r="AB634">
        <v>0.35570000000000002</v>
      </c>
      <c r="AC634">
        <v>3.6103999999999998</v>
      </c>
      <c r="AD634">
        <v>0.48010000000000003</v>
      </c>
      <c r="AE634">
        <v>0.1956</v>
      </c>
      <c r="AF634">
        <v>5.3</v>
      </c>
      <c r="AG634">
        <v>5.3416670000000002</v>
      </c>
    </row>
    <row r="635" spans="17:33" x14ac:dyDescent="0.25">
      <c r="Q635" t="s">
        <v>85</v>
      </c>
      <c r="R635">
        <v>2012</v>
      </c>
      <c r="S635" t="s">
        <v>23</v>
      </c>
      <c r="T635">
        <v>5.9966899999999997E-2</v>
      </c>
      <c r="U635">
        <v>3.2800000000000003E-2</v>
      </c>
      <c r="V635">
        <v>0.92679999999999996</v>
      </c>
      <c r="W635">
        <v>0.15920000000000001</v>
      </c>
      <c r="X635">
        <v>0.2366</v>
      </c>
      <c r="Y635">
        <v>5.4899999999999997E-2</v>
      </c>
      <c r="Z635">
        <v>9.7000000000000003E-2</v>
      </c>
      <c r="AA635">
        <v>0.38169999999999998</v>
      </c>
      <c r="AB635">
        <v>0.14410000000000001</v>
      </c>
      <c r="AC635">
        <v>3.6878000000000002</v>
      </c>
      <c r="AD635">
        <v>0.34539999999999998</v>
      </c>
      <c r="AE635">
        <v>0.10440000000000001</v>
      </c>
      <c r="AF635">
        <v>7.141</v>
      </c>
      <c r="AG635">
        <v>5.5</v>
      </c>
    </row>
    <row r="636" spans="17:33" x14ac:dyDescent="0.25">
      <c r="Q636" t="s">
        <v>85</v>
      </c>
      <c r="R636">
        <v>2014</v>
      </c>
      <c r="S636" t="s">
        <v>23</v>
      </c>
      <c r="T636">
        <v>5.7486799999999998E-2</v>
      </c>
      <c r="U636">
        <v>5.2400000000000002E-2</v>
      </c>
      <c r="V636">
        <v>0.93300000000000005</v>
      </c>
      <c r="W636">
        <v>0.15820000000000001</v>
      </c>
      <c r="X636">
        <v>0.24879999999999999</v>
      </c>
      <c r="Y636">
        <v>5.5100000000000003E-2</v>
      </c>
      <c r="Z636">
        <v>0.10630000000000001</v>
      </c>
      <c r="AA636">
        <v>0.39729999999999999</v>
      </c>
      <c r="AB636">
        <v>0.1431</v>
      </c>
      <c r="AC636">
        <v>3.9563999999999999</v>
      </c>
      <c r="AD636">
        <v>0.35970000000000002</v>
      </c>
      <c r="AE636">
        <v>0.10730000000000001</v>
      </c>
      <c r="AF636">
        <v>6.7359999999999998</v>
      </c>
      <c r="AG636">
        <v>4.3416670000000002</v>
      </c>
    </row>
    <row r="637" spans="17:33" x14ac:dyDescent="0.25">
      <c r="Q637" t="s">
        <v>61</v>
      </c>
      <c r="R637">
        <v>2002</v>
      </c>
      <c r="S637" t="s">
        <v>23</v>
      </c>
      <c r="T637">
        <v>6.0414599999999999E-2</v>
      </c>
      <c r="U637">
        <v>8.1299999999999997E-2</v>
      </c>
      <c r="V637">
        <v>0.156</v>
      </c>
      <c r="W637">
        <v>0.1658</v>
      </c>
      <c r="X637">
        <v>0.11840000000000001</v>
      </c>
      <c r="Y637">
        <v>6.6199999999999995E-2</v>
      </c>
      <c r="Z637">
        <v>0.1237</v>
      </c>
      <c r="AA637">
        <v>0.35449999999999998</v>
      </c>
      <c r="AB637">
        <v>0.25590000000000002</v>
      </c>
      <c r="AC637">
        <v>2.3567999999999998</v>
      </c>
      <c r="AD637">
        <v>0.37940000000000002</v>
      </c>
      <c r="AE637">
        <v>0.15</v>
      </c>
      <c r="AF637">
        <v>5.407</v>
      </c>
      <c r="AG637">
        <v>4.55</v>
      </c>
    </row>
    <row r="638" spans="17:33" x14ac:dyDescent="0.25">
      <c r="Q638" t="s">
        <v>79</v>
      </c>
      <c r="R638">
        <v>2008</v>
      </c>
      <c r="S638" t="s">
        <v>23</v>
      </c>
      <c r="T638">
        <v>5.26726E-2</v>
      </c>
      <c r="U638">
        <v>4.4600000000000001E-2</v>
      </c>
      <c r="V638">
        <v>0.33529999999999999</v>
      </c>
      <c r="W638">
        <v>1.3099000000000001</v>
      </c>
      <c r="X638">
        <v>0.40079999999999999</v>
      </c>
      <c r="Y638">
        <v>0.51900000000000002</v>
      </c>
      <c r="Z638">
        <v>0.84040000000000004</v>
      </c>
      <c r="AA638">
        <v>1.4432</v>
      </c>
      <c r="AB638">
        <v>0.63</v>
      </c>
      <c r="AC638">
        <v>2.7808000000000002</v>
      </c>
      <c r="AD638">
        <v>1.4717</v>
      </c>
      <c r="AE638">
        <v>0.79959999999999998</v>
      </c>
      <c r="AF638">
        <v>8.2390000000000008</v>
      </c>
      <c r="AG638">
        <v>3.3416670000000002</v>
      </c>
    </row>
    <row r="639" spans="17:33" x14ac:dyDescent="0.25">
      <c r="Q639" t="s">
        <v>85</v>
      </c>
      <c r="R639">
        <v>2011</v>
      </c>
      <c r="S639" t="s">
        <v>23</v>
      </c>
      <c r="T639">
        <v>5.7700399999999999E-2</v>
      </c>
      <c r="U639">
        <v>5.3900000000000003E-2</v>
      </c>
      <c r="V639">
        <v>1.0995999999999999</v>
      </c>
      <c r="W639">
        <v>0.16539999999999999</v>
      </c>
      <c r="X639">
        <v>0.22270000000000001</v>
      </c>
      <c r="Y639">
        <v>5.4800000000000001E-2</v>
      </c>
      <c r="Z639">
        <v>8.7300000000000003E-2</v>
      </c>
      <c r="AA639">
        <v>0.36109999999999998</v>
      </c>
      <c r="AB639">
        <v>0.14149999999999999</v>
      </c>
      <c r="AC639">
        <v>3.5844999999999998</v>
      </c>
      <c r="AD639">
        <v>0.32169999999999999</v>
      </c>
      <c r="AE639">
        <v>0.1013</v>
      </c>
      <c r="AF639">
        <v>6.899</v>
      </c>
      <c r="AG639">
        <v>6.1333330000000004</v>
      </c>
    </row>
    <row r="640" spans="17:33" x14ac:dyDescent="0.25">
      <c r="Q640" t="s">
        <v>46</v>
      </c>
      <c r="R640">
        <v>2017</v>
      </c>
      <c r="S640" t="s">
        <v>23</v>
      </c>
      <c r="T640">
        <v>6.1709100000000003E-2</v>
      </c>
      <c r="U640">
        <v>0.32321</v>
      </c>
      <c r="V640">
        <v>5.042E-2</v>
      </c>
      <c r="W640">
        <v>0.79361000000000004</v>
      </c>
      <c r="X640">
        <v>0.22835</v>
      </c>
      <c r="Y640">
        <v>0.15523999999999999</v>
      </c>
      <c r="Z640">
        <v>0.3377</v>
      </c>
      <c r="AA640">
        <v>0.96023999999999998</v>
      </c>
      <c r="AB640">
        <v>0.61053999999999997</v>
      </c>
      <c r="AC640">
        <v>3.2724000000000002</v>
      </c>
      <c r="AD640">
        <v>1.0917600000000001</v>
      </c>
      <c r="AE640">
        <v>0.44818999999999998</v>
      </c>
      <c r="AF640">
        <v>7.016</v>
      </c>
      <c r="AG640">
        <v>3.2166670000000002</v>
      </c>
    </row>
    <row r="641" spans="17:33" x14ac:dyDescent="0.25">
      <c r="Q641" t="s">
        <v>79</v>
      </c>
      <c r="R641">
        <v>2007</v>
      </c>
      <c r="S641" t="s">
        <v>23</v>
      </c>
      <c r="T641">
        <v>5.2991299999999998E-2</v>
      </c>
      <c r="U641">
        <v>4.1399999999999999E-2</v>
      </c>
      <c r="V641">
        <v>0.33629999999999999</v>
      </c>
      <c r="W641">
        <v>1.3408</v>
      </c>
      <c r="X641">
        <v>0.43059999999999998</v>
      </c>
      <c r="Y641">
        <v>0.47599999999999998</v>
      </c>
      <c r="Z641">
        <v>1.0511999999999999</v>
      </c>
      <c r="AA641">
        <v>1.4189000000000001</v>
      </c>
      <c r="AB641">
        <v>0.5917</v>
      </c>
      <c r="AC641">
        <v>2.7456</v>
      </c>
      <c r="AD641">
        <v>1.5007999999999999</v>
      </c>
      <c r="AE641">
        <v>0.73960000000000004</v>
      </c>
      <c r="AF641">
        <v>7.3109999999999999</v>
      </c>
      <c r="AG641">
        <v>2.5583330000000002</v>
      </c>
    </row>
    <row r="642" spans="17:33" x14ac:dyDescent="0.25">
      <c r="Q642" t="s">
        <v>85</v>
      </c>
      <c r="R642">
        <v>2003</v>
      </c>
      <c r="S642" t="s">
        <v>23</v>
      </c>
      <c r="T642">
        <v>5.7883900000000002E-2</v>
      </c>
      <c r="U642">
        <v>4.2299999999999997E-2</v>
      </c>
      <c r="V642">
        <v>0.79079999999999995</v>
      </c>
      <c r="W642">
        <v>0.1507</v>
      </c>
      <c r="X642">
        <v>0.14960000000000001</v>
      </c>
      <c r="Y642">
        <v>3.3399999999999999E-2</v>
      </c>
      <c r="Z642">
        <v>6.25E-2</v>
      </c>
      <c r="AA642">
        <v>0.21920000000000001</v>
      </c>
      <c r="AB642">
        <v>0.1076</v>
      </c>
      <c r="AC642">
        <v>2.6017999999999999</v>
      </c>
      <c r="AD642">
        <v>0.26529999999999998</v>
      </c>
      <c r="AE642">
        <v>8.6999999999999994E-2</v>
      </c>
      <c r="AF642">
        <v>6.47</v>
      </c>
      <c r="AG642">
        <v>4.3250000000000002</v>
      </c>
    </row>
    <row r="643" spans="17:33" x14ac:dyDescent="0.25">
      <c r="Q643" t="s">
        <v>85</v>
      </c>
      <c r="R643">
        <v>2016</v>
      </c>
      <c r="S643" t="s">
        <v>23</v>
      </c>
      <c r="T643">
        <v>5.3295799999999997E-2</v>
      </c>
      <c r="U643">
        <v>6.2330000000000003E-2</v>
      </c>
      <c r="V643">
        <v>0.61299000000000003</v>
      </c>
      <c r="W643">
        <v>0.17668</v>
      </c>
      <c r="X643">
        <v>0.30353000000000002</v>
      </c>
      <c r="Y643">
        <v>6.4070000000000002E-2</v>
      </c>
      <c r="Z643">
        <v>0.10069</v>
      </c>
      <c r="AA643">
        <v>0.41976999999999998</v>
      </c>
      <c r="AB643">
        <v>0.16424</v>
      </c>
      <c r="AC643">
        <v>4.0452000000000004</v>
      </c>
      <c r="AD643">
        <v>0.36936000000000002</v>
      </c>
      <c r="AE643">
        <v>0.11761000000000001</v>
      </c>
      <c r="AF643">
        <v>6.9390000000000001</v>
      </c>
      <c r="AG643">
        <v>5.3333329999999997</v>
      </c>
    </row>
    <row r="644" spans="17:33" x14ac:dyDescent="0.25">
      <c r="Q644" t="s">
        <v>39</v>
      </c>
      <c r="R644">
        <v>2003</v>
      </c>
      <c r="S644" t="s">
        <v>23</v>
      </c>
      <c r="T644">
        <v>3.3774800000000001E-2</v>
      </c>
      <c r="U644">
        <v>0.1575</v>
      </c>
      <c r="V644">
        <v>0.66600000000000004</v>
      </c>
      <c r="W644">
        <v>1.4428000000000001</v>
      </c>
      <c r="X644">
        <v>0.58789999999999998</v>
      </c>
      <c r="Y644">
        <v>1.7434000000000001</v>
      </c>
      <c r="Z644">
        <v>1.2281</v>
      </c>
      <c r="AA644">
        <v>3.5083000000000002</v>
      </c>
      <c r="AB644">
        <v>1.2484</v>
      </c>
      <c r="AC644">
        <v>2.9232999999999998</v>
      </c>
      <c r="AD644">
        <v>2.6621999999999999</v>
      </c>
      <c r="AE644">
        <v>1.8708</v>
      </c>
      <c r="AF644">
        <v>7.593</v>
      </c>
      <c r="AG644">
        <v>6.108333</v>
      </c>
    </row>
    <row r="645" spans="17:33" x14ac:dyDescent="0.25">
      <c r="Q645" t="s">
        <v>46</v>
      </c>
      <c r="R645">
        <v>2009</v>
      </c>
      <c r="S645" t="s">
        <v>23</v>
      </c>
      <c r="T645">
        <v>5.8984000000000002E-2</v>
      </c>
      <c r="U645">
        <v>0.2465</v>
      </c>
      <c r="V645">
        <v>9.1899999999999996E-2</v>
      </c>
      <c r="W645">
        <v>0.60089999999999999</v>
      </c>
      <c r="X645">
        <v>0.14399999999999999</v>
      </c>
      <c r="Y645">
        <v>0.13519999999999999</v>
      </c>
      <c r="Z645">
        <v>0.23069999999999999</v>
      </c>
      <c r="AA645">
        <v>0.74519999999999997</v>
      </c>
      <c r="AB645">
        <v>0.40150000000000002</v>
      </c>
      <c r="AC645">
        <v>2.6145</v>
      </c>
      <c r="AD645">
        <v>0.73580000000000001</v>
      </c>
      <c r="AE645">
        <v>0.34200000000000003</v>
      </c>
      <c r="AF645">
        <v>6.1879999999999997</v>
      </c>
      <c r="AG645">
        <v>8.7083329999999997</v>
      </c>
    </row>
    <row r="646" spans="17:33" x14ac:dyDescent="0.25">
      <c r="Q646" t="s">
        <v>85</v>
      </c>
      <c r="R646">
        <v>2000</v>
      </c>
      <c r="S646" t="s">
        <v>23</v>
      </c>
      <c r="T646">
        <v>5.6008599999999999E-2</v>
      </c>
      <c r="U646">
        <v>3.9100000000000003E-2</v>
      </c>
      <c r="V646">
        <v>0.65800000000000003</v>
      </c>
      <c r="W646">
        <v>0.13400000000000001</v>
      </c>
      <c r="X646">
        <v>0.14419999999999999</v>
      </c>
      <c r="Y646">
        <v>2.58E-2</v>
      </c>
      <c r="Z646">
        <v>6.6400000000000001E-2</v>
      </c>
      <c r="AA646">
        <v>0.1966</v>
      </c>
      <c r="AB646">
        <v>9.4E-2</v>
      </c>
      <c r="AC646">
        <v>2.2978999999999998</v>
      </c>
      <c r="AD646">
        <v>0.23760000000000001</v>
      </c>
      <c r="AE646">
        <v>7.6999999999999999E-2</v>
      </c>
      <c r="AF646">
        <v>6.3680000000000003</v>
      </c>
      <c r="AG646">
        <v>3.75</v>
      </c>
    </row>
    <row r="647" spans="17:33" x14ac:dyDescent="0.25">
      <c r="Q647" t="s">
        <v>61</v>
      </c>
      <c r="R647">
        <v>2008</v>
      </c>
      <c r="S647" t="s">
        <v>23</v>
      </c>
      <c r="T647">
        <v>6.6678299999999996E-2</v>
      </c>
      <c r="U647">
        <v>0.11260000000000001</v>
      </c>
      <c r="V647">
        <v>0.21</v>
      </c>
      <c r="W647">
        <v>0.20599999999999999</v>
      </c>
      <c r="X647">
        <v>0.17249999999999999</v>
      </c>
      <c r="Y647">
        <v>9.3600000000000003E-2</v>
      </c>
      <c r="Z647">
        <v>0.154</v>
      </c>
      <c r="AA647">
        <v>0.46450000000000002</v>
      </c>
      <c r="AB647">
        <v>0.31659999999999999</v>
      </c>
      <c r="AC647">
        <v>3.2496</v>
      </c>
      <c r="AD647">
        <v>0.46679999999999999</v>
      </c>
      <c r="AE647">
        <v>0.18820000000000001</v>
      </c>
      <c r="AF647">
        <v>5.6520000000000001</v>
      </c>
      <c r="AG647">
        <v>4.7249999999999996</v>
      </c>
    </row>
    <row r="648" spans="17:33" x14ac:dyDescent="0.25">
      <c r="Q648" t="s">
        <v>46</v>
      </c>
      <c r="R648">
        <v>2005</v>
      </c>
      <c r="S648" t="s">
        <v>23</v>
      </c>
      <c r="T648">
        <v>6.1181899999999997E-2</v>
      </c>
      <c r="U648">
        <v>0.21929999999999999</v>
      </c>
      <c r="V648">
        <v>9.1200000000000003E-2</v>
      </c>
      <c r="W648">
        <v>0.52449999999999997</v>
      </c>
      <c r="X648">
        <v>0.152</v>
      </c>
      <c r="Y648">
        <v>0.114</v>
      </c>
      <c r="Z648">
        <v>0.2039</v>
      </c>
      <c r="AA648">
        <v>0.61599999999999999</v>
      </c>
      <c r="AB648">
        <v>0.33710000000000001</v>
      </c>
      <c r="AC648">
        <v>2.4687000000000001</v>
      </c>
      <c r="AD648">
        <v>0.76070000000000004</v>
      </c>
      <c r="AE648">
        <v>0.31480000000000002</v>
      </c>
      <c r="AF648">
        <v>6.3680000000000003</v>
      </c>
      <c r="AG648">
        <v>3.9916670000000001</v>
      </c>
    </row>
    <row r="649" spans="17:33" x14ac:dyDescent="0.25">
      <c r="Q649" t="s">
        <v>46</v>
      </c>
      <c r="R649">
        <v>2014</v>
      </c>
      <c r="S649" t="s">
        <v>23</v>
      </c>
      <c r="T649">
        <v>5.7678699999999999E-2</v>
      </c>
      <c r="U649">
        <v>0.28949999999999998</v>
      </c>
      <c r="V649">
        <v>0.1154</v>
      </c>
      <c r="W649">
        <v>0.70150000000000001</v>
      </c>
      <c r="X649">
        <v>0.1641</v>
      </c>
      <c r="Y649">
        <v>0.12540000000000001</v>
      </c>
      <c r="Z649">
        <v>0.24179999999999999</v>
      </c>
      <c r="AA649">
        <v>0.77769999999999995</v>
      </c>
      <c r="AB649">
        <v>0.44629999999999997</v>
      </c>
      <c r="AC649">
        <v>3.0167000000000002</v>
      </c>
      <c r="AD649">
        <v>0.81269999999999998</v>
      </c>
      <c r="AE649">
        <v>0.3407</v>
      </c>
      <c r="AF649">
        <v>6.4640000000000004</v>
      </c>
      <c r="AG649">
        <v>4.3833330000000004</v>
      </c>
    </row>
    <row r="650" spans="17:33" x14ac:dyDescent="0.25">
      <c r="Q650" t="s">
        <v>46</v>
      </c>
      <c r="R650">
        <v>2019</v>
      </c>
      <c r="S650" t="s">
        <v>23</v>
      </c>
      <c r="T650">
        <v>6.0325999999999998E-2</v>
      </c>
      <c r="U650">
        <v>0.39694000000000002</v>
      </c>
      <c r="V650">
        <v>4.0559999999999999E-2</v>
      </c>
      <c r="W650">
        <v>0.89020999999999995</v>
      </c>
      <c r="X650">
        <v>0.23316999999999999</v>
      </c>
      <c r="Y650">
        <v>0.18279999999999999</v>
      </c>
      <c r="Z650">
        <v>0.35254000000000002</v>
      </c>
      <c r="AA650">
        <v>1.08432</v>
      </c>
      <c r="AB650">
        <v>0.69259999999999999</v>
      </c>
      <c r="AC650">
        <v>3.4643000000000002</v>
      </c>
      <c r="AD650">
        <v>1.25064</v>
      </c>
      <c r="AE650">
        <v>0.54444000000000004</v>
      </c>
      <c r="AF650">
        <v>7.516</v>
      </c>
      <c r="AG650">
        <v>2.875</v>
      </c>
    </row>
    <row r="651" spans="17:33" x14ac:dyDescent="0.25">
      <c r="Q651" t="s">
        <v>61</v>
      </c>
      <c r="R651">
        <v>2003</v>
      </c>
      <c r="S651" t="s">
        <v>23</v>
      </c>
      <c r="T651">
        <v>5.8001499999999998E-2</v>
      </c>
      <c r="U651">
        <v>8.5699999999999998E-2</v>
      </c>
      <c r="V651">
        <v>0.1517</v>
      </c>
      <c r="W651">
        <v>0.19769999999999999</v>
      </c>
      <c r="X651">
        <v>0.126</v>
      </c>
      <c r="Y651">
        <v>6.8199999999999997E-2</v>
      </c>
      <c r="Z651">
        <v>0.12859999999999999</v>
      </c>
      <c r="AA651">
        <v>0.35439999999999999</v>
      </c>
      <c r="AB651">
        <v>0.26019999999999999</v>
      </c>
      <c r="AC651">
        <v>2.4796999999999998</v>
      </c>
      <c r="AD651">
        <v>0.39729999999999999</v>
      </c>
      <c r="AE651">
        <v>0.1515</v>
      </c>
      <c r="AF651">
        <v>5.1859999999999999</v>
      </c>
      <c r="AG651">
        <v>4.7416669999999996</v>
      </c>
    </row>
    <row r="652" spans="17:33" x14ac:dyDescent="0.25">
      <c r="Q652" t="s">
        <v>39</v>
      </c>
      <c r="R652">
        <v>2000</v>
      </c>
      <c r="S652" t="s">
        <v>23</v>
      </c>
      <c r="T652">
        <v>3.9174E-2</v>
      </c>
      <c r="U652">
        <v>0.16289999999999999</v>
      </c>
      <c r="V652">
        <v>0.46210000000000001</v>
      </c>
      <c r="W652">
        <v>1.4805999999999999</v>
      </c>
      <c r="X652">
        <v>0.62680000000000002</v>
      </c>
      <c r="Y652">
        <v>1.7403999999999999</v>
      </c>
      <c r="Z652">
        <v>1.1192</v>
      </c>
      <c r="AA652">
        <v>3.2904</v>
      </c>
      <c r="AB652">
        <v>1.0913999999999999</v>
      </c>
      <c r="AC652">
        <v>2.7048999999999999</v>
      </c>
      <c r="AD652">
        <v>2.5194000000000001</v>
      </c>
      <c r="AE652">
        <v>1.7975000000000001</v>
      </c>
      <c r="AF652">
        <v>7.7519999999999998</v>
      </c>
      <c r="AG652">
        <v>2.7416670000000001</v>
      </c>
    </row>
    <row r="653" spans="17:33" x14ac:dyDescent="0.25">
      <c r="Q653" t="s">
        <v>46</v>
      </c>
      <c r="R653">
        <v>2012</v>
      </c>
      <c r="S653" t="s">
        <v>23</v>
      </c>
      <c r="T653">
        <v>5.84147E-2</v>
      </c>
      <c r="U653">
        <v>0.23649999999999999</v>
      </c>
      <c r="V653">
        <v>7.1800000000000003E-2</v>
      </c>
      <c r="W653">
        <v>0.71130000000000004</v>
      </c>
      <c r="X653">
        <v>0.16200000000000001</v>
      </c>
      <c r="Y653">
        <v>0.1232</v>
      </c>
      <c r="Z653">
        <v>0.26090000000000002</v>
      </c>
      <c r="AA653">
        <v>0.74860000000000004</v>
      </c>
      <c r="AB653">
        <v>0.40970000000000001</v>
      </c>
      <c r="AC653">
        <v>2.8109000000000002</v>
      </c>
      <c r="AD653">
        <v>0.73770000000000002</v>
      </c>
      <c r="AE653">
        <v>0.32869999999999999</v>
      </c>
      <c r="AF653">
        <v>5.95</v>
      </c>
      <c r="AG653">
        <v>7.4</v>
      </c>
    </row>
    <row r="654" spans="17:33" x14ac:dyDescent="0.25">
      <c r="Q654" t="s">
        <v>39</v>
      </c>
      <c r="R654">
        <v>2013</v>
      </c>
      <c r="S654" t="s">
        <v>23</v>
      </c>
      <c r="T654">
        <v>3.9039400000000002E-2</v>
      </c>
      <c r="U654">
        <v>0.16639999999999999</v>
      </c>
      <c r="V654">
        <v>1.2068000000000001</v>
      </c>
      <c r="W654">
        <v>1.9726999999999999</v>
      </c>
      <c r="X654">
        <v>0.81120000000000003</v>
      </c>
      <c r="Y654">
        <v>1.8133999999999999</v>
      </c>
      <c r="Z654">
        <v>1.4513</v>
      </c>
      <c r="AA654">
        <v>3.8147000000000002</v>
      </c>
      <c r="AB654">
        <v>1.6174999999999999</v>
      </c>
      <c r="AC654">
        <v>3.7797999999999998</v>
      </c>
      <c r="AD654">
        <v>2.9401000000000002</v>
      </c>
      <c r="AE654">
        <v>2.6339000000000001</v>
      </c>
      <c r="AF654">
        <v>8.3309999999999995</v>
      </c>
      <c r="AG654">
        <v>6.75</v>
      </c>
    </row>
    <row r="655" spans="17:33" x14ac:dyDescent="0.25">
      <c r="Q655" t="s">
        <v>39</v>
      </c>
      <c r="R655">
        <v>2011</v>
      </c>
      <c r="S655" t="s">
        <v>23</v>
      </c>
      <c r="T655">
        <v>3.58039E-2</v>
      </c>
      <c r="U655">
        <v>0.19719999999999999</v>
      </c>
      <c r="V655">
        <v>1.0929</v>
      </c>
      <c r="W655">
        <v>1.9742999999999999</v>
      </c>
      <c r="X655">
        <v>0.6462</v>
      </c>
      <c r="Y655">
        <v>1.8004</v>
      </c>
      <c r="Z655">
        <v>1.3389</v>
      </c>
      <c r="AA655">
        <v>3.7547000000000001</v>
      </c>
      <c r="AB655">
        <v>1.5407</v>
      </c>
      <c r="AC655">
        <v>3.6107999999999998</v>
      </c>
      <c r="AD655">
        <v>2.7538</v>
      </c>
      <c r="AE655">
        <v>2.4721000000000002</v>
      </c>
      <c r="AF655">
        <v>7.42</v>
      </c>
      <c r="AG655">
        <v>8.6916670000000007</v>
      </c>
    </row>
    <row r="656" spans="17:33" x14ac:dyDescent="0.25">
      <c r="Q656" t="s">
        <v>39</v>
      </c>
      <c r="R656">
        <v>2008</v>
      </c>
      <c r="S656" t="s">
        <v>23</v>
      </c>
      <c r="T656">
        <v>3.7659999999999999E-2</v>
      </c>
      <c r="U656">
        <v>0.16300000000000001</v>
      </c>
      <c r="V656">
        <v>1.0387999999999999</v>
      </c>
      <c r="W656">
        <v>1.9587000000000001</v>
      </c>
      <c r="X656">
        <v>0.68579999999999997</v>
      </c>
      <c r="Y656">
        <v>1.9345000000000001</v>
      </c>
      <c r="Z656">
        <v>1.0831999999999999</v>
      </c>
      <c r="AA656">
        <v>3.5666000000000002</v>
      </c>
      <c r="AB656">
        <v>1.4547000000000001</v>
      </c>
      <c r="AC656">
        <v>3.5436000000000001</v>
      </c>
      <c r="AD656">
        <v>2.9609000000000001</v>
      </c>
      <c r="AE656">
        <v>2.4552999999999998</v>
      </c>
      <c r="AF656">
        <v>8.0289999999999999</v>
      </c>
      <c r="AG656">
        <v>4.875</v>
      </c>
    </row>
    <row r="657" spans="17:33" x14ac:dyDescent="0.25">
      <c r="Q657" t="s">
        <v>46</v>
      </c>
      <c r="R657">
        <v>2007</v>
      </c>
      <c r="S657" t="s">
        <v>23</v>
      </c>
      <c r="T657">
        <v>6.5671999999999994E-2</v>
      </c>
      <c r="U657">
        <v>0.22189999999999999</v>
      </c>
      <c r="V657">
        <v>6.9500000000000006E-2</v>
      </c>
      <c r="W657">
        <v>0.63129999999999997</v>
      </c>
      <c r="X657">
        <v>0.15679999999999999</v>
      </c>
      <c r="Y657">
        <v>0.1343</v>
      </c>
      <c r="Z657">
        <v>0.22059999999999999</v>
      </c>
      <c r="AA657">
        <v>0.7389</v>
      </c>
      <c r="AB657">
        <v>0.36849999999999999</v>
      </c>
      <c r="AC657">
        <v>2.7269999999999999</v>
      </c>
      <c r="AD657">
        <v>0.82440000000000002</v>
      </c>
      <c r="AE657">
        <v>0.32979999999999998</v>
      </c>
      <c r="AF657">
        <v>6.718</v>
      </c>
      <c r="AG657">
        <v>3.0249999999999999</v>
      </c>
    </row>
    <row r="658" spans="17:33" x14ac:dyDescent="0.25">
      <c r="Q658" t="s">
        <v>85</v>
      </c>
      <c r="R658">
        <v>2007</v>
      </c>
      <c r="S658" t="s">
        <v>23</v>
      </c>
      <c r="T658">
        <v>5.5326500000000001E-2</v>
      </c>
      <c r="U658">
        <v>2.8299999999999999E-2</v>
      </c>
      <c r="V658">
        <v>1.0920000000000001</v>
      </c>
      <c r="W658">
        <v>0.2195</v>
      </c>
      <c r="X658">
        <v>0.21679999999999999</v>
      </c>
      <c r="Y658">
        <v>4.9599999999999998E-2</v>
      </c>
      <c r="Z658">
        <v>7.7100000000000002E-2</v>
      </c>
      <c r="AA658">
        <v>0.28239999999999998</v>
      </c>
      <c r="AB658">
        <v>0.12720000000000001</v>
      </c>
      <c r="AC658">
        <v>3.3548</v>
      </c>
      <c r="AD658">
        <v>0.33589999999999998</v>
      </c>
      <c r="AE658">
        <v>9.5500000000000002E-2</v>
      </c>
      <c r="AF658">
        <v>6.6580000000000004</v>
      </c>
      <c r="AG658">
        <v>2.6916669999999998</v>
      </c>
    </row>
    <row r="659" spans="17:33" x14ac:dyDescent="0.25">
      <c r="Q659" t="s">
        <v>85</v>
      </c>
      <c r="R659">
        <v>2001</v>
      </c>
      <c r="S659" t="s">
        <v>23</v>
      </c>
      <c r="T659">
        <v>6.0249200000000003E-2</v>
      </c>
      <c r="U659">
        <v>4.1000000000000002E-2</v>
      </c>
      <c r="V659">
        <v>0.77849999999999997</v>
      </c>
      <c r="W659">
        <v>0.17150000000000001</v>
      </c>
      <c r="X659">
        <v>0.13789999999999999</v>
      </c>
      <c r="Y659">
        <v>2.64E-2</v>
      </c>
      <c r="Z659">
        <v>6.4500000000000002E-2</v>
      </c>
      <c r="AA659">
        <v>0.20760000000000001</v>
      </c>
      <c r="AB659">
        <v>9.6299999999999997E-2</v>
      </c>
      <c r="AC659">
        <v>2.3866999999999998</v>
      </c>
      <c r="AD659">
        <v>0.24049999999999999</v>
      </c>
      <c r="AE659">
        <v>8.5400000000000004E-2</v>
      </c>
      <c r="AF659">
        <v>6.242</v>
      </c>
      <c r="AG659">
        <v>3.8166669999999998</v>
      </c>
    </row>
    <row r="660" spans="17:33" x14ac:dyDescent="0.25">
      <c r="Q660" t="s">
        <v>39</v>
      </c>
      <c r="R660">
        <v>2015</v>
      </c>
      <c r="S660" t="s">
        <v>23</v>
      </c>
      <c r="T660">
        <v>4.0058200000000002E-2</v>
      </c>
      <c r="U660">
        <v>0.20580000000000001</v>
      </c>
      <c r="V660">
        <v>1.6055999999999999</v>
      </c>
      <c r="W660">
        <v>2.0693999999999999</v>
      </c>
      <c r="X660">
        <v>0.84689999999999999</v>
      </c>
      <c r="Y660">
        <v>1.7818000000000001</v>
      </c>
      <c r="Z660">
        <v>1.4413</v>
      </c>
      <c r="AA660">
        <v>4.0770999999999997</v>
      </c>
      <c r="AB660">
        <v>1.7767999999999999</v>
      </c>
      <c r="AC660">
        <v>4.0877999999999997</v>
      </c>
      <c r="AD660">
        <v>3.1882999999999999</v>
      </c>
      <c r="AE660">
        <v>2.8477999999999999</v>
      </c>
      <c r="AF660">
        <v>8.0609999999999999</v>
      </c>
      <c r="AG660">
        <v>3.7416670000000001</v>
      </c>
    </row>
    <row r="661" spans="17:33" x14ac:dyDescent="0.25">
      <c r="Q661" t="s">
        <v>39</v>
      </c>
      <c r="R661">
        <v>2010</v>
      </c>
      <c r="S661" t="s">
        <v>23</v>
      </c>
      <c r="T661">
        <v>3.3610000000000001E-2</v>
      </c>
      <c r="U661">
        <v>0.20669999999999999</v>
      </c>
      <c r="V661">
        <v>1.0548999999999999</v>
      </c>
      <c r="W661">
        <v>1.9770000000000001</v>
      </c>
      <c r="X661">
        <v>0.65969999999999995</v>
      </c>
      <c r="Y661">
        <v>1.8362000000000001</v>
      </c>
      <c r="Z661">
        <v>1.2465999999999999</v>
      </c>
      <c r="AA661">
        <v>3.5911</v>
      </c>
      <c r="AB661">
        <v>1.5202</v>
      </c>
      <c r="AC661">
        <v>3.4870999999999999</v>
      </c>
      <c r="AD661">
        <v>2.7578</v>
      </c>
      <c r="AE661">
        <v>2.4260000000000002</v>
      </c>
      <c r="AF661">
        <v>7.86</v>
      </c>
      <c r="AG661">
        <v>9.1416660000000007</v>
      </c>
    </row>
    <row r="662" spans="17:33" x14ac:dyDescent="0.25">
      <c r="Q662" t="s">
        <v>46</v>
      </c>
      <c r="R662">
        <v>2006</v>
      </c>
      <c r="S662" t="s">
        <v>23</v>
      </c>
      <c r="T662">
        <v>6.1649500000000003E-2</v>
      </c>
      <c r="U662">
        <v>0.23830000000000001</v>
      </c>
      <c r="V662">
        <v>7.1900000000000006E-2</v>
      </c>
      <c r="W662">
        <v>0.54620000000000002</v>
      </c>
      <c r="X662">
        <v>0.15959999999999999</v>
      </c>
      <c r="Y662">
        <v>0.12089999999999999</v>
      </c>
      <c r="Z662">
        <v>0.2258</v>
      </c>
      <c r="AA662">
        <v>0.67910000000000004</v>
      </c>
      <c r="AB662">
        <v>0.36009999999999998</v>
      </c>
      <c r="AC662">
        <v>2.61</v>
      </c>
      <c r="AD662">
        <v>0.80700000000000005</v>
      </c>
      <c r="AE662">
        <v>0.33</v>
      </c>
      <c r="AF662">
        <v>6.4740000000000002</v>
      </c>
      <c r="AG662">
        <v>3.4249999999999998</v>
      </c>
    </row>
    <row r="663" spans="17:33" x14ac:dyDescent="0.25">
      <c r="Q663" t="s">
        <v>79</v>
      </c>
      <c r="R663">
        <v>2004</v>
      </c>
      <c r="S663" t="s">
        <v>23</v>
      </c>
      <c r="T663">
        <v>4.8959999999999997E-2</v>
      </c>
      <c r="U663">
        <v>5.11E-2</v>
      </c>
      <c r="V663">
        <v>0.2266</v>
      </c>
      <c r="W663">
        <v>1.0265</v>
      </c>
      <c r="X663">
        <v>0.35799999999999998</v>
      </c>
      <c r="Y663">
        <v>0.36570000000000003</v>
      </c>
      <c r="Z663">
        <v>0.81620000000000004</v>
      </c>
      <c r="AA663">
        <v>1.03</v>
      </c>
      <c r="AB663">
        <v>0.50960000000000005</v>
      </c>
      <c r="AC663">
        <v>2.3397999999999999</v>
      </c>
      <c r="AD663">
        <v>1.2542</v>
      </c>
      <c r="AE663">
        <v>0.59670000000000001</v>
      </c>
      <c r="AF663">
        <v>7.5460000000000003</v>
      </c>
      <c r="AG663">
        <v>5.0083330000000004</v>
      </c>
    </row>
    <row r="664" spans="17:33" x14ac:dyDescent="0.25">
      <c r="Q664" t="s">
        <v>39</v>
      </c>
      <c r="R664">
        <v>2012</v>
      </c>
      <c r="S664" t="s">
        <v>23</v>
      </c>
      <c r="T664">
        <v>3.7521899999999997E-2</v>
      </c>
      <c r="U664">
        <v>0.161</v>
      </c>
      <c r="V664">
        <v>1.1045</v>
      </c>
      <c r="W664">
        <v>1.9654</v>
      </c>
      <c r="X664">
        <v>0.67810000000000004</v>
      </c>
      <c r="Y664">
        <v>1.7494000000000001</v>
      </c>
      <c r="Z664">
        <v>1.4607000000000001</v>
      </c>
      <c r="AA664">
        <v>3.7669999999999999</v>
      </c>
      <c r="AB664">
        <v>1.5862000000000001</v>
      </c>
      <c r="AC664">
        <v>3.6572</v>
      </c>
      <c r="AD664">
        <v>2.8369</v>
      </c>
      <c r="AE664">
        <v>2.5482999999999998</v>
      </c>
      <c r="AF664">
        <v>7.109</v>
      </c>
      <c r="AG664">
        <v>8</v>
      </c>
    </row>
    <row r="665" spans="17:33" x14ac:dyDescent="0.25">
      <c r="Q665" t="s">
        <v>61</v>
      </c>
      <c r="R665">
        <v>2006</v>
      </c>
      <c r="S665" t="s">
        <v>23</v>
      </c>
      <c r="T665">
        <v>6.45646E-2</v>
      </c>
      <c r="U665">
        <v>9.6600000000000005E-2</v>
      </c>
      <c r="V665">
        <v>0.1958</v>
      </c>
      <c r="W665">
        <v>0.20610000000000001</v>
      </c>
      <c r="X665">
        <v>0.1671</v>
      </c>
      <c r="Y665">
        <v>8.77E-2</v>
      </c>
      <c r="Z665">
        <v>0.14449999999999999</v>
      </c>
      <c r="AA665">
        <v>0.4304</v>
      </c>
      <c r="AB665">
        <v>0.29110000000000003</v>
      </c>
      <c r="AC665">
        <v>2.9550999999999998</v>
      </c>
      <c r="AD665">
        <v>0.46289999999999998</v>
      </c>
      <c r="AE665">
        <v>0.1658</v>
      </c>
      <c r="AF665">
        <v>5.758</v>
      </c>
      <c r="AG665">
        <v>3.3416670000000002</v>
      </c>
    </row>
    <row r="666" spans="17:33" x14ac:dyDescent="0.25">
      <c r="Q666" t="s">
        <v>85</v>
      </c>
      <c r="R666">
        <v>2015</v>
      </c>
      <c r="S666" t="s">
        <v>23</v>
      </c>
      <c r="T666">
        <v>6.2435499999999998E-2</v>
      </c>
      <c r="U666">
        <v>5.3100000000000001E-2</v>
      </c>
      <c r="V666">
        <v>0.93189999999999995</v>
      </c>
      <c r="W666">
        <v>0.17380000000000001</v>
      </c>
      <c r="X666">
        <v>0.23849999999999999</v>
      </c>
      <c r="Y666">
        <v>5.91E-2</v>
      </c>
      <c r="Z666">
        <v>9.5000000000000001E-2</v>
      </c>
      <c r="AA666">
        <v>0.40189999999999998</v>
      </c>
      <c r="AB666">
        <v>0.14460000000000001</v>
      </c>
      <c r="AC666">
        <v>3.9653</v>
      </c>
      <c r="AD666">
        <v>0.36159999999999998</v>
      </c>
      <c r="AE666">
        <v>0.1051</v>
      </c>
      <c r="AF666">
        <v>7.375</v>
      </c>
      <c r="AG666">
        <v>4.2083329999999997</v>
      </c>
    </row>
    <row r="667" spans="17:33" x14ac:dyDescent="0.25">
      <c r="Q667" t="s">
        <v>79</v>
      </c>
      <c r="R667">
        <v>2003</v>
      </c>
      <c r="S667" t="s">
        <v>23</v>
      </c>
      <c r="T667">
        <v>4.99666E-2</v>
      </c>
      <c r="U667">
        <v>4.7800000000000002E-2</v>
      </c>
      <c r="V667">
        <v>0.20250000000000001</v>
      </c>
      <c r="W667">
        <v>0.96220000000000006</v>
      </c>
      <c r="X667">
        <v>0.317</v>
      </c>
      <c r="Y667">
        <v>0.32750000000000001</v>
      </c>
      <c r="Z667">
        <v>0.76639999999999997</v>
      </c>
      <c r="AA667">
        <v>1.0407</v>
      </c>
      <c r="AB667">
        <v>0.48459999999999998</v>
      </c>
      <c r="AC667">
        <v>2.2025000000000001</v>
      </c>
      <c r="AD667">
        <v>1.1678999999999999</v>
      </c>
      <c r="AE667">
        <v>0.5756</v>
      </c>
      <c r="AF667">
        <v>7.492</v>
      </c>
      <c r="AG667">
        <v>5.5666669999999998</v>
      </c>
    </row>
    <row r="668" spans="17:33" x14ac:dyDescent="0.25">
      <c r="Q668" t="s">
        <v>39</v>
      </c>
      <c r="R668">
        <v>2009</v>
      </c>
      <c r="S668" t="s">
        <v>23</v>
      </c>
      <c r="T668">
        <v>3.4927800000000002E-2</v>
      </c>
      <c r="U668">
        <v>0.19450000000000001</v>
      </c>
      <c r="V668">
        <v>1.1349</v>
      </c>
      <c r="W668">
        <v>1.9592000000000001</v>
      </c>
      <c r="X668">
        <v>0.63560000000000005</v>
      </c>
      <c r="Y668">
        <v>1.8428</v>
      </c>
      <c r="Z668">
        <v>1.3051999999999999</v>
      </c>
      <c r="AA668">
        <v>3.4338000000000002</v>
      </c>
      <c r="AB668">
        <v>1.5085</v>
      </c>
      <c r="AC668">
        <v>3.4335</v>
      </c>
      <c r="AD668">
        <v>2.7139000000000002</v>
      </c>
      <c r="AE668">
        <v>2.3887</v>
      </c>
      <c r="AF668">
        <v>7.399</v>
      </c>
      <c r="AG668">
        <v>7.875</v>
      </c>
    </row>
    <row r="669" spans="17:33" x14ac:dyDescent="0.25">
      <c r="Q669" t="s">
        <v>39</v>
      </c>
      <c r="R669">
        <v>2006</v>
      </c>
      <c r="S669" t="s">
        <v>23</v>
      </c>
      <c r="T669">
        <v>3.6908799999999999E-2</v>
      </c>
      <c r="U669">
        <v>0.2056</v>
      </c>
      <c r="V669">
        <v>0.93720000000000003</v>
      </c>
      <c r="W669">
        <v>1.8088</v>
      </c>
      <c r="X669">
        <v>0.61660000000000004</v>
      </c>
      <c r="Y669">
        <v>1.734</v>
      </c>
      <c r="Z669">
        <v>1.2806999999999999</v>
      </c>
      <c r="AA669">
        <v>3.2810999999999999</v>
      </c>
      <c r="AB669">
        <v>1.3433999999999999</v>
      </c>
      <c r="AC669">
        <v>3.3483000000000001</v>
      </c>
      <c r="AD669">
        <v>2.8931</v>
      </c>
      <c r="AE669">
        <v>2.1587999999999998</v>
      </c>
      <c r="AF669">
        <v>7.8019999999999996</v>
      </c>
      <c r="AG669">
        <v>4.2750000000000004</v>
      </c>
    </row>
    <row r="670" spans="17:33" x14ac:dyDescent="0.25">
      <c r="Q670" t="s">
        <v>46</v>
      </c>
      <c r="R670">
        <v>2004</v>
      </c>
      <c r="S670" t="s">
        <v>23</v>
      </c>
      <c r="T670">
        <v>6.0536100000000002E-2</v>
      </c>
      <c r="U670">
        <v>0.21199999999999999</v>
      </c>
      <c r="V670">
        <v>3.85E-2</v>
      </c>
      <c r="W670">
        <v>0.50929999999999997</v>
      </c>
      <c r="X670">
        <v>0.1434</v>
      </c>
      <c r="Y670">
        <v>0.10100000000000001</v>
      </c>
      <c r="Z670">
        <v>0.17269999999999999</v>
      </c>
      <c r="AA670">
        <v>0.54310000000000003</v>
      </c>
      <c r="AB670">
        <v>0.33300000000000002</v>
      </c>
      <c r="AC670">
        <v>2.3292999999999999</v>
      </c>
      <c r="AD670">
        <v>0.70689999999999997</v>
      </c>
      <c r="AE670">
        <v>0.31330000000000002</v>
      </c>
      <c r="AF670">
        <v>6.5789999999999997</v>
      </c>
      <c r="AG670">
        <v>4.8666669999999996</v>
      </c>
    </row>
    <row r="671" spans="17:33" x14ac:dyDescent="0.25">
      <c r="Q671" t="s">
        <v>39</v>
      </c>
      <c r="R671">
        <v>2019</v>
      </c>
      <c r="S671" t="s">
        <v>23</v>
      </c>
      <c r="T671">
        <v>4.20547E-2</v>
      </c>
      <c r="U671">
        <v>0.26633000000000001</v>
      </c>
      <c r="V671">
        <v>1.5609200000000001</v>
      </c>
      <c r="W671">
        <v>2.383</v>
      </c>
      <c r="X671">
        <v>1.2437100000000001</v>
      </c>
      <c r="Y671">
        <v>2.33832</v>
      </c>
      <c r="Z671">
        <v>2.0577800000000002</v>
      </c>
      <c r="AA671">
        <v>5.5969100000000003</v>
      </c>
      <c r="AB671">
        <v>2.4014600000000002</v>
      </c>
      <c r="AC671">
        <v>4.8067000000000002</v>
      </c>
      <c r="AD671">
        <v>4.26722</v>
      </c>
      <c r="AE671">
        <v>4.2745800000000003</v>
      </c>
      <c r="AF671">
        <v>8.2579999999999991</v>
      </c>
      <c r="AG671">
        <v>2.6666669999999999</v>
      </c>
    </row>
    <row r="672" spans="17:33" x14ac:dyDescent="0.25">
      <c r="Q672" t="s">
        <v>85</v>
      </c>
      <c r="R672">
        <v>2010</v>
      </c>
      <c r="S672" t="s">
        <v>23</v>
      </c>
      <c r="T672">
        <v>5.7705600000000003E-2</v>
      </c>
      <c r="U672">
        <v>4.48E-2</v>
      </c>
      <c r="V672">
        <v>1.1415</v>
      </c>
      <c r="W672">
        <v>0.1661</v>
      </c>
      <c r="X672">
        <v>0.22919999999999999</v>
      </c>
      <c r="Y672">
        <v>5.45E-2</v>
      </c>
      <c r="Z672">
        <v>7.4800000000000005E-2</v>
      </c>
      <c r="AA672">
        <v>0.34699999999999998</v>
      </c>
      <c r="AB672">
        <v>0.1406</v>
      </c>
      <c r="AC672">
        <v>3.4005999999999998</v>
      </c>
      <c r="AD672">
        <v>0.31430000000000002</v>
      </c>
      <c r="AE672">
        <v>9.9699999999999997E-2</v>
      </c>
      <c r="AF672">
        <v>6.8120000000000003</v>
      </c>
      <c r="AG672">
        <v>6.9416669999999998</v>
      </c>
    </row>
    <row r="673" spans="17:33" x14ac:dyDescent="0.25">
      <c r="Q673" t="s">
        <v>46</v>
      </c>
      <c r="R673">
        <v>2008</v>
      </c>
      <c r="S673" t="s">
        <v>23</v>
      </c>
      <c r="T673">
        <v>6.5745799999999993E-2</v>
      </c>
      <c r="U673">
        <v>0.25340000000000001</v>
      </c>
      <c r="V673">
        <v>9.7000000000000003E-2</v>
      </c>
      <c r="W673">
        <v>0.63600000000000001</v>
      </c>
      <c r="X673">
        <v>0.15790000000000001</v>
      </c>
      <c r="Y673">
        <v>0.1452</v>
      </c>
      <c r="Z673">
        <v>0.22070000000000001</v>
      </c>
      <c r="AA673">
        <v>0.73899999999999999</v>
      </c>
      <c r="AB673">
        <v>0.39279999999999998</v>
      </c>
      <c r="AC673">
        <v>2.7290000000000001</v>
      </c>
      <c r="AD673">
        <v>0.81499999999999995</v>
      </c>
      <c r="AE673">
        <v>0.34760000000000002</v>
      </c>
      <c r="AF673">
        <v>6.2480000000000002</v>
      </c>
      <c r="AG673">
        <v>5.0333329999999998</v>
      </c>
    </row>
    <row r="674" spans="17:33" x14ac:dyDescent="0.25">
      <c r="Q674" t="s">
        <v>39</v>
      </c>
      <c r="R674">
        <v>2007</v>
      </c>
      <c r="S674" t="s">
        <v>23</v>
      </c>
      <c r="T674">
        <v>3.7460800000000002E-2</v>
      </c>
      <c r="U674">
        <v>0.18290000000000001</v>
      </c>
      <c r="V674">
        <v>0.89580000000000004</v>
      </c>
      <c r="W674">
        <v>1.9624999999999999</v>
      </c>
      <c r="X674">
        <v>0.70809999999999995</v>
      </c>
      <c r="Y674">
        <v>1.9001999999999999</v>
      </c>
      <c r="Z674">
        <v>1.3005</v>
      </c>
      <c r="AA674">
        <v>3.5137999999999998</v>
      </c>
      <c r="AB674">
        <v>1.3673</v>
      </c>
      <c r="AC674">
        <v>3.4855999999999998</v>
      </c>
      <c r="AD674">
        <v>2.9811000000000001</v>
      </c>
      <c r="AE674">
        <v>2.29</v>
      </c>
      <c r="AF674">
        <v>8.3510000000000009</v>
      </c>
      <c r="AG674">
        <v>3.7</v>
      </c>
    </row>
    <row r="675" spans="17:33" x14ac:dyDescent="0.25">
      <c r="Q675" t="s">
        <v>39</v>
      </c>
      <c r="R675">
        <v>2001</v>
      </c>
      <c r="S675" t="s">
        <v>23</v>
      </c>
      <c r="T675">
        <v>4.0341399999999999E-2</v>
      </c>
      <c r="U675">
        <v>0.18479999999999999</v>
      </c>
      <c r="V675">
        <v>0.54049999999999998</v>
      </c>
      <c r="W675">
        <v>1.3741000000000001</v>
      </c>
      <c r="X675">
        <v>0.54290000000000005</v>
      </c>
      <c r="Y675">
        <v>1.6944999999999999</v>
      </c>
      <c r="Z675">
        <v>1.2882</v>
      </c>
      <c r="AA675">
        <v>3.4748000000000001</v>
      </c>
      <c r="AB675">
        <v>1.1572</v>
      </c>
      <c r="AC675">
        <v>2.7860999999999998</v>
      </c>
      <c r="AD675">
        <v>2.6025999999999998</v>
      </c>
      <c r="AE675">
        <v>1.8506</v>
      </c>
      <c r="AF675">
        <v>7.7619999999999996</v>
      </c>
      <c r="AG675">
        <v>3.8166669999999998</v>
      </c>
    </row>
    <row r="676" spans="17:33" x14ac:dyDescent="0.25">
      <c r="Q676" t="s">
        <v>85</v>
      </c>
      <c r="R676">
        <v>2003</v>
      </c>
      <c r="S676" t="s">
        <v>23</v>
      </c>
      <c r="T676">
        <v>5.7883900000000002E-2</v>
      </c>
      <c r="U676">
        <v>4.2299999999999997E-2</v>
      </c>
      <c r="V676">
        <v>0.79079999999999995</v>
      </c>
      <c r="W676">
        <v>0.1507</v>
      </c>
      <c r="X676">
        <v>0.14960000000000001</v>
      </c>
      <c r="Y676">
        <v>3.3399999999999999E-2</v>
      </c>
      <c r="Z676">
        <v>6.25E-2</v>
      </c>
      <c r="AA676">
        <v>0.21920000000000001</v>
      </c>
      <c r="AB676">
        <v>0.1076</v>
      </c>
      <c r="AC676">
        <v>2.6017999999999999</v>
      </c>
      <c r="AD676">
        <v>0.26529999999999998</v>
      </c>
      <c r="AE676">
        <v>8.6999999999999994E-2</v>
      </c>
      <c r="AF676">
        <v>6.47</v>
      </c>
      <c r="AG676">
        <v>4.3250000000000002</v>
      </c>
    </row>
    <row r="677" spans="17:33" x14ac:dyDescent="0.25">
      <c r="Q677" t="s">
        <v>85</v>
      </c>
      <c r="R677">
        <v>2002</v>
      </c>
      <c r="S677" t="s">
        <v>23</v>
      </c>
      <c r="T677">
        <v>5.7251799999999999E-2</v>
      </c>
      <c r="U677">
        <v>3.32E-2</v>
      </c>
      <c r="V677">
        <v>0.77539999999999998</v>
      </c>
      <c r="W677">
        <v>0.13189999999999999</v>
      </c>
      <c r="X677">
        <v>0.13519999999999999</v>
      </c>
      <c r="Y677">
        <v>3.1E-2</v>
      </c>
      <c r="Z677">
        <v>6.7000000000000004E-2</v>
      </c>
      <c r="AA677">
        <v>0.22470000000000001</v>
      </c>
      <c r="AB677">
        <v>0.1027</v>
      </c>
      <c r="AC677">
        <v>2.4615999999999998</v>
      </c>
      <c r="AD677">
        <v>0.255</v>
      </c>
      <c r="AE677">
        <v>9.4799999999999995E-2</v>
      </c>
      <c r="AF677">
        <v>6.1719999999999997</v>
      </c>
      <c r="AG677">
        <v>4.0083330000000004</v>
      </c>
    </row>
    <row r="678" spans="17:33" x14ac:dyDescent="0.25">
      <c r="Q678" t="s">
        <v>39</v>
      </c>
      <c r="R678">
        <v>2011</v>
      </c>
      <c r="S678" t="s">
        <v>23</v>
      </c>
      <c r="T678">
        <v>3.58039E-2</v>
      </c>
      <c r="U678">
        <v>0.19719999999999999</v>
      </c>
      <c r="V678">
        <v>1.0929</v>
      </c>
      <c r="W678">
        <v>1.9742999999999999</v>
      </c>
      <c r="X678">
        <v>0.6462</v>
      </c>
      <c r="Y678">
        <v>1.8004</v>
      </c>
      <c r="Z678">
        <v>1.3389</v>
      </c>
      <c r="AA678">
        <v>3.7547000000000001</v>
      </c>
      <c r="AB678">
        <v>1.5407</v>
      </c>
      <c r="AC678">
        <v>3.6107999999999998</v>
      </c>
      <c r="AD678">
        <v>2.7538</v>
      </c>
      <c r="AE678">
        <v>2.4721000000000002</v>
      </c>
      <c r="AF678">
        <v>7.42</v>
      </c>
      <c r="AG678">
        <v>8.6916670000000007</v>
      </c>
    </row>
    <row r="679" spans="17:33" x14ac:dyDescent="0.25">
      <c r="Q679" t="s">
        <v>39</v>
      </c>
      <c r="R679">
        <v>2014</v>
      </c>
      <c r="S679" t="s">
        <v>23</v>
      </c>
      <c r="T679">
        <v>3.8370899999999999E-2</v>
      </c>
      <c r="U679">
        <v>0.18509999999999999</v>
      </c>
      <c r="V679">
        <v>1.5159</v>
      </c>
      <c r="W679">
        <v>2.0093999999999999</v>
      </c>
      <c r="X679">
        <v>0.86939999999999995</v>
      </c>
      <c r="Y679">
        <v>1.8251999999999999</v>
      </c>
      <c r="Z679">
        <v>1.4408000000000001</v>
      </c>
      <c r="AA679">
        <v>3.8862000000000001</v>
      </c>
      <c r="AB679">
        <v>1.6882999999999999</v>
      </c>
      <c r="AC679">
        <v>3.9447000000000001</v>
      </c>
      <c r="AD679">
        <v>3.0714999999999999</v>
      </c>
      <c r="AE679">
        <v>2.7389999999999999</v>
      </c>
      <c r="AF679">
        <v>7.3710000000000004</v>
      </c>
      <c r="AG679">
        <v>4.983333</v>
      </c>
    </row>
    <row r="680" spans="17:33" x14ac:dyDescent="0.25">
      <c r="Q680" t="s">
        <v>85</v>
      </c>
      <c r="R680">
        <v>2011</v>
      </c>
      <c r="S680" t="s">
        <v>23</v>
      </c>
      <c r="T680">
        <v>5.7700399999999999E-2</v>
      </c>
      <c r="U680">
        <v>5.3900000000000003E-2</v>
      </c>
      <c r="V680">
        <v>1.0995999999999999</v>
      </c>
      <c r="W680">
        <v>0.16539999999999999</v>
      </c>
      <c r="X680">
        <v>0.22270000000000001</v>
      </c>
      <c r="Y680">
        <v>5.4800000000000001E-2</v>
      </c>
      <c r="Z680">
        <v>8.7300000000000003E-2</v>
      </c>
      <c r="AA680">
        <v>0.36109999999999998</v>
      </c>
      <c r="AB680">
        <v>0.14149999999999999</v>
      </c>
      <c r="AC680">
        <v>3.5844999999999998</v>
      </c>
      <c r="AD680">
        <v>0.32169999999999999</v>
      </c>
      <c r="AE680">
        <v>0.1013</v>
      </c>
      <c r="AF680">
        <v>6.899</v>
      </c>
      <c r="AG680">
        <v>6.1333330000000004</v>
      </c>
    </row>
    <row r="681" spans="17:33" x14ac:dyDescent="0.25">
      <c r="Q681" t="s">
        <v>37</v>
      </c>
      <c r="R681">
        <v>2014</v>
      </c>
      <c r="S681" t="s">
        <v>33</v>
      </c>
      <c r="T681">
        <v>7.59962E-2</v>
      </c>
      <c r="U681">
        <v>0.29509999999999997</v>
      </c>
      <c r="V681">
        <v>0.32119999999999999</v>
      </c>
      <c r="W681">
        <v>1.6171</v>
      </c>
      <c r="X681">
        <v>0.45639999999999997</v>
      </c>
      <c r="Y681">
        <v>0.41909999999999997</v>
      </c>
      <c r="Z681">
        <v>0.4052</v>
      </c>
      <c r="AA681">
        <v>1.1095999999999999</v>
      </c>
      <c r="AB681">
        <v>0.85050000000000003</v>
      </c>
      <c r="AC681">
        <v>2.9914999999999998</v>
      </c>
      <c r="AD681">
        <v>1.5223</v>
      </c>
      <c r="AE681">
        <v>0.41670000000000001</v>
      </c>
      <c r="AF681">
        <v>5.9580000000000002</v>
      </c>
      <c r="AG681">
        <v>5.9</v>
      </c>
    </row>
    <row r="682" spans="17:33" x14ac:dyDescent="0.25">
      <c r="Q682" t="s">
        <v>81</v>
      </c>
      <c r="R682">
        <v>2017</v>
      </c>
      <c r="S682" t="s">
        <v>33</v>
      </c>
      <c r="T682">
        <v>4.3097299999999998E-2</v>
      </c>
      <c r="U682">
        <v>0.18487000000000001</v>
      </c>
      <c r="V682">
        <v>0.13789999999999999</v>
      </c>
      <c r="W682">
        <v>4.2028800000000004</v>
      </c>
      <c r="X682">
        <v>1.38571</v>
      </c>
      <c r="Y682">
        <v>1.7686900000000001</v>
      </c>
      <c r="Z682">
        <v>2.72532</v>
      </c>
      <c r="AA682">
        <v>6.9812799999999999</v>
      </c>
      <c r="AB682">
        <v>3.3048199999999999</v>
      </c>
      <c r="AC682">
        <v>4.1093000000000002</v>
      </c>
      <c r="AD682">
        <v>4.9895399999999999</v>
      </c>
      <c r="AE682">
        <v>7.1759500000000003</v>
      </c>
      <c r="AF682">
        <v>8.35</v>
      </c>
      <c r="AG682">
        <v>3.6666669999999999</v>
      </c>
    </row>
    <row r="683" spans="17:33" x14ac:dyDescent="0.25">
      <c r="Q683" t="s">
        <v>53</v>
      </c>
      <c r="R683">
        <v>2012</v>
      </c>
      <c r="S683" t="s">
        <v>33</v>
      </c>
      <c r="T683">
        <v>3.84981E-2</v>
      </c>
      <c r="U683">
        <v>0.1484</v>
      </c>
      <c r="V683">
        <v>1.6903999999999999</v>
      </c>
      <c r="W683">
        <v>3.9411</v>
      </c>
      <c r="X683">
        <v>0.89370000000000005</v>
      </c>
      <c r="Y683">
        <v>0.50600000000000001</v>
      </c>
      <c r="Z683">
        <v>0.65659999999999996</v>
      </c>
      <c r="AA683">
        <v>2.2362000000000002</v>
      </c>
      <c r="AB683">
        <v>1.3646</v>
      </c>
      <c r="AC683">
        <v>3.1288</v>
      </c>
      <c r="AD683">
        <v>2.3963000000000001</v>
      </c>
      <c r="AE683">
        <v>1.1253</v>
      </c>
      <c r="AF683">
        <v>4.8529999999999998</v>
      </c>
      <c r="AG683">
        <v>6.766667</v>
      </c>
    </row>
    <row r="684" spans="17:33" x14ac:dyDescent="0.25">
      <c r="Q684" t="s">
        <v>37</v>
      </c>
      <c r="R684">
        <v>2002</v>
      </c>
      <c r="S684" t="s">
        <v>33</v>
      </c>
      <c r="T684">
        <v>6.99935E-2</v>
      </c>
      <c r="U684">
        <v>0.21129999999999999</v>
      </c>
      <c r="V684">
        <v>6.6400000000000001E-2</v>
      </c>
      <c r="W684">
        <v>1.6655</v>
      </c>
      <c r="X684">
        <v>0.41870000000000002</v>
      </c>
      <c r="Y684">
        <v>0.26600000000000001</v>
      </c>
      <c r="Z684">
        <v>0.32219999999999999</v>
      </c>
      <c r="AA684">
        <v>0.83819999999999995</v>
      </c>
      <c r="AB684">
        <v>0.64190000000000003</v>
      </c>
      <c r="AC684">
        <v>2.0268000000000002</v>
      </c>
      <c r="AD684">
        <v>1.1983999999999999</v>
      </c>
      <c r="AE684">
        <v>0.3387</v>
      </c>
      <c r="AF684">
        <v>6.1669999999999998</v>
      </c>
      <c r="AG684">
        <v>5.3333329999999997</v>
      </c>
    </row>
    <row r="685" spans="17:33" x14ac:dyDescent="0.25">
      <c r="Q685" t="s">
        <v>53</v>
      </c>
      <c r="R685">
        <v>2007</v>
      </c>
      <c r="S685" t="s">
        <v>33</v>
      </c>
      <c r="T685">
        <v>5.3102299999999998E-2</v>
      </c>
      <c r="U685">
        <v>0.1318</v>
      </c>
      <c r="V685">
        <v>1.5860000000000001</v>
      </c>
      <c r="W685">
        <v>4.3613</v>
      </c>
      <c r="X685">
        <v>0.7873</v>
      </c>
      <c r="Y685">
        <v>0.46300000000000002</v>
      </c>
      <c r="Z685">
        <v>0.64070000000000005</v>
      </c>
      <c r="AA685">
        <v>1.7927</v>
      </c>
      <c r="AB685">
        <v>1.1989000000000001</v>
      </c>
      <c r="AC685">
        <v>2.8207</v>
      </c>
      <c r="AD685">
        <v>2.5746000000000002</v>
      </c>
      <c r="AE685">
        <v>0.99490000000000001</v>
      </c>
      <c r="AF685">
        <v>5.6429999999999998</v>
      </c>
      <c r="AG685">
        <v>4.0916670000000002</v>
      </c>
    </row>
    <row r="686" spans="17:33" x14ac:dyDescent="0.25">
      <c r="Q686" t="s">
        <v>59</v>
      </c>
      <c r="R686">
        <v>2016</v>
      </c>
      <c r="S686" t="s">
        <v>33</v>
      </c>
      <c r="T686">
        <v>7.1665699999999999E-2</v>
      </c>
      <c r="U686">
        <v>0.17766000000000001</v>
      </c>
      <c r="V686">
        <v>6.7849999999999994E-2</v>
      </c>
      <c r="W686">
        <v>1.64371</v>
      </c>
      <c r="X686">
        <v>0.36570000000000003</v>
      </c>
      <c r="Y686">
        <v>0.23935999999999999</v>
      </c>
      <c r="Z686">
        <v>0.52958000000000005</v>
      </c>
      <c r="AA686">
        <v>1.1273500000000001</v>
      </c>
      <c r="AB686">
        <v>0.83259000000000005</v>
      </c>
      <c r="AC686">
        <v>3.0194999999999999</v>
      </c>
      <c r="AD686">
        <v>1.4547699999999999</v>
      </c>
      <c r="AE686">
        <v>0.442</v>
      </c>
      <c r="AF686">
        <v>4.931</v>
      </c>
      <c r="AG686">
        <v>5.9666670000000002</v>
      </c>
    </row>
    <row r="687" spans="17:33" x14ac:dyDescent="0.25">
      <c r="Q687" t="s">
        <v>77</v>
      </c>
      <c r="R687">
        <v>2002</v>
      </c>
      <c r="S687" t="s">
        <v>33</v>
      </c>
      <c r="T687">
        <v>3.9928900000000003E-2</v>
      </c>
      <c r="U687">
        <v>0.22450000000000001</v>
      </c>
      <c r="V687">
        <v>0.1125</v>
      </c>
      <c r="W687">
        <v>3.6682000000000001</v>
      </c>
      <c r="X687">
        <v>1.0571999999999999</v>
      </c>
      <c r="Y687">
        <v>0.58489999999999998</v>
      </c>
      <c r="Z687">
        <v>1.1812</v>
      </c>
      <c r="AA687">
        <v>2.4338000000000002</v>
      </c>
      <c r="AB687">
        <v>1.7453000000000001</v>
      </c>
      <c r="AC687">
        <v>2.3201000000000001</v>
      </c>
      <c r="AD687">
        <v>3.2355999999999998</v>
      </c>
      <c r="AE687">
        <v>1.3337000000000001</v>
      </c>
      <c r="AF687">
        <v>5.7469999999999999</v>
      </c>
      <c r="AG687">
        <v>5.125</v>
      </c>
    </row>
    <row r="688" spans="17:33" x14ac:dyDescent="0.25">
      <c r="Q688" t="s">
        <v>53</v>
      </c>
      <c r="R688">
        <v>2005</v>
      </c>
      <c r="S688" t="s">
        <v>33</v>
      </c>
      <c r="T688">
        <v>4.3725399999999998E-2</v>
      </c>
      <c r="U688">
        <v>0.13</v>
      </c>
      <c r="V688">
        <v>1.4553</v>
      </c>
      <c r="W688">
        <v>6.2582000000000004</v>
      </c>
      <c r="X688">
        <v>0.62339999999999995</v>
      </c>
      <c r="Y688">
        <v>0.40589999999999998</v>
      </c>
      <c r="Z688">
        <v>0.63439999999999996</v>
      </c>
      <c r="AA688">
        <v>1.619</v>
      </c>
      <c r="AB688">
        <v>1.1709000000000001</v>
      </c>
      <c r="AC688">
        <v>2.4058999999999999</v>
      </c>
      <c r="AD688">
        <v>2.3182</v>
      </c>
      <c r="AE688">
        <v>0.88190000000000002</v>
      </c>
      <c r="AF688">
        <v>5.3680000000000003</v>
      </c>
      <c r="AG688">
        <v>7.0583330000000002</v>
      </c>
    </row>
    <row r="689" spans="17:33" x14ac:dyDescent="0.25">
      <c r="Q689" t="s">
        <v>37</v>
      </c>
      <c r="R689">
        <v>2015</v>
      </c>
      <c r="S689" t="s">
        <v>33</v>
      </c>
      <c r="T689">
        <v>7.7354999999999993E-2</v>
      </c>
      <c r="U689">
        <v>0.29649999999999999</v>
      </c>
      <c r="V689">
        <v>0.31040000000000001</v>
      </c>
      <c r="W689">
        <v>1.6116999999999999</v>
      </c>
      <c r="X689">
        <v>0.43230000000000002</v>
      </c>
      <c r="Y689">
        <v>0.43619999999999998</v>
      </c>
      <c r="Z689">
        <v>0.3997</v>
      </c>
      <c r="AA689">
        <v>1.1012999999999999</v>
      </c>
      <c r="AB689">
        <v>0.87790000000000001</v>
      </c>
      <c r="AC689">
        <v>3.0758999999999999</v>
      </c>
      <c r="AD689">
        <v>1.5769</v>
      </c>
      <c r="AE689">
        <v>0.42909999999999998</v>
      </c>
      <c r="AF689">
        <v>6.3250000000000002</v>
      </c>
      <c r="AG689">
        <v>4.95</v>
      </c>
    </row>
    <row r="690" spans="17:33" x14ac:dyDescent="0.25">
      <c r="Q690" t="s">
        <v>32</v>
      </c>
      <c r="R690">
        <v>2006</v>
      </c>
      <c r="S690" t="s">
        <v>33</v>
      </c>
      <c r="T690">
        <v>5.2056699999999997E-2</v>
      </c>
      <c r="U690">
        <v>0.2195</v>
      </c>
      <c r="V690">
        <v>0.3</v>
      </c>
      <c r="W690">
        <v>3.0030000000000001</v>
      </c>
      <c r="X690">
        <v>0.47939999999999999</v>
      </c>
      <c r="Y690">
        <v>0.50470000000000004</v>
      </c>
      <c r="Z690">
        <v>0.85599999999999998</v>
      </c>
      <c r="AA690">
        <v>1.5987</v>
      </c>
      <c r="AB690">
        <v>1.1674</v>
      </c>
      <c r="AC690">
        <v>2.6244999999999998</v>
      </c>
      <c r="AD690">
        <v>2.4209999999999998</v>
      </c>
      <c r="AE690">
        <v>1.0224</v>
      </c>
      <c r="AF690">
        <v>7.9029999999999996</v>
      </c>
      <c r="AG690">
        <v>4</v>
      </c>
    </row>
    <row r="691" spans="17:33" x14ac:dyDescent="0.25">
      <c r="Q691" t="s">
        <v>77</v>
      </c>
      <c r="R691">
        <v>2000</v>
      </c>
      <c r="S691" t="s">
        <v>33</v>
      </c>
      <c r="T691">
        <v>4.2611999999999997E-2</v>
      </c>
      <c r="U691">
        <v>0.23980000000000001</v>
      </c>
      <c r="V691">
        <v>0.12640000000000001</v>
      </c>
      <c r="W691">
        <v>3.5747</v>
      </c>
      <c r="X691">
        <v>1.1002000000000001</v>
      </c>
      <c r="Y691">
        <v>0.46100000000000002</v>
      </c>
      <c r="Z691">
        <v>1.0654999999999999</v>
      </c>
      <c r="AA691">
        <v>2.2948</v>
      </c>
      <c r="AB691">
        <v>1.659</v>
      </c>
      <c r="AC691">
        <v>2.2101999999999999</v>
      </c>
      <c r="AD691">
        <v>3.1280000000000001</v>
      </c>
      <c r="AE691">
        <v>1.2238</v>
      </c>
      <c r="AF691">
        <v>5.4790000000000001</v>
      </c>
      <c r="AG691">
        <v>3.8666670000000001</v>
      </c>
    </row>
    <row r="692" spans="17:33" x14ac:dyDescent="0.25">
      <c r="Q692" t="s">
        <v>77</v>
      </c>
      <c r="R692">
        <v>2001</v>
      </c>
      <c r="S692" t="s">
        <v>33</v>
      </c>
      <c r="T692">
        <v>4.32962E-2</v>
      </c>
      <c r="U692">
        <v>0.2419</v>
      </c>
      <c r="V692">
        <v>0.12529999999999999</v>
      </c>
      <c r="W692">
        <v>3.5415999999999999</v>
      </c>
      <c r="X692">
        <v>1.0517000000000001</v>
      </c>
      <c r="Y692">
        <v>0.50239999999999996</v>
      </c>
      <c r="Z692">
        <v>1.1557999999999999</v>
      </c>
      <c r="AA692">
        <v>2.4220000000000002</v>
      </c>
      <c r="AB692">
        <v>1.6746000000000001</v>
      </c>
      <c r="AC692">
        <v>2.2576999999999998</v>
      </c>
      <c r="AD692">
        <v>3.1389</v>
      </c>
      <c r="AE692">
        <v>1.2613000000000001</v>
      </c>
      <c r="AF692">
        <v>5.6230000000000002</v>
      </c>
      <c r="AG692">
        <v>4.516667</v>
      </c>
    </row>
    <row r="693" spans="17:33" x14ac:dyDescent="0.25">
      <c r="Q693" t="s">
        <v>81</v>
      </c>
      <c r="R693">
        <v>2000</v>
      </c>
      <c r="S693" t="s">
        <v>33</v>
      </c>
      <c r="T693">
        <v>4.7391099999999999E-2</v>
      </c>
      <c r="U693">
        <v>0.14069999999999999</v>
      </c>
      <c r="V693">
        <v>0.2482</v>
      </c>
      <c r="W693">
        <v>3.9060000000000001</v>
      </c>
      <c r="X693">
        <v>0.88429999999999997</v>
      </c>
      <c r="Y693">
        <v>1.363</v>
      </c>
      <c r="Z693">
        <v>1.5965</v>
      </c>
      <c r="AA693">
        <v>3.9689000000000001</v>
      </c>
      <c r="AB693">
        <v>1.6389</v>
      </c>
      <c r="AC693">
        <v>2.4771999999999998</v>
      </c>
      <c r="AD693">
        <v>3.3477999999999999</v>
      </c>
      <c r="AE693">
        <v>3.0440999999999998</v>
      </c>
      <c r="AF693">
        <v>7.5780000000000003</v>
      </c>
      <c r="AG693">
        <v>2.2833329999999998</v>
      </c>
    </row>
    <row r="694" spans="17:33" x14ac:dyDescent="0.25">
      <c r="Q694" t="s">
        <v>43</v>
      </c>
      <c r="R694">
        <v>2013</v>
      </c>
      <c r="S694" t="s">
        <v>33</v>
      </c>
      <c r="T694">
        <v>4.3197600000000003E-2</v>
      </c>
      <c r="U694">
        <v>0.43120000000000003</v>
      </c>
      <c r="V694">
        <v>0.1792</v>
      </c>
      <c r="W694">
        <v>3.8978999999999999</v>
      </c>
      <c r="X694">
        <v>2.3757999999999999</v>
      </c>
      <c r="Y694">
        <v>3.367</v>
      </c>
      <c r="Z694">
        <v>4.0311000000000003</v>
      </c>
      <c r="AA694">
        <v>12.4519</v>
      </c>
      <c r="AB694">
        <v>6.3821000000000003</v>
      </c>
      <c r="AC694">
        <v>3.7063999999999999</v>
      </c>
      <c r="AD694">
        <v>10.850199999999999</v>
      </c>
      <c r="AE694">
        <v>5.8175999999999997</v>
      </c>
      <c r="AF694">
        <v>5.9539999999999997</v>
      </c>
      <c r="AG694">
        <v>7.5333329999999998</v>
      </c>
    </row>
    <row r="695" spans="17:33" x14ac:dyDescent="0.25">
      <c r="Q695" t="s">
        <v>83</v>
      </c>
      <c r="R695">
        <v>2015</v>
      </c>
      <c r="S695" t="s">
        <v>33</v>
      </c>
      <c r="T695">
        <v>7.9128699999999996E-2</v>
      </c>
      <c r="U695">
        <v>2.81E-2</v>
      </c>
      <c r="V695">
        <v>1.0866</v>
      </c>
      <c r="W695">
        <v>0.64739999999999998</v>
      </c>
      <c r="X695">
        <v>0.18</v>
      </c>
      <c r="Y695">
        <v>0.159</v>
      </c>
      <c r="Z695">
        <v>0.20760000000000001</v>
      </c>
      <c r="AA695">
        <v>0.64590000000000003</v>
      </c>
      <c r="AB695">
        <v>0.63980000000000004</v>
      </c>
      <c r="AC695">
        <v>3.3121</v>
      </c>
      <c r="AD695">
        <v>0.76780000000000004</v>
      </c>
      <c r="AE695">
        <v>0.2772</v>
      </c>
      <c r="AF695">
        <v>5.1840000000000002</v>
      </c>
      <c r="AG695">
        <v>6.5833329999999997</v>
      </c>
    </row>
    <row r="696" spans="17:33" x14ac:dyDescent="0.25">
      <c r="Q696" t="s">
        <v>68</v>
      </c>
      <c r="R696">
        <v>2015</v>
      </c>
      <c r="S696" t="s">
        <v>33</v>
      </c>
      <c r="T696">
        <v>1.27709E-2</v>
      </c>
      <c r="U696">
        <v>0.42749999999999999</v>
      </c>
      <c r="V696">
        <v>3.09E-2</v>
      </c>
      <c r="W696">
        <v>8.5508000000000006</v>
      </c>
      <c r="X696">
        <v>0.93859999999999999</v>
      </c>
      <c r="Y696">
        <v>1.6251</v>
      </c>
      <c r="Z696">
        <v>2.9647000000000001</v>
      </c>
      <c r="AA696">
        <v>5.0587999999999997</v>
      </c>
      <c r="AB696">
        <v>3.0701999999999998</v>
      </c>
      <c r="AC696">
        <v>3.4154</v>
      </c>
      <c r="AD696">
        <v>5.0229999999999997</v>
      </c>
      <c r="AE696">
        <v>3.0093999999999999</v>
      </c>
      <c r="AF696">
        <v>6.149</v>
      </c>
      <c r="AG696">
        <v>5.6583329999999998</v>
      </c>
    </row>
    <row r="697" spans="17:33" x14ac:dyDescent="0.25">
      <c r="Q697" t="s">
        <v>37</v>
      </c>
      <c r="R697">
        <v>2008</v>
      </c>
      <c r="S697" t="s">
        <v>33</v>
      </c>
      <c r="T697">
        <v>7.6100100000000004E-2</v>
      </c>
      <c r="U697">
        <v>0.25380000000000003</v>
      </c>
      <c r="V697">
        <v>0.19989999999999999</v>
      </c>
      <c r="W697">
        <v>1.6224000000000001</v>
      </c>
      <c r="X697">
        <v>0.4526</v>
      </c>
      <c r="Y697">
        <v>0.43719999999999998</v>
      </c>
      <c r="Z697">
        <v>0.39800000000000002</v>
      </c>
      <c r="AA697">
        <v>0.94820000000000004</v>
      </c>
      <c r="AB697">
        <v>0.7752</v>
      </c>
      <c r="AC697">
        <v>2.6147</v>
      </c>
      <c r="AD697">
        <v>1.472</v>
      </c>
      <c r="AE697">
        <v>0.40539999999999998</v>
      </c>
      <c r="AF697">
        <v>6.181</v>
      </c>
      <c r="AG697">
        <v>5.4416669999999998</v>
      </c>
    </row>
    <row r="698" spans="17:33" x14ac:dyDescent="0.25">
      <c r="Q698" t="s">
        <v>75</v>
      </c>
      <c r="R698">
        <v>2016</v>
      </c>
      <c r="S698" t="s">
        <v>33</v>
      </c>
      <c r="T698">
        <v>4.4468500000000001E-2</v>
      </c>
      <c r="U698">
        <v>0.10542</v>
      </c>
      <c r="V698">
        <v>3.5270000000000003E-2</v>
      </c>
      <c r="W698">
        <v>3.5090699999999999</v>
      </c>
      <c r="X698">
        <v>0.49187999999999998</v>
      </c>
      <c r="Y698">
        <v>0.57796000000000003</v>
      </c>
      <c r="Z698">
        <v>0.95560999999999996</v>
      </c>
      <c r="AA698">
        <v>2.6785899999999998</v>
      </c>
      <c r="AB698">
        <v>1.3835299999999999</v>
      </c>
      <c r="AC698">
        <v>3.4946999999999999</v>
      </c>
      <c r="AD698">
        <v>2.6376900000000001</v>
      </c>
      <c r="AE698">
        <v>1.3178799999999999</v>
      </c>
      <c r="AF698">
        <v>6.52</v>
      </c>
      <c r="AG698">
        <v>4.9166670000000003</v>
      </c>
    </row>
    <row r="699" spans="17:33" x14ac:dyDescent="0.25">
      <c r="Q699" t="s">
        <v>44</v>
      </c>
      <c r="R699">
        <v>2002</v>
      </c>
      <c r="S699" t="s">
        <v>33</v>
      </c>
      <c r="T699">
        <v>4.2125700000000002E-2</v>
      </c>
      <c r="U699">
        <v>0.26240000000000002</v>
      </c>
      <c r="V699">
        <v>0.27729999999999999</v>
      </c>
      <c r="W699">
        <v>4.9214000000000002</v>
      </c>
      <c r="X699">
        <v>1.2597</v>
      </c>
      <c r="Y699">
        <v>2.3614999999999999</v>
      </c>
      <c r="Z699">
        <v>2.2240000000000002</v>
      </c>
      <c r="AA699">
        <v>4.5232000000000001</v>
      </c>
      <c r="AB699">
        <v>1.974</v>
      </c>
      <c r="AC699">
        <v>2.4125999999999999</v>
      </c>
      <c r="AD699">
        <v>5.4207000000000001</v>
      </c>
      <c r="AE699">
        <v>2.5674999999999999</v>
      </c>
      <c r="AF699">
        <v>6.665</v>
      </c>
      <c r="AG699">
        <v>5.3083330000000002</v>
      </c>
    </row>
    <row r="700" spans="17:33" x14ac:dyDescent="0.25">
      <c r="Q700" t="s">
        <v>75</v>
      </c>
      <c r="R700">
        <v>2005</v>
      </c>
      <c r="S700" t="s">
        <v>33</v>
      </c>
      <c r="T700">
        <v>5.1315100000000002E-2</v>
      </c>
      <c r="U700">
        <v>0.1144</v>
      </c>
      <c r="V700">
        <v>4.3700000000000003E-2</v>
      </c>
      <c r="W700">
        <v>2.7267000000000001</v>
      </c>
      <c r="X700">
        <v>0.39100000000000001</v>
      </c>
      <c r="Y700">
        <v>0.375</v>
      </c>
      <c r="Z700">
        <v>0.66279999999999994</v>
      </c>
      <c r="AA700">
        <v>1.6827000000000001</v>
      </c>
      <c r="AB700">
        <v>0.91979999999999995</v>
      </c>
      <c r="AC700">
        <v>2.6362000000000001</v>
      </c>
      <c r="AD700">
        <v>2.2725</v>
      </c>
      <c r="AE700">
        <v>0.77310000000000001</v>
      </c>
      <c r="AF700">
        <v>5.7990000000000004</v>
      </c>
      <c r="AG700">
        <v>7.2916670000000003</v>
      </c>
    </row>
    <row r="701" spans="17:33" x14ac:dyDescent="0.25">
      <c r="Q701" t="s">
        <v>44</v>
      </c>
      <c r="R701">
        <v>2012</v>
      </c>
      <c r="S701" t="s">
        <v>33</v>
      </c>
      <c r="T701">
        <v>3.7635700000000001E-2</v>
      </c>
      <c r="U701">
        <v>0.30909999999999999</v>
      </c>
      <c r="V701">
        <v>9.5299999999999996E-2</v>
      </c>
      <c r="W701">
        <v>4.6929999999999996</v>
      </c>
      <c r="X701">
        <v>1.6558999999999999</v>
      </c>
      <c r="Y701">
        <v>3.2443</v>
      </c>
      <c r="Z701">
        <v>2.8603000000000001</v>
      </c>
      <c r="AA701">
        <v>5.0869999999999997</v>
      </c>
      <c r="AB701">
        <v>2.6120999999999999</v>
      </c>
      <c r="AC701">
        <v>3.0880999999999998</v>
      </c>
      <c r="AD701">
        <v>5.5956000000000001</v>
      </c>
      <c r="AE701">
        <v>3.2570999999999999</v>
      </c>
      <c r="AF701">
        <v>5.9749999999999996</v>
      </c>
      <c r="AG701">
        <v>9.0416670000000003</v>
      </c>
    </row>
    <row r="702" spans="17:33" x14ac:dyDescent="0.25">
      <c r="Q702" t="s">
        <v>83</v>
      </c>
      <c r="R702">
        <v>2002</v>
      </c>
      <c r="S702" t="s">
        <v>33</v>
      </c>
      <c r="T702">
        <v>7.8174499999999994E-2</v>
      </c>
      <c r="U702">
        <v>2.0899999999999998E-2</v>
      </c>
      <c r="V702">
        <v>0.68</v>
      </c>
      <c r="W702">
        <v>0.6774</v>
      </c>
      <c r="X702">
        <v>0.1643</v>
      </c>
      <c r="Y702">
        <v>0.1171</v>
      </c>
      <c r="Z702">
        <v>0.19489999999999999</v>
      </c>
      <c r="AA702">
        <v>0.52600000000000002</v>
      </c>
      <c r="AB702">
        <v>0.50660000000000005</v>
      </c>
      <c r="AC702">
        <v>2.1</v>
      </c>
      <c r="AD702">
        <v>0.71709999999999996</v>
      </c>
      <c r="AE702">
        <v>0.26100000000000001</v>
      </c>
      <c r="AF702">
        <v>4.5570000000000004</v>
      </c>
      <c r="AG702">
        <v>6.4583329999999997</v>
      </c>
    </row>
    <row r="703" spans="17:33" x14ac:dyDescent="0.25">
      <c r="Q703" t="s">
        <v>59</v>
      </c>
      <c r="R703">
        <v>2001</v>
      </c>
      <c r="S703" t="s">
        <v>33</v>
      </c>
      <c r="T703">
        <v>7.0857500000000004E-2</v>
      </c>
      <c r="U703">
        <v>0.1646</v>
      </c>
      <c r="V703">
        <v>0.1179</v>
      </c>
      <c r="W703">
        <v>1.2171000000000001</v>
      </c>
      <c r="X703">
        <v>0.26</v>
      </c>
      <c r="Y703">
        <v>0.15429999999999999</v>
      </c>
      <c r="Z703">
        <v>0.32919999999999999</v>
      </c>
      <c r="AA703">
        <v>0.80710000000000004</v>
      </c>
      <c r="AB703">
        <v>0.54900000000000004</v>
      </c>
      <c r="AC703">
        <v>1.8451</v>
      </c>
      <c r="AD703">
        <v>1.0851999999999999</v>
      </c>
      <c r="AE703">
        <v>0.32750000000000001</v>
      </c>
      <c r="AF703">
        <v>4.74</v>
      </c>
      <c r="AG703">
        <v>5.4916669999999996</v>
      </c>
    </row>
    <row r="704" spans="17:33" x14ac:dyDescent="0.25">
      <c r="Q704" t="s">
        <v>75</v>
      </c>
      <c r="R704">
        <v>2010</v>
      </c>
      <c r="S704" t="s">
        <v>33</v>
      </c>
      <c r="T704">
        <v>4.4201499999999998E-2</v>
      </c>
      <c r="U704">
        <v>0.11169999999999999</v>
      </c>
      <c r="V704">
        <v>2.1399999999999999E-2</v>
      </c>
      <c r="W704">
        <v>2.7054</v>
      </c>
      <c r="X704">
        <v>0.36349999999999999</v>
      </c>
      <c r="Y704">
        <v>0.45979999999999999</v>
      </c>
      <c r="Z704">
        <v>0.77390000000000003</v>
      </c>
      <c r="AA704">
        <v>2.0358000000000001</v>
      </c>
      <c r="AB704">
        <v>1.0609</v>
      </c>
      <c r="AC704">
        <v>2.9678</v>
      </c>
      <c r="AD704">
        <v>2.0604</v>
      </c>
      <c r="AE704">
        <v>0.88019999999999998</v>
      </c>
      <c r="AF704">
        <v>5.4409999999999998</v>
      </c>
      <c r="AG704">
        <v>11.3</v>
      </c>
    </row>
    <row r="705" spans="17:33" x14ac:dyDescent="0.25">
      <c r="Q705" t="s">
        <v>81</v>
      </c>
      <c r="R705">
        <v>2010</v>
      </c>
      <c r="S705" t="s">
        <v>33</v>
      </c>
      <c r="T705">
        <v>3.8805800000000001E-2</v>
      </c>
      <c r="U705">
        <v>0.12130000000000001</v>
      </c>
      <c r="V705">
        <v>0.26679999999999998</v>
      </c>
      <c r="W705">
        <v>4.1355000000000004</v>
      </c>
      <c r="X705">
        <v>0.99099999999999999</v>
      </c>
      <c r="Y705">
        <v>1.835</v>
      </c>
      <c r="Z705">
        <v>1.7105999999999999</v>
      </c>
      <c r="AA705">
        <v>5.8346</v>
      </c>
      <c r="AB705">
        <v>2.3965000000000001</v>
      </c>
      <c r="AC705">
        <v>3.5834000000000001</v>
      </c>
      <c r="AD705">
        <v>3.8075000000000001</v>
      </c>
      <c r="AE705">
        <v>5.8478000000000003</v>
      </c>
      <c r="AF705">
        <v>7.8780000000000001</v>
      </c>
      <c r="AG705">
        <v>7.2916670000000003</v>
      </c>
    </row>
    <row r="706" spans="17:33" x14ac:dyDescent="0.25">
      <c r="Q706" t="s">
        <v>75</v>
      </c>
      <c r="R706">
        <v>2013</v>
      </c>
      <c r="S706" t="s">
        <v>33</v>
      </c>
      <c r="T706">
        <v>4.8319099999999997E-2</v>
      </c>
      <c r="U706">
        <v>0.1021</v>
      </c>
      <c r="V706">
        <v>2.18E-2</v>
      </c>
      <c r="W706">
        <v>2.8405999999999998</v>
      </c>
      <c r="X706">
        <v>0.39040000000000002</v>
      </c>
      <c r="Y706">
        <v>0.45689999999999997</v>
      </c>
      <c r="Z706">
        <v>0.70569999999999999</v>
      </c>
      <c r="AA706">
        <v>2.1968000000000001</v>
      </c>
      <c r="AB706">
        <v>1.1238999999999999</v>
      </c>
      <c r="AC706">
        <v>3.1960000000000002</v>
      </c>
      <c r="AD706">
        <v>2.1869999999999998</v>
      </c>
      <c r="AE706">
        <v>0.95730000000000004</v>
      </c>
      <c r="AF706">
        <v>5.3440000000000003</v>
      </c>
      <c r="AG706">
        <v>7.4249999999999998</v>
      </c>
    </row>
    <row r="707" spans="17:33" x14ac:dyDescent="0.25">
      <c r="Q707" t="s">
        <v>37</v>
      </c>
      <c r="R707">
        <v>2012</v>
      </c>
      <c r="S707" t="s">
        <v>33</v>
      </c>
      <c r="T707">
        <v>7.6212500000000002E-2</v>
      </c>
      <c r="U707">
        <v>0.2006</v>
      </c>
      <c r="V707">
        <v>0.27400000000000002</v>
      </c>
      <c r="W707">
        <v>1.4633</v>
      </c>
      <c r="X707">
        <v>0.4672</v>
      </c>
      <c r="Y707">
        <v>0.3982</v>
      </c>
      <c r="Z707">
        <v>0.4158</v>
      </c>
      <c r="AA707">
        <v>1.1335999999999999</v>
      </c>
      <c r="AB707">
        <v>0.82840000000000003</v>
      </c>
      <c r="AC707">
        <v>2.8227000000000002</v>
      </c>
      <c r="AD707">
        <v>1.4412</v>
      </c>
      <c r="AE707">
        <v>0.39360000000000001</v>
      </c>
      <c r="AF707">
        <v>5.8410000000000002</v>
      </c>
      <c r="AG707">
        <v>7.266667</v>
      </c>
    </row>
    <row r="708" spans="17:33" x14ac:dyDescent="0.25">
      <c r="Q708" t="s">
        <v>44</v>
      </c>
      <c r="R708">
        <v>2006</v>
      </c>
      <c r="S708" t="s">
        <v>33</v>
      </c>
      <c r="T708">
        <v>4.2331199999999999E-2</v>
      </c>
      <c r="U708">
        <v>0.32519999999999999</v>
      </c>
      <c r="V708">
        <v>0.1913</v>
      </c>
      <c r="W708">
        <v>5.0833000000000004</v>
      </c>
      <c r="X708">
        <v>1.5411999999999999</v>
      </c>
      <c r="Y708">
        <v>3.5891999999999999</v>
      </c>
      <c r="Z708">
        <v>2.5670000000000002</v>
      </c>
      <c r="AA708">
        <v>4.7899000000000003</v>
      </c>
      <c r="AB708">
        <v>2.3252999999999999</v>
      </c>
      <c r="AC708">
        <v>2.8614999999999999</v>
      </c>
      <c r="AD708">
        <v>6.3635999999999999</v>
      </c>
      <c r="AE708">
        <v>2.9262999999999999</v>
      </c>
      <c r="AF708">
        <v>6.9119999999999999</v>
      </c>
      <c r="AG708">
        <v>5.0750000000000002</v>
      </c>
    </row>
    <row r="709" spans="17:33" x14ac:dyDescent="0.25">
      <c r="Q709" t="s">
        <v>77</v>
      </c>
      <c r="R709">
        <v>2016</v>
      </c>
      <c r="S709" t="s">
        <v>33</v>
      </c>
      <c r="T709">
        <v>4.0032199999999997E-2</v>
      </c>
      <c r="U709">
        <v>0.12159</v>
      </c>
      <c r="V709">
        <v>7.009E-2</v>
      </c>
      <c r="W709">
        <v>5.1513600000000004</v>
      </c>
      <c r="X709">
        <v>1.498</v>
      </c>
      <c r="Y709">
        <v>1.0381100000000001</v>
      </c>
      <c r="Z709">
        <v>1.94611</v>
      </c>
      <c r="AA709">
        <v>3.6226099999999999</v>
      </c>
      <c r="AB709">
        <v>3.4904199999999999</v>
      </c>
      <c r="AC709">
        <v>3.43</v>
      </c>
      <c r="AD709">
        <v>4.6418799999999996</v>
      </c>
      <c r="AE709">
        <v>2.16296</v>
      </c>
      <c r="AF709">
        <v>6.1609999999999996</v>
      </c>
      <c r="AG709">
        <v>4.7583330000000004</v>
      </c>
    </row>
    <row r="710" spans="17:33" x14ac:dyDescent="0.25">
      <c r="Q710" t="s">
        <v>32</v>
      </c>
      <c r="R710">
        <v>2010</v>
      </c>
      <c r="S710" t="s">
        <v>33</v>
      </c>
      <c r="T710">
        <v>4.8181799999999997E-2</v>
      </c>
      <c r="U710">
        <v>0.2001</v>
      </c>
      <c r="V710">
        <v>0.29959999999999998</v>
      </c>
      <c r="W710">
        <v>2.7174</v>
      </c>
      <c r="X710">
        <v>0.47199999999999998</v>
      </c>
      <c r="Y710">
        <v>0.45350000000000001</v>
      </c>
      <c r="Z710">
        <v>0.74260000000000004</v>
      </c>
      <c r="AA710">
        <v>1.871</v>
      </c>
      <c r="AB710">
        <v>1.2150000000000001</v>
      </c>
      <c r="AC710">
        <v>2.7635000000000001</v>
      </c>
      <c r="AD710">
        <v>2.1858</v>
      </c>
      <c r="AE710">
        <v>1.1109</v>
      </c>
      <c r="AF710">
        <v>7.5490000000000004</v>
      </c>
      <c r="AG710">
        <v>10.375</v>
      </c>
    </row>
    <row r="711" spans="17:33" x14ac:dyDescent="0.25">
      <c r="Q711" t="s">
        <v>83</v>
      </c>
      <c r="R711">
        <v>2006</v>
      </c>
      <c r="S711" t="s">
        <v>33</v>
      </c>
      <c r="T711">
        <v>8.0451599999999998E-2</v>
      </c>
      <c r="U711">
        <v>2.8799999999999999E-2</v>
      </c>
      <c r="V711">
        <v>0.69989999999999997</v>
      </c>
      <c r="W711">
        <v>0.69410000000000005</v>
      </c>
      <c r="X711">
        <v>0.20050000000000001</v>
      </c>
      <c r="Y711">
        <v>0.1467</v>
      </c>
      <c r="Z711">
        <v>0.20380000000000001</v>
      </c>
      <c r="AA711">
        <v>0.52010000000000001</v>
      </c>
      <c r="AB711">
        <v>0.55449999999999999</v>
      </c>
      <c r="AC711">
        <v>2.5238</v>
      </c>
      <c r="AD711">
        <v>0.79310000000000003</v>
      </c>
      <c r="AE711">
        <v>0.27850000000000003</v>
      </c>
      <c r="AF711">
        <v>5.3819999999999997</v>
      </c>
      <c r="AG711">
        <v>5.2</v>
      </c>
    </row>
    <row r="712" spans="17:33" x14ac:dyDescent="0.25">
      <c r="Q712" t="s">
        <v>81</v>
      </c>
      <c r="R712">
        <v>2018</v>
      </c>
      <c r="S712" t="s">
        <v>33</v>
      </c>
      <c r="T712">
        <v>4.6073000000000003E-2</v>
      </c>
      <c r="U712">
        <v>0.17677999999999999</v>
      </c>
      <c r="V712">
        <v>0.13735</v>
      </c>
      <c r="W712">
        <v>4.4173799999999996</v>
      </c>
      <c r="X712">
        <v>1.38015</v>
      </c>
      <c r="Y712">
        <v>1.7759199999999999</v>
      </c>
      <c r="Z712">
        <v>2.7784</v>
      </c>
      <c r="AA712">
        <v>7.2066499999999998</v>
      </c>
      <c r="AB712">
        <v>3.3756200000000001</v>
      </c>
      <c r="AC712">
        <v>4.2644000000000002</v>
      </c>
      <c r="AD712">
        <v>5.0980100000000004</v>
      </c>
      <c r="AE712">
        <v>7.6726400000000003</v>
      </c>
      <c r="AF712">
        <v>8.9179999999999993</v>
      </c>
      <c r="AG712">
        <v>3.0083329999999999</v>
      </c>
    </row>
    <row r="713" spans="17:33" x14ac:dyDescent="0.25">
      <c r="Q713" t="s">
        <v>37</v>
      </c>
      <c r="R713">
        <v>2007</v>
      </c>
      <c r="S713" t="s">
        <v>33</v>
      </c>
      <c r="T713">
        <v>7.6244599999999996E-2</v>
      </c>
      <c r="U713">
        <v>0.23910000000000001</v>
      </c>
      <c r="V713">
        <v>0.14530000000000001</v>
      </c>
      <c r="W713">
        <v>1.7466999999999999</v>
      </c>
      <c r="X713">
        <v>0.4632</v>
      </c>
      <c r="Y713">
        <v>0.4798</v>
      </c>
      <c r="Z713">
        <v>0.39789999999999998</v>
      </c>
      <c r="AA713">
        <v>0.92490000000000006</v>
      </c>
      <c r="AB713">
        <v>0.73740000000000006</v>
      </c>
      <c r="AC713">
        <v>2.5472000000000001</v>
      </c>
      <c r="AD713">
        <v>1.4643999999999999</v>
      </c>
      <c r="AE713">
        <v>0.39200000000000002</v>
      </c>
      <c r="AF713">
        <v>6.4489999999999998</v>
      </c>
      <c r="AG713">
        <v>5.391667</v>
      </c>
    </row>
    <row r="714" spans="17:33" x14ac:dyDescent="0.25">
      <c r="Q714" t="s">
        <v>52</v>
      </c>
      <c r="R714">
        <v>2011</v>
      </c>
      <c r="S714" t="s">
        <v>33</v>
      </c>
      <c r="T714">
        <v>6.0013900000000002E-2</v>
      </c>
      <c r="U714">
        <v>0.16650000000000001</v>
      </c>
      <c r="V714">
        <v>0.62719999999999998</v>
      </c>
      <c r="W714">
        <v>2.8679999999999999</v>
      </c>
      <c r="X714">
        <v>0.74819999999999998</v>
      </c>
      <c r="Y714">
        <v>0.50819999999999999</v>
      </c>
      <c r="Z714">
        <v>0.72960000000000003</v>
      </c>
      <c r="AA714">
        <v>1.7461</v>
      </c>
      <c r="AB714">
        <v>1.3421000000000001</v>
      </c>
      <c r="AC714">
        <v>2.9278</v>
      </c>
      <c r="AD714">
        <v>2.0137999999999998</v>
      </c>
      <c r="AE714">
        <v>0.73519999999999996</v>
      </c>
      <c r="AF714">
        <v>5.0439999999999996</v>
      </c>
      <c r="AG714">
        <v>9.375</v>
      </c>
    </row>
    <row r="715" spans="17:33" x14ac:dyDescent="0.25">
      <c r="Q715" t="s">
        <v>53</v>
      </c>
      <c r="R715">
        <v>2003</v>
      </c>
      <c r="S715" t="s">
        <v>33</v>
      </c>
      <c r="T715">
        <v>4.82601E-2</v>
      </c>
      <c r="U715">
        <v>0.13469999999999999</v>
      </c>
      <c r="V715">
        <v>1.9006000000000001</v>
      </c>
      <c r="W715">
        <v>4.2474999999999996</v>
      </c>
      <c r="X715">
        <v>0.51559999999999995</v>
      </c>
      <c r="Y715">
        <v>0.32340000000000002</v>
      </c>
      <c r="Z715">
        <v>0.60489999999999999</v>
      </c>
      <c r="AA715">
        <v>1.615</v>
      </c>
      <c r="AB715">
        <v>1.1466000000000001</v>
      </c>
      <c r="AC715">
        <v>2.2027000000000001</v>
      </c>
      <c r="AD715">
        <v>2.1435</v>
      </c>
      <c r="AE715">
        <v>0.92269999999999996</v>
      </c>
      <c r="AF715">
        <v>5.0940000000000003</v>
      </c>
      <c r="AG715">
        <v>6.2833329999999998</v>
      </c>
    </row>
    <row r="716" spans="17:33" x14ac:dyDescent="0.25">
      <c r="Q716" t="s">
        <v>37</v>
      </c>
      <c r="R716">
        <v>2007</v>
      </c>
      <c r="S716" t="s">
        <v>33</v>
      </c>
      <c r="T716">
        <v>7.6244599999999996E-2</v>
      </c>
      <c r="U716">
        <v>0.23910000000000001</v>
      </c>
      <c r="V716">
        <v>0.14530000000000001</v>
      </c>
      <c r="W716">
        <v>1.7466999999999999</v>
      </c>
      <c r="X716">
        <v>0.4632</v>
      </c>
      <c r="Y716">
        <v>0.4798</v>
      </c>
      <c r="Z716">
        <v>0.39789999999999998</v>
      </c>
      <c r="AA716">
        <v>0.92490000000000006</v>
      </c>
      <c r="AB716">
        <v>0.73740000000000006</v>
      </c>
      <c r="AC716">
        <v>2.5472000000000001</v>
      </c>
      <c r="AD716">
        <v>1.4643999999999999</v>
      </c>
      <c r="AE716">
        <v>0.39200000000000002</v>
      </c>
      <c r="AF716">
        <v>6.4489999999999998</v>
      </c>
      <c r="AG716">
        <v>5.391667</v>
      </c>
    </row>
    <row r="717" spans="17:33" x14ac:dyDescent="0.25">
      <c r="Q717" t="s">
        <v>37</v>
      </c>
      <c r="R717">
        <v>2011</v>
      </c>
      <c r="S717" t="s">
        <v>33</v>
      </c>
      <c r="T717">
        <v>7.4966199999999997E-2</v>
      </c>
      <c r="U717">
        <v>0.17929999999999999</v>
      </c>
      <c r="V717">
        <v>0.29260000000000003</v>
      </c>
      <c r="W717">
        <v>1.5465</v>
      </c>
      <c r="X717">
        <v>0.4556</v>
      </c>
      <c r="Y717">
        <v>0.40079999999999999</v>
      </c>
      <c r="Z717">
        <v>0.5534</v>
      </c>
      <c r="AA717">
        <v>1.0794999999999999</v>
      </c>
      <c r="AB717">
        <v>0.79410000000000003</v>
      </c>
      <c r="AC717">
        <v>2.7559</v>
      </c>
      <c r="AD717">
        <v>1.4106000000000001</v>
      </c>
      <c r="AE717">
        <v>0.40939999999999999</v>
      </c>
      <c r="AF717">
        <v>6.1539999999999999</v>
      </c>
      <c r="AG717">
        <v>7.9083329999999998</v>
      </c>
    </row>
    <row r="718" spans="17:33" x14ac:dyDescent="0.25">
      <c r="Q718" t="s">
        <v>68</v>
      </c>
      <c r="R718">
        <v>2013</v>
      </c>
      <c r="S718" t="s">
        <v>33</v>
      </c>
      <c r="T718">
        <v>1.31871E-2</v>
      </c>
      <c r="U718">
        <v>0.37259999999999999</v>
      </c>
      <c r="V718">
        <v>4.07E-2</v>
      </c>
      <c r="W718">
        <v>8.7885000000000009</v>
      </c>
      <c r="X718">
        <v>0.92469999999999997</v>
      </c>
      <c r="Y718">
        <v>1.3547</v>
      </c>
      <c r="Z718">
        <v>2.8723000000000001</v>
      </c>
      <c r="AA718">
        <v>4.8620000000000001</v>
      </c>
      <c r="AB718">
        <v>2.8832</v>
      </c>
      <c r="AC718">
        <v>3.1996000000000002</v>
      </c>
      <c r="AD718">
        <v>4.6619000000000002</v>
      </c>
      <c r="AE718">
        <v>2.7136</v>
      </c>
      <c r="AF718">
        <v>5.6849999999999996</v>
      </c>
      <c r="AG718">
        <v>7.733333</v>
      </c>
    </row>
    <row r="719" spans="17:33" x14ac:dyDescent="0.25">
      <c r="Q719" t="s">
        <v>44</v>
      </c>
      <c r="R719">
        <v>2011</v>
      </c>
      <c r="S719" t="s">
        <v>33</v>
      </c>
      <c r="T719">
        <v>3.7253799999999997E-2</v>
      </c>
      <c r="U719">
        <v>0.24959999999999999</v>
      </c>
      <c r="V719">
        <v>9.7299999999999998E-2</v>
      </c>
      <c r="W719">
        <v>4.7516999999999996</v>
      </c>
      <c r="X719">
        <v>1.6321000000000001</v>
      </c>
      <c r="Y719">
        <v>3.3374000000000001</v>
      </c>
      <c r="Z719">
        <v>2.7846000000000002</v>
      </c>
      <c r="AA719">
        <v>4.9246999999999996</v>
      </c>
      <c r="AB719">
        <v>2.5465</v>
      </c>
      <c r="AC719">
        <v>3.0203000000000002</v>
      </c>
      <c r="AD719">
        <v>5.4995000000000003</v>
      </c>
      <c r="AE719">
        <v>3.1412</v>
      </c>
      <c r="AF719">
        <v>5.819</v>
      </c>
      <c r="AG719">
        <v>10.158329999999999</v>
      </c>
    </row>
    <row r="720" spans="17:33" x14ac:dyDescent="0.25">
      <c r="Q720" t="s">
        <v>77</v>
      </c>
      <c r="R720">
        <v>2004</v>
      </c>
      <c r="S720" t="s">
        <v>33</v>
      </c>
      <c r="T720">
        <v>4.3707700000000002E-2</v>
      </c>
      <c r="U720">
        <v>0.19089999999999999</v>
      </c>
      <c r="V720">
        <v>0.1191</v>
      </c>
      <c r="W720">
        <v>4.4378000000000002</v>
      </c>
      <c r="X720">
        <v>1.1745000000000001</v>
      </c>
      <c r="Y720">
        <v>0.62480000000000002</v>
      </c>
      <c r="Z720">
        <v>1.1842999999999999</v>
      </c>
      <c r="AA720">
        <v>2.3426999999999998</v>
      </c>
      <c r="AB720">
        <v>1.9258999999999999</v>
      </c>
      <c r="AC720">
        <v>2.5215000000000001</v>
      </c>
      <c r="AD720">
        <v>3.6819000000000002</v>
      </c>
      <c r="AE720">
        <v>1.5045999999999999</v>
      </c>
      <c r="AF720">
        <v>5.6470000000000002</v>
      </c>
      <c r="AG720">
        <v>5.35</v>
      </c>
    </row>
    <row r="721" spans="17:33" x14ac:dyDescent="0.25">
      <c r="Q721" t="s">
        <v>68</v>
      </c>
      <c r="R721">
        <v>2009</v>
      </c>
      <c r="S721" t="s">
        <v>33</v>
      </c>
      <c r="T721">
        <v>1.28199E-2</v>
      </c>
      <c r="U721">
        <v>0.41760000000000003</v>
      </c>
      <c r="V721">
        <v>7.7299999999999994E-2</v>
      </c>
      <c r="W721">
        <v>8.8759999999999994</v>
      </c>
      <c r="X721">
        <v>0.84819999999999995</v>
      </c>
      <c r="Y721">
        <v>1.2984</v>
      </c>
      <c r="Z721">
        <v>2.9866000000000001</v>
      </c>
      <c r="AA721">
        <v>4.3783000000000003</v>
      </c>
      <c r="AB721">
        <v>2.835</v>
      </c>
      <c r="AC721">
        <v>2.8469000000000002</v>
      </c>
      <c r="AD721">
        <v>4.2394999999999996</v>
      </c>
      <c r="AE721">
        <v>2.4542999999999999</v>
      </c>
      <c r="AF721">
        <v>5.5439999999999996</v>
      </c>
      <c r="AG721">
        <v>11.033329999999999</v>
      </c>
    </row>
    <row r="722" spans="17:33" x14ac:dyDescent="0.25">
      <c r="Q722" t="s">
        <v>77</v>
      </c>
      <c r="R722">
        <v>2003</v>
      </c>
      <c r="S722" t="s">
        <v>33</v>
      </c>
      <c r="T722">
        <v>4.3229400000000001E-2</v>
      </c>
      <c r="U722">
        <v>0.2172</v>
      </c>
      <c r="V722">
        <v>0.11310000000000001</v>
      </c>
      <c r="W722">
        <v>3.9207000000000001</v>
      </c>
      <c r="X722">
        <v>1.0912999999999999</v>
      </c>
      <c r="Y722">
        <v>0.59930000000000005</v>
      </c>
      <c r="Z722">
        <v>1.2431000000000001</v>
      </c>
      <c r="AA722">
        <v>2.3934000000000002</v>
      </c>
      <c r="AB722">
        <v>1.8075000000000001</v>
      </c>
      <c r="AC722">
        <v>2.4018000000000002</v>
      </c>
      <c r="AD722">
        <v>3.4943</v>
      </c>
      <c r="AE722">
        <v>1.3922000000000001</v>
      </c>
      <c r="AF722">
        <v>5.7050000000000001</v>
      </c>
      <c r="AG722">
        <v>5.5083330000000004</v>
      </c>
    </row>
    <row r="723" spans="17:33" x14ac:dyDescent="0.25">
      <c r="Q723" t="s">
        <v>68</v>
      </c>
      <c r="R723">
        <v>2008</v>
      </c>
      <c r="S723" t="s">
        <v>33</v>
      </c>
      <c r="T723">
        <v>1.3542E-2</v>
      </c>
      <c r="U723">
        <v>0.32300000000000001</v>
      </c>
      <c r="V723">
        <v>8.43E-2</v>
      </c>
      <c r="W723">
        <v>9.0190000000000001</v>
      </c>
      <c r="X723">
        <v>0.91259999999999997</v>
      </c>
      <c r="Y723">
        <v>1.4433</v>
      </c>
      <c r="Z723">
        <v>3.3010000000000002</v>
      </c>
      <c r="AA723">
        <v>4.4088000000000003</v>
      </c>
      <c r="AB723">
        <v>2.7747999999999999</v>
      </c>
      <c r="AC723">
        <v>2.9283000000000001</v>
      </c>
      <c r="AD723">
        <v>4.6656000000000004</v>
      </c>
      <c r="AE723">
        <v>2.5426000000000002</v>
      </c>
      <c r="AF723">
        <v>5.6559999999999997</v>
      </c>
      <c r="AG723">
        <v>6.2083329999999997</v>
      </c>
    </row>
    <row r="724" spans="17:33" x14ac:dyDescent="0.25">
      <c r="Q724" t="s">
        <v>81</v>
      </c>
      <c r="R724">
        <v>2005</v>
      </c>
      <c r="S724" t="s">
        <v>33</v>
      </c>
      <c r="T724">
        <v>4.4182199999999998E-2</v>
      </c>
      <c r="U724">
        <v>0.1522</v>
      </c>
      <c r="V724">
        <v>0.25359999999999999</v>
      </c>
      <c r="W724">
        <v>3.7993000000000001</v>
      </c>
      <c r="X724">
        <v>0.89500000000000002</v>
      </c>
      <c r="Y724">
        <v>1.9955000000000001</v>
      </c>
      <c r="Z724">
        <v>1.708</v>
      </c>
      <c r="AA724">
        <v>5.2815000000000003</v>
      </c>
      <c r="AB724">
        <v>2.0415999999999999</v>
      </c>
      <c r="AC724">
        <v>3.1764999999999999</v>
      </c>
      <c r="AD724">
        <v>4.1393000000000004</v>
      </c>
      <c r="AE724">
        <v>4.5152000000000001</v>
      </c>
      <c r="AF724">
        <v>7.484</v>
      </c>
      <c r="AG724">
        <v>3.8250000000000002</v>
      </c>
    </row>
    <row r="725" spans="17:33" x14ac:dyDescent="0.25">
      <c r="Q725" t="s">
        <v>32</v>
      </c>
      <c r="R725">
        <v>2004</v>
      </c>
      <c r="S725" t="s">
        <v>33</v>
      </c>
      <c r="T725">
        <v>4.7898000000000003E-2</v>
      </c>
      <c r="U725">
        <v>0.2475</v>
      </c>
      <c r="V725">
        <v>0.30049999999999999</v>
      </c>
      <c r="W725">
        <v>2.8003999999999998</v>
      </c>
      <c r="X725">
        <v>0.42549999999999999</v>
      </c>
      <c r="Y725">
        <v>0.4425</v>
      </c>
      <c r="Z725">
        <v>0.86939999999999995</v>
      </c>
      <c r="AA725">
        <v>1.5526</v>
      </c>
      <c r="AB725">
        <v>1.0812999999999999</v>
      </c>
      <c r="AC725">
        <v>2.3932000000000002</v>
      </c>
      <c r="AD725">
        <v>2.2107999999999999</v>
      </c>
      <c r="AE725">
        <v>0.98229999999999995</v>
      </c>
      <c r="AF725">
        <v>8.1669999999999998</v>
      </c>
      <c r="AG725">
        <v>5.5750000000000002</v>
      </c>
    </row>
    <row r="726" spans="17:33" x14ac:dyDescent="0.25">
      <c r="Q726" t="s">
        <v>83</v>
      </c>
      <c r="R726">
        <v>2017</v>
      </c>
      <c r="S726" t="s">
        <v>33</v>
      </c>
      <c r="T726">
        <v>6.7749299999999998E-2</v>
      </c>
      <c r="U726">
        <v>3.891E-2</v>
      </c>
      <c r="V726">
        <v>0.74482000000000004</v>
      </c>
      <c r="W726">
        <v>0.75331999999999999</v>
      </c>
      <c r="X726">
        <v>0.22839000000000001</v>
      </c>
      <c r="Y726">
        <v>0.14307</v>
      </c>
      <c r="Z726">
        <v>0.27005000000000001</v>
      </c>
      <c r="AA726">
        <v>0.79325999999999997</v>
      </c>
      <c r="AB726">
        <v>0.79518999999999995</v>
      </c>
      <c r="AC726">
        <v>3.5123000000000002</v>
      </c>
      <c r="AD726">
        <v>0.91698000000000002</v>
      </c>
      <c r="AE726">
        <v>0.37719000000000003</v>
      </c>
      <c r="AF726">
        <v>5.5369999999999999</v>
      </c>
      <c r="AG726">
        <v>5.2083329999999997</v>
      </c>
    </row>
    <row r="727" spans="17:33" x14ac:dyDescent="0.25">
      <c r="Q727" t="s">
        <v>83</v>
      </c>
      <c r="R727">
        <v>2010</v>
      </c>
      <c r="S727" t="s">
        <v>33</v>
      </c>
      <c r="T727">
        <v>7.35928E-2</v>
      </c>
      <c r="U727">
        <v>2.1700000000000001E-2</v>
      </c>
      <c r="V727">
        <v>0.87670000000000003</v>
      </c>
      <c r="W727">
        <v>0.64680000000000004</v>
      </c>
      <c r="X727">
        <v>0.19900000000000001</v>
      </c>
      <c r="Y727">
        <v>0.15540000000000001</v>
      </c>
      <c r="Z727">
        <v>0.2001</v>
      </c>
      <c r="AA727">
        <v>0.65820000000000001</v>
      </c>
      <c r="AB727">
        <v>0.58430000000000004</v>
      </c>
      <c r="AC727">
        <v>2.8719999999999999</v>
      </c>
      <c r="AD727">
        <v>0.76139999999999997</v>
      </c>
      <c r="AE727">
        <v>0.27289999999999998</v>
      </c>
      <c r="AF727">
        <v>5.5819999999999999</v>
      </c>
      <c r="AG727">
        <v>8.6333330000000004</v>
      </c>
    </row>
    <row r="728" spans="17:33" x14ac:dyDescent="0.25">
      <c r="Q728" t="s">
        <v>37</v>
      </c>
      <c r="R728">
        <v>2000</v>
      </c>
      <c r="S728" t="s">
        <v>33</v>
      </c>
      <c r="T728">
        <v>7.0823899999999995E-2</v>
      </c>
      <c r="U728">
        <v>0.2286</v>
      </c>
      <c r="V728">
        <v>6.1400000000000003E-2</v>
      </c>
      <c r="W728">
        <v>1.665</v>
      </c>
      <c r="X728">
        <v>0.41849999999999998</v>
      </c>
      <c r="Y728">
        <v>0.22239999999999999</v>
      </c>
      <c r="Z728">
        <v>0.3296</v>
      </c>
      <c r="AA728">
        <v>0.76839999999999997</v>
      </c>
      <c r="AB728">
        <v>0.61209999999999998</v>
      </c>
      <c r="AC728">
        <v>1.8877999999999999</v>
      </c>
      <c r="AD728">
        <v>1.0827</v>
      </c>
      <c r="AE728">
        <v>0.28289999999999998</v>
      </c>
      <c r="AF728">
        <v>6.3929999999999998</v>
      </c>
      <c r="AG728">
        <v>4.1749999999999998</v>
      </c>
    </row>
    <row r="729" spans="17:33" x14ac:dyDescent="0.25">
      <c r="Q729" t="s">
        <v>44</v>
      </c>
      <c r="R729">
        <v>2005</v>
      </c>
      <c r="S729" t="s">
        <v>33</v>
      </c>
      <c r="T729">
        <v>4.0502000000000003E-2</v>
      </c>
      <c r="U729">
        <v>0.3513</v>
      </c>
      <c r="V729">
        <v>0.20910000000000001</v>
      </c>
      <c r="W729">
        <v>5.2327000000000004</v>
      </c>
      <c r="X729">
        <v>1.5314000000000001</v>
      </c>
      <c r="Y729">
        <v>3.2949000000000002</v>
      </c>
      <c r="Z729">
        <v>2.4154</v>
      </c>
      <c r="AA729">
        <v>4.9824000000000002</v>
      </c>
      <c r="AB729">
        <v>2.2307000000000001</v>
      </c>
      <c r="AC729">
        <v>2.7684000000000002</v>
      </c>
      <c r="AD729">
        <v>6.0906000000000002</v>
      </c>
      <c r="AE729">
        <v>2.7570999999999999</v>
      </c>
      <c r="AF729">
        <v>6.62</v>
      </c>
      <c r="AG729">
        <v>5.6833330000000002</v>
      </c>
    </row>
    <row r="730" spans="17:33" x14ac:dyDescent="0.25">
      <c r="Q730" t="s">
        <v>75</v>
      </c>
      <c r="R730">
        <v>2011</v>
      </c>
      <c r="S730" t="s">
        <v>33</v>
      </c>
      <c r="T730">
        <v>4.5304799999999999E-2</v>
      </c>
      <c r="U730">
        <v>8.0799999999999997E-2</v>
      </c>
      <c r="V730">
        <v>2.0899999999999998E-2</v>
      </c>
      <c r="W730">
        <v>2.8582000000000001</v>
      </c>
      <c r="X730">
        <v>0.38009999999999999</v>
      </c>
      <c r="Y730">
        <v>0.43440000000000001</v>
      </c>
      <c r="Z730">
        <v>0.76160000000000005</v>
      </c>
      <c r="AA730">
        <v>2.1328999999999998</v>
      </c>
      <c r="AB730">
        <v>1.0874999999999999</v>
      </c>
      <c r="AC730">
        <v>3.0726</v>
      </c>
      <c r="AD730">
        <v>2.08</v>
      </c>
      <c r="AE730">
        <v>0.93669999999999998</v>
      </c>
      <c r="AF730">
        <v>5.0730000000000004</v>
      </c>
      <c r="AG730">
        <v>10.45</v>
      </c>
    </row>
    <row r="731" spans="17:33" x14ac:dyDescent="0.25">
      <c r="Q731" t="s">
        <v>59</v>
      </c>
      <c r="R731">
        <v>2004</v>
      </c>
      <c r="S731" t="s">
        <v>33</v>
      </c>
      <c r="T731">
        <v>6.6370100000000001E-2</v>
      </c>
      <c r="U731">
        <v>0.2243</v>
      </c>
      <c r="V731">
        <v>0.1205</v>
      </c>
      <c r="W731">
        <v>1.3557999999999999</v>
      </c>
      <c r="X731">
        <v>0.29699999999999999</v>
      </c>
      <c r="Y731">
        <v>0.16800000000000001</v>
      </c>
      <c r="Z731">
        <v>0.32969999999999999</v>
      </c>
      <c r="AA731">
        <v>0.75480000000000003</v>
      </c>
      <c r="AB731">
        <v>0.61680000000000001</v>
      </c>
      <c r="AC731">
        <v>2.1252</v>
      </c>
      <c r="AD731">
        <v>1.2234</v>
      </c>
      <c r="AE731">
        <v>0.34870000000000001</v>
      </c>
      <c r="AF731">
        <v>5.1550000000000002</v>
      </c>
      <c r="AG731">
        <v>6.1583329999999998</v>
      </c>
    </row>
    <row r="732" spans="17:33" x14ac:dyDescent="0.25">
      <c r="Q732" t="s">
        <v>43</v>
      </c>
      <c r="R732">
        <v>2005</v>
      </c>
      <c r="S732" t="s">
        <v>33</v>
      </c>
      <c r="T732">
        <v>4.8647900000000001E-2</v>
      </c>
      <c r="U732">
        <v>0.60550000000000004</v>
      </c>
      <c r="V732">
        <v>0.17180000000000001</v>
      </c>
      <c r="W732">
        <v>3.7904</v>
      </c>
      <c r="X732">
        <v>1.9839</v>
      </c>
      <c r="Y732">
        <v>3.2869999999999999</v>
      </c>
      <c r="Z732">
        <v>3.7187000000000001</v>
      </c>
      <c r="AA732">
        <v>12.6289</v>
      </c>
      <c r="AB732">
        <v>5.3813000000000004</v>
      </c>
      <c r="AC732">
        <v>3.1221999999999999</v>
      </c>
      <c r="AD732">
        <v>11.541499999999999</v>
      </c>
      <c r="AE732">
        <v>5.8343999999999996</v>
      </c>
      <c r="AF732">
        <v>6.1970000000000001</v>
      </c>
      <c r="AG732">
        <v>2.875</v>
      </c>
    </row>
    <row r="733" spans="17:33" x14ac:dyDescent="0.25">
      <c r="Q733" t="s">
        <v>52</v>
      </c>
      <c r="R733">
        <v>2008</v>
      </c>
      <c r="S733" t="s">
        <v>33</v>
      </c>
      <c r="T733">
        <v>6.3529000000000002E-2</v>
      </c>
      <c r="U733">
        <v>0.15659999999999999</v>
      </c>
      <c r="V733">
        <v>0.56410000000000005</v>
      </c>
      <c r="W733">
        <v>2.8874</v>
      </c>
      <c r="X733">
        <v>0.74750000000000005</v>
      </c>
      <c r="Y733">
        <v>0.50029999999999997</v>
      </c>
      <c r="Z733">
        <v>0.64059999999999995</v>
      </c>
      <c r="AA733">
        <v>1.5129999999999999</v>
      </c>
      <c r="AB733">
        <v>1.2764</v>
      </c>
      <c r="AC733">
        <v>2.7753999999999999</v>
      </c>
      <c r="AD733">
        <v>2.1280000000000001</v>
      </c>
      <c r="AE733">
        <v>0.73150000000000004</v>
      </c>
      <c r="AF733">
        <v>5.4210000000000003</v>
      </c>
      <c r="AG733">
        <v>6.5250000000000004</v>
      </c>
    </row>
    <row r="734" spans="17:33" x14ac:dyDescent="0.25">
      <c r="Q734" t="s">
        <v>77</v>
      </c>
      <c r="R734">
        <v>2012</v>
      </c>
      <c r="S734" t="s">
        <v>33</v>
      </c>
      <c r="T734">
        <v>4.011E-2</v>
      </c>
      <c r="U734">
        <v>0.1028</v>
      </c>
      <c r="V734">
        <v>7.5800000000000006E-2</v>
      </c>
      <c r="W734">
        <v>4.3909000000000002</v>
      </c>
      <c r="X734">
        <v>1.2287999999999999</v>
      </c>
      <c r="Y734">
        <v>0.75539999999999996</v>
      </c>
      <c r="Z734">
        <v>1.2630999999999999</v>
      </c>
      <c r="AA734">
        <v>2.9575999999999998</v>
      </c>
      <c r="AB734">
        <v>2.5524</v>
      </c>
      <c r="AC734">
        <v>3.1036999999999999</v>
      </c>
      <c r="AD734">
        <v>3.7698</v>
      </c>
      <c r="AE734">
        <v>1.6263000000000001</v>
      </c>
      <c r="AF734">
        <v>5.3390000000000004</v>
      </c>
      <c r="AG734">
        <v>7.9583329999999997</v>
      </c>
    </row>
    <row r="735" spans="17:33" x14ac:dyDescent="0.25">
      <c r="Q735" t="s">
        <v>77</v>
      </c>
      <c r="R735">
        <v>2013</v>
      </c>
      <c r="S735" t="s">
        <v>33</v>
      </c>
      <c r="T735">
        <v>4.0053199999999997E-2</v>
      </c>
      <c r="U735">
        <v>0.14680000000000001</v>
      </c>
      <c r="V735">
        <v>7.1199999999999999E-2</v>
      </c>
      <c r="W735">
        <v>4.5564999999999998</v>
      </c>
      <c r="X735">
        <v>1.2332000000000001</v>
      </c>
      <c r="Y735">
        <v>0.78459999999999996</v>
      </c>
      <c r="Z735">
        <v>1.2436</v>
      </c>
      <c r="AA735">
        <v>3.0102000000000002</v>
      </c>
      <c r="AB735">
        <v>2.5882000000000001</v>
      </c>
      <c r="AC735">
        <v>3.1461999999999999</v>
      </c>
      <c r="AD735">
        <v>3.8113999999999999</v>
      </c>
      <c r="AE735">
        <v>1.6444000000000001</v>
      </c>
      <c r="AF735">
        <v>5.32</v>
      </c>
      <c r="AG735">
        <v>7.7249999999999996</v>
      </c>
    </row>
    <row r="736" spans="17:33" x14ac:dyDescent="0.25">
      <c r="Q736" t="s">
        <v>83</v>
      </c>
      <c r="R736">
        <v>2001</v>
      </c>
      <c r="S736" t="s">
        <v>33</v>
      </c>
      <c r="T736">
        <v>7.7832200000000004E-2</v>
      </c>
      <c r="U736">
        <v>2.5399999999999999E-2</v>
      </c>
      <c r="V736">
        <v>0.78559999999999997</v>
      </c>
      <c r="W736">
        <v>0.65149999999999997</v>
      </c>
      <c r="X736">
        <v>0.16669999999999999</v>
      </c>
      <c r="Y736">
        <v>0.10489999999999999</v>
      </c>
      <c r="Z736">
        <v>0.19139999999999999</v>
      </c>
      <c r="AA736">
        <v>0.51649999999999996</v>
      </c>
      <c r="AB736">
        <v>0.48670000000000002</v>
      </c>
      <c r="AC736">
        <v>2.0209999999999999</v>
      </c>
      <c r="AD736">
        <v>0.69489999999999996</v>
      </c>
      <c r="AE736">
        <v>0.2465</v>
      </c>
      <c r="AF736">
        <v>4.6630000000000003</v>
      </c>
      <c r="AG736">
        <v>5.391667</v>
      </c>
    </row>
    <row r="737" spans="17:33" x14ac:dyDescent="0.25">
      <c r="Q737" t="s">
        <v>77</v>
      </c>
      <c r="R737">
        <v>2015</v>
      </c>
      <c r="S737" t="s">
        <v>33</v>
      </c>
      <c r="T737">
        <v>3.93523E-2</v>
      </c>
      <c r="U737">
        <v>0.1328</v>
      </c>
      <c r="V737">
        <v>6.9500000000000006E-2</v>
      </c>
      <c r="W737">
        <v>4.5853999999999999</v>
      </c>
      <c r="X737">
        <v>1.1958</v>
      </c>
      <c r="Y737">
        <v>0.93120000000000003</v>
      </c>
      <c r="Z737">
        <v>1.2873000000000001</v>
      </c>
      <c r="AA737">
        <v>3.1374</v>
      </c>
      <c r="AB737">
        <v>2.8353000000000002</v>
      </c>
      <c r="AC737">
        <v>3.3227000000000002</v>
      </c>
      <c r="AD737">
        <v>4.0301999999999998</v>
      </c>
      <c r="AE737">
        <v>1.8132999999999999</v>
      </c>
      <c r="AF737">
        <v>5.7290000000000001</v>
      </c>
      <c r="AG737">
        <v>5.5666669999999998</v>
      </c>
    </row>
    <row r="738" spans="17:33" x14ac:dyDescent="0.25">
      <c r="Q738" t="s">
        <v>81</v>
      </c>
      <c r="R738">
        <v>2014</v>
      </c>
      <c r="S738" t="s">
        <v>33</v>
      </c>
      <c r="T738">
        <v>4.08175E-2</v>
      </c>
      <c r="U738">
        <v>0.13569999999999999</v>
      </c>
      <c r="V738">
        <v>0.19120000000000001</v>
      </c>
      <c r="W738">
        <v>3.8443999999999998</v>
      </c>
      <c r="X738">
        <v>1.0150999999999999</v>
      </c>
      <c r="Y738">
        <v>1.6292</v>
      </c>
      <c r="Z738">
        <v>1.9097</v>
      </c>
      <c r="AA738">
        <v>6.1538000000000004</v>
      </c>
      <c r="AB738">
        <v>2.6031</v>
      </c>
      <c r="AC738">
        <v>3.8807</v>
      </c>
      <c r="AD738">
        <v>4.0267999999999997</v>
      </c>
      <c r="AE738">
        <v>5.7774000000000001</v>
      </c>
      <c r="AF738">
        <v>8.0020000000000007</v>
      </c>
      <c r="AG738">
        <v>5.1166669999999996</v>
      </c>
    </row>
    <row r="739" spans="17:33" x14ac:dyDescent="0.25">
      <c r="Q739" t="s">
        <v>53</v>
      </c>
      <c r="R739">
        <v>2004</v>
      </c>
      <c r="S739" t="s">
        <v>33</v>
      </c>
      <c r="T739">
        <v>4.5571E-2</v>
      </c>
      <c r="U739">
        <v>0.12709999999999999</v>
      </c>
      <c r="V739">
        <v>1.7343999999999999</v>
      </c>
      <c r="W739">
        <v>4.9715999999999996</v>
      </c>
      <c r="X739">
        <v>0.55689999999999995</v>
      </c>
      <c r="Y739">
        <v>0.36430000000000001</v>
      </c>
      <c r="Z739">
        <v>0.59650000000000003</v>
      </c>
      <c r="AA739">
        <v>1.5958000000000001</v>
      </c>
      <c r="AB739">
        <v>1.1819</v>
      </c>
      <c r="AC739">
        <v>2.3127</v>
      </c>
      <c r="AD739">
        <v>2.2252000000000001</v>
      </c>
      <c r="AE739">
        <v>0.91600000000000004</v>
      </c>
      <c r="AF739">
        <v>5.4029999999999996</v>
      </c>
      <c r="AG739">
        <v>5.7</v>
      </c>
    </row>
    <row r="740" spans="17:33" x14ac:dyDescent="0.25">
      <c r="Q740" t="s">
        <v>43</v>
      </c>
      <c r="R740">
        <v>2007</v>
      </c>
      <c r="S740" t="s">
        <v>33</v>
      </c>
      <c r="T740">
        <v>5.0501699999999997E-2</v>
      </c>
      <c r="U740">
        <v>0.5101</v>
      </c>
      <c r="V740">
        <v>0.18340000000000001</v>
      </c>
      <c r="W740">
        <v>4.4291</v>
      </c>
      <c r="X740">
        <v>2.2433000000000001</v>
      </c>
      <c r="Y740">
        <v>3.2599</v>
      </c>
      <c r="Z740">
        <v>3.9714999999999998</v>
      </c>
      <c r="AA740">
        <v>13.463100000000001</v>
      </c>
      <c r="AB740">
        <v>5.7385999999999999</v>
      </c>
      <c r="AC740">
        <v>3.4302000000000001</v>
      </c>
      <c r="AD740">
        <v>11.6716</v>
      </c>
      <c r="AE740">
        <v>5.8376999999999999</v>
      </c>
      <c r="AF740">
        <v>6.2549999999999999</v>
      </c>
      <c r="AG740">
        <v>3.3</v>
      </c>
    </row>
    <row r="741" spans="17:33" x14ac:dyDescent="0.25">
      <c r="Q741" t="s">
        <v>59</v>
      </c>
      <c r="R741">
        <v>2000</v>
      </c>
      <c r="S741" t="s">
        <v>33</v>
      </c>
      <c r="T741">
        <v>7.1772900000000001E-2</v>
      </c>
      <c r="U741">
        <v>0.14940000000000001</v>
      </c>
      <c r="V741">
        <v>9.1499999999999998E-2</v>
      </c>
      <c r="W741">
        <v>1.2833000000000001</v>
      </c>
      <c r="X741">
        <v>0.27579999999999999</v>
      </c>
      <c r="Y741">
        <v>0.15359999999999999</v>
      </c>
      <c r="Z741">
        <v>0.33489999999999998</v>
      </c>
      <c r="AA741">
        <v>0.77139999999999997</v>
      </c>
      <c r="AB741">
        <v>0.53359999999999996</v>
      </c>
      <c r="AC741">
        <v>1.7648999999999999</v>
      </c>
      <c r="AD741">
        <v>1.0758000000000001</v>
      </c>
      <c r="AE741">
        <v>0.30690000000000001</v>
      </c>
      <c r="AF741">
        <v>5.5110000000000001</v>
      </c>
      <c r="AG741">
        <v>5.3250000000000002</v>
      </c>
    </row>
    <row r="742" spans="17:33" x14ac:dyDescent="0.25">
      <c r="Q742" t="s">
        <v>44</v>
      </c>
      <c r="R742">
        <v>2019</v>
      </c>
      <c r="S742" t="s">
        <v>33</v>
      </c>
      <c r="T742">
        <v>3.9824999999999999E-2</v>
      </c>
      <c r="U742">
        <v>0.38307000000000002</v>
      </c>
      <c r="V742">
        <v>0.12837000000000001</v>
      </c>
      <c r="W742">
        <v>5.9331300000000002</v>
      </c>
      <c r="X742">
        <v>2.4025400000000001</v>
      </c>
      <c r="Y742">
        <v>5.2676600000000002</v>
      </c>
      <c r="Z742">
        <v>4.7487700000000004</v>
      </c>
      <c r="AA742">
        <v>8.82653</v>
      </c>
      <c r="AB742">
        <v>4.0001499999999997</v>
      </c>
      <c r="AC742">
        <v>3.9074</v>
      </c>
      <c r="AD742">
        <v>7.9975699999999996</v>
      </c>
      <c r="AE742">
        <v>4.9615200000000002</v>
      </c>
      <c r="AF742">
        <v>6.45</v>
      </c>
      <c r="AG742">
        <v>3.5750000000000002</v>
      </c>
    </row>
    <row r="743" spans="17:33" x14ac:dyDescent="0.25">
      <c r="Q743" t="s">
        <v>83</v>
      </c>
      <c r="R743">
        <v>2009</v>
      </c>
      <c r="S743" t="s">
        <v>33</v>
      </c>
      <c r="T743">
        <v>7.60406E-2</v>
      </c>
      <c r="U743">
        <v>2.3099999999999999E-2</v>
      </c>
      <c r="V743">
        <v>0.78080000000000005</v>
      </c>
      <c r="W743">
        <v>0.69330000000000003</v>
      </c>
      <c r="X743">
        <v>0.19139999999999999</v>
      </c>
      <c r="Y743">
        <v>0.15240000000000001</v>
      </c>
      <c r="Z743">
        <v>0.21190000000000001</v>
      </c>
      <c r="AA743">
        <v>0.59</v>
      </c>
      <c r="AB743">
        <v>0.59189999999999998</v>
      </c>
      <c r="AC743">
        <v>2.7627000000000002</v>
      </c>
      <c r="AD743">
        <v>0.7389</v>
      </c>
      <c r="AE743">
        <v>0.28549999999999998</v>
      </c>
      <c r="AF743">
        <v>5.3559999999999999</v>
      </c>
      <c r="AG743">
        <v>8.3000000000000007</v>
      </c>
    </row>
    <row r="744" spans="17:33" x14ac:dyDescent="0.25">
      <c r="Q744" t="s">
        <v>75</v>
      </c>
      <c r="R744">
        <v>2015</v>
      </c>
      <c r="S744" t="s">
        <v>33</v>
      </c>
      <c r="T744">
        <v>4.7093799999999998E-2</v>
      </c>
      <c r="U744">
        <v>8.3299999999999999E-2</v>
      </c>
      <c r="V744">
        <v>2.2800000000000001E-2</v>
      </c>
      <c r="W744">
        <v>2.9618000000000002</v>
      </c>
      <c r="X744">
        <v>0.4073</v>
      </c>
      <c r="Y744">
        <v>0.49630000000000002</v>
      </c>
      <c r="Z744">
        <v>0.73319999999999996</v>
      </c>
      <c r="AA744">
        <v>2.3380999999999998</v>
      </c>
      <c r="AB744">
        <v>1.2281</v>
      </c>
      <c r="AC744">
        <v>3.3927</v>
      </c>
      <c r="AD744">
        <v>2.3754</v>
      </c>
      <c r="AE744">
        <v>1.0424</v>
      </c>
      <c r="AF744">
        <v>5.6120000000000001</v>
      </c>
      <c r="AG744">
        <v>5.9</v>
      </c>
    </row>
    <row r="745" spans="17:33" x14ac:dyDescent="0.25">
      <c r="Q745" t="s">
        <v>75</v>
      </c>
      <c r="R745">
        <v>2009</v>
      </c>
      <c r="S745" t="s">
        <v>33</v>
      </c>
      <c r="T745">
        <v>4.7778599999999997E-2</v>
      </c>
      <c r="U745">
        <v>0.1169</v>
      </c>
      <c r="V745">
        <v>2.8199999999999999E-2</v>
      </c>
      <c r="W745">
        <v>2.5226000000000002</v>
      </c>
      <c r="X745">
        <v>0.34339999999999998</v>
      </c>
      <c r="Y745">
        <v>0.48</v>
      </c>
      <c r="Z745">
        <v>0.8135</v>
      </c>
      <c r="AA745">
        <v>1.9772000000000001</v>
      </c>
      <c r="AB745">
        <v>1.0451999999999999</v>
      </c>
      <c r="AC745">
        <v>2.8588</v>
      </c>
      <c r="AD745">
        <v>2.0421999999999998</v>
      </c>
      <c r="AE745">
        <v>0.85729999999999995</v>
      </c>
      <c r="AF745">
        <v>5.4370000000000003</v>
      </c>
      <c r="AG745">
        <v>11.408329999999999</v>
      </c>
    </row>
    <row r="746" spans="17:33" x14ac:dyDescent="0.25">
      <c r="Q746" t="s">
        <v>44</v>
      </c>
      <c r="R746">
        <v>2015</v>
      </c>
      <c r="S746" t="s">
        <v>33</v>
      </c>
      <c r="T746">
        <v>3.8487500000000001E-2</v>
      </c>
      <c r="U746">
        <v>0.32650000000000001</v>
      </c>
      <c r="V746">
        <v>9.4100000000000003E-2</v>
      </c>
      <c r="W746">
        <v>4.7794999999999996</v>
      </c>
      <c r="X746">
        <v>1.6164000000000001</v>
      </c>
      <c r="Y746">
        <v>3.4979</v>
      </c>
      <c r="Z746">
        <v>3.0387</v>
      </c>
      <c r="AA746">
        <v>5.4762000000000004</v>
      </c>
      <c r="AB746">
        <v>2.9081999999999999</v>
      </c>
      <c r="AC746">
        <v>3.4034</v>
      </c>
      <c r="AD746">
        <v>6.3682999999999996</v>
      </c>
      <c r="AE746">
        <v>3.5733999999999999</v>
      </c>
      <c r="AF746">
        <v>6.1449999999999996</v>
      </c>
      <c r="AG746">
        <v>6.0750000000000002</v>
      </c>
    </row>
    <row r="747" spans="17:33" x14ac:dyDescent="0.25">
      <c r="Q747" t="s">
        <v>43</v>
      </c>
      <c r="R747">
        <v>2010</v>
      </c>
      <c r="S747" t="s">
        <v>33</v>
      </c>
      <c r="T747">
        <v>4.1319099999999997E-2</v>
      </c>
      <c r="U747">
        <v>0.62260000000000004</v>
      </c>
      <c r="V747">
        <v>0.1148</v>
      </c>
      <c r="W747">
        <v>3.6888999999999998</v>
      </c>
      <c r="X747">
        <v>2.1469999999999998</v>
      </c>
      <c r="Y747">
        <v>3.2530000000000001</v>
      </c>
      <c r="Z747">
        <v>3.6617000000000002</v>
      </c>
      <c r="AA747">
        <v>12.0854</v>
      </c>
      <c r="AB747">
        <v>6.1115000000000004</v>
      </c>
      <c r="AC747">
        <v>3.4138999999999999</v>
      </c>
      <c r="AD747">
        <v>10.192500000000001</v>
      </c>
      <c r="AE747">
        <v>5.5510999999999999</v>
      </c>
      <c r="AF747">
        <v>5.75</v>
      </c>
      <c r="AG747">
        <v>10.824999999999999</v>
      </c>
    </row>
    <row r="748" spans="17:33" x14ac:dyDescent="0.25">
      <c r="Q748" t="s">
        <v>44</v>
      </c>
      <c r="R748">
        <v>2014</v>
      </c>
      <c r="S748" t="s">
        <v>33</v>
      </c>
      <c r="T748">
        <v>3.8394499999999998E-2</v>
      </c>
      <c r="U748">
        <v>0.31009999999999999</v>
      </c>
      <c r="V748">
        <v>0.1076</v>
      </c>
      <c r="W748">
        <v>4.8292000000000002</v>
      </c>
      <c r="X748">
        <v>1.7008000000000001</v>
      </c>
      <c r="Y748">
        <v>3.4035000000000002</v>
      </c>
      <c r="Z748">
        <v>3.0377999999999998</v>
      </c>
      <c r="AA748">
        <v>5.2556000000000003</v>
      </c>
      <c r="AB748">
        <v>2.7685</v>
      </c>
      <c r="AC748">
        <v>3.3086000000000002</v>
      </c>
      <c r="AD748">
        <v>6.0236999999999998</v>
      </c>
      <c r="AE748">
        <v>3.4167999999999998</v>
      </c>
      <c r="AF748">
        <v>5.9939999999999998</v>
      </c>
      <c r="AG748">
        <v>7.141667</v>
      </c>
    </row>
    <row r="749" spans="17:33" x14ac:dyDescent="0.25">
      <c r="Q749" t="s">
        <v>81</v>
      </c>
      <c r="R749">
        <v>2015</v>
      </c>
      <c r="S749" t="s">
        <v>33</v>
      </c>
      <c r="T749">
        <v>4.23766E-2</v>
      </c>
      <c r="U749">
        <v>0.14410000000000001</v>
      </c>
      <c r="V749">
        <v>0.17130000000000001</v>
      </c>
      <c r="W749">
        <v>3.7035999999999998</v>
      </c>
      <c r="X749">
        <v>1.0207999999999999</v>
      </c>
      <c r="Y749">
        <v>1.7797000000000001</v>
      </c>
      <c r="Z749">
        <v>1.921</v>
      </c>
      <c r="AA749">
        <v>6.3419999999999996</v>
      </c>
      <c r="AB749">
        <v>2.7201</v>
      </c>
      <c r="AC749">
        <v>3.9388999999999998</v>
      </c>
      <c r="AD749">
        <v>4.1398999999999999</v>
      </c>
      <c r="AE749">
        <v>6.0166000000000004</v>
      </c>
      <c r="AF749">
        <v>7.4429999999999996</v>
      </c>
      <c r="AG749">
        <v>4.3666669999999996</v>
      </c>
    </row>
    <row r="750" spans="17:33" x14ac:dyDescent="0.25">
      <c r="Q750" t="s">
        <v>83</v>
      </c>
      <c r="R750">
        <v>2000</v>
      </c>
      <c r="S750" t="s">
        <v>33</v>
      </c>
      <c r="T750">
        <v>7.8467700000000001E-2</v>
      </c>
      <c r="U750">
        <v>2.46E-2</v>
      </c>
      <c r="V750">
        <v>0.73309999999999997</v>
      </c>
      <c r="W750">
        <v>0.70730000000000004</v>
      </c>
      <c r="X750">
        <v>0.183</v>
      </c>
      <c r="Y750">
        <v>9.8900000000000002E-2</v>
      </c>
      <c r="Z750">
        <v>0.19139999999999999</v>
      </c>
      <c r="AA750">
        <v>0.48299999999999998</v>
      </c>
      <c r="AB750">
        <v>0.47610000000000002</v>
      </c>
      <c r="AC750">
        <v>1.9400999999999999</v>
      </c>
      <c r="AD750">
        <v>0.67249999999999999</v>
      </c>
      <c r="AE750">
        <v>0.23269999999999999</v>
      </c>
      <c r="AF750">
        <v>4.726</v>
      </c>
      <c r="AG750">
        <v>5.5750000000000002</v>
      </c>
    </row>
    <row r="751" spans="17:33" x14ac:dyDescent="0.25">
      <c r="Q751" t="s">
        <v>75</v>
      </c>
      <c r="R751">
        <v>2017</v>
      </c>
      <c r="S751" t="s">
        <v>33</v>
      </c>
      <c r="T751">
        <v>4.35387E-2</v>
      </c>
      <c r="U751">
        <v>0.12112000000000001</v>
      </c>
      <c r="V751">
        <v>4.4839999999999998E-2</v>
      </c>
      <c r="W751">
        <v>3.31535</v>
      </c>
      <c r="X751">
        <v>0.56116999999999995</v>
      </c>
      <c r="Y751">
        <v>0.65798999999999996</v>
      </c>
      <c r="Z751">
        <v>1.0462499999999999</v>
      </c>
      <c r="AA751">
        <v>2.99465</v>
      </c>
      <c r="AB751">
        <v>1.4739100000000001</v>
      </c>
      <c r="AC751">
        <v>3.5994999999999999</v>
      </c>
      <c r="AD751">
        <v>2.8672900000000001</v>
      </c>
      <c r="AE751">
        <v>1.4101399999999999</v>
      </c>
      <c r="AF751">
        <v>6.431</v>
      </c>
      <c r="AG751">
        <v>4.2</v>
      </c>
    </row>
    <row r="752" spans="17:33" x14ac:dyDescent="0.25">
      <c r="Q752" t="s">
        <v>81</v>
      </c>
      <c r="R752">
        <v>2009</v>
      </c>
      <c r="S752" t="s">
        <v>33</v>
      </c>
      <c r="T752">
        <v>4.0613200000000002E-2</v>
      </c>
      <c r="U752">
        <v>0.13220000000000001</v>
      </c>
      <c r="V752">
        <v>0.22969999999999999</v>
      </c>
      <c r="W752">
        <v>3.8906000000000001</v>
      </c>
      <c r="X752">
        <v>0.96240000000000003</v>
      </c>
      <c r="Y752">
        <v>1.8942000000000001</v>
      </c>
      <c r="Z752">
        <v>1.7171000000000001</v>
      </c>
      <c r="AA752">
        <v>5.6519000000000004</v>
      </c>
      <c r="AB752">
        <v>2.4055</v>
      </c>
      <c r="AC752">
        <v>3.4817</v>
      </c>
      <c r="AD752">
        <v>3.7351000000000001</v>
      </c>
      <c r="AE752">
        <v>5.6322999999999999</v>
      </c>
      <c r="AF752">
        <v>8.0030000000000001</v>
      </c>
      <c r="AG752">
        <v>6.8333329999999997</v>
      </c>
    </row>
    <row r="753" spans="17:33" x14ac:dyDescent="0.25">
      <c r="Q753" t="s">
        <v>32</v>
      </c>
      <c r="R753">
        <v>2001</v>
      </c>
      <c r="S753" t="s">
        <v>33</v>
      </c>
      <c r="T753">
        <v>5.5106099999999998E-2</v>
      </c>
      <c r="U753">
        <v>0.2</v>
      </c>
      <c r="V753">
        <v>0.31459999999999999</v>
      </c>
      <c r="W753">
        <v>2.2128999999999999</v>
      </c>
      <c r="X753">
        <v>0.37769999999999998</v>
      </c>
      <c r="Y753">
        <v>0.38129999999999997</v>
      </c>
      <c r="Z753">
        <v>0.70520000000000005</v>
      </c>
      <c r="AA753">
        <v>1.5615000000000001</v>
      </c>
      <c r="AB753">
        <v>0.98019999999999996</v>
      </c>
      <c r="AC753">
        <v>2.0868000000000002</v>
      </c>
      <c r="AD753">
        <v>1.9684999999999999</v>
      </c>
      <c r="AE753">
        <v>0.82669999999999999</v>
      </c>
      <c r="AF753">
        <v>9.0139999999999993</v>
      </c>
      <c r="AG753">
        <v>5.1833330000000002</v>
      </c>
    </row>
    <row r="754" spans="17:33" x14ac:dyDescent="0.25">
      <c r="Q754" t="s">
        <v>32</v>
      </c>
      <c r="R754">
        <v>2017</v>
      </c>
      <c r="S754" t="s">
        <v>33</v>
      </c>
      <c r="T754">
        <v>4.80902E-2</v>
      </c>
      <c r="U754">
        <v>0.24304000000000001</v>
      </c>
      <c r="V754">
        <v>0.19500000000000001</v>
      </c>
      <c r="W754">
        <v>3.5501399999999999</v>
      </c>
      <c r="X754">
        <v>0.60506000000000004</v>
      </c>
      <c r="Y754">
        <v>0.43813000000000002</v>
      </c>
      <c r="Z754">
        <v>1.22071</v>
      </c>
      <c r="AA754">
        <v>2.4539</v>
      </c>
      <c r="AB754">
        <v>1.61341</v>
      </c>
      <c r="AC754">
        <v>3.302</v>
      </c>
      <c r="AD754">
        <v>2.7869000000000002</v>
      </c>
      <c r="AE754">
        <v>1.44415</v>
      </c>
      <c r="AF754">
        <v>9.1959999999999997</v>
      </c>
      <c r="AG754">
        <v>4.5083330000000004</v>
      </c>
    </row>
    <row r="755" spans="17:33" x14ac:dyDescent="0.25">
      <c r="Q755" t="s">
        <v>68</v>
      </c>
      <c r="R755">
        <v>2010</v>
      </c>
      <c r="S755" t="s">
        <v>33</v>
      </c>
      <c r="T755">
        <v>1.30405E-2</v>
      </c>
      <c r="U755">
        <v>0.40849999999999997</v>
      </c>
      <c r="V755">
        <v>5.9799999999999999E-2</v>
      </c>
      <c r="W755">
        <v>8.9050999999999991</v>
      </c>
      <c r="X755">
        <v>0.89800000000000002</v>
      </c>
      <c r="Y755">
        <v>1.2703</v>
      </c>
      <c r="Z755">
        <v>2.8672</v>
      </c>
      <c r="AA755">
        <v>4.5561999999999996</v>
      </c>
      <c r="AB755">
        <v>2.7924000000000002</v>
      </c>
      <c r="AC755">
        <v>2.9344999999999999</v>
      </c>
      <c r="AD755">
        <v>4.3857999999999997</v>
      </c>
      <c r="AE755">
        <v>2.5379</v>
      </c>
      <c r="AF755">
        <v>5.72</v>
      </c>
      <c r="AG755">
        <v>10.716670000000001</v>
      </c>
    </row>
    <row r="756" spans="17:33" x14ac:dyDescent="0.25">
      <c r="Q756" t="s">
        <v>75</v>
      </c>
      <c r="R756">
        <v>2011</v>
      </c>
      <c r="S756" t="s">
        <v>33</v>
      </c>
      <c r="T756">
        <v>4.5304799999999999E-2</v>
      </c>
      <c r="U756">
        <v>8.0799999999999997E-2</v>
      </c>
      <c r="V756">
        <v>2.0899999999999998E-2</v>
      </c>
      <c r="W756">
        <v>2.8582000000000001</v>
      </c>
      <c r="X756">
        <v>0.38009999999999999</v>
      </c>
      <c r="Y756">
        <v>0.43440000000000001</v>
      </c>
      <c r="Z756">
        <v>0.76160000000000005</v>
      </c>
      <c r="AA756">
        <v>2.1328999999999998</v>
      </c>
      <c r="AB756">
        <v>1.0874999999999999</v>
      </c>
      <c r="AC756">
        <v>3.0726</v>
      </c>
      <c r="AD756">
        <v>2.08</v>
      </c>
      <c r="AE756">
        <v>0.93669999999999998</v>
      </c>
      <c r="AF756">
        <v>5.0730000000000004</v>
      </c>
      <c r="AG756">
        <v>10.45</v>
      </c>
    </row>
    <row r="757" spans="17:33" x14ac:dyDescent="0.25">
      <c r="Q757" t="s">
        <v>52</v>
      </c>
      <c r="R757">
        <v>2002</v>
      </c>
      <c r="S757" t="s">
        <v>33</v>
      </c>
      <c r="T757">
        <v>6.5263000000000002E-2</v>
      </c>
      <c r="U757">
        <v>0.1847</v>
      </c>
      <c r="V757">
        <v>0.5968</v>
      </c>
      <c r="W757">
        <v>2.6657000000000002</v>
      </c>
      <c r="X757">
        <v>0.63039999999999996</v>
      </c>
      <c r="Y757">
        <v>0.32719999999999999</v>
      </c>
      <c r="Z757">
        <v>0.6391</v>
      </c>
      <c r="AA757">
        <v>1.4157</v>
      </c>
      <c r="AB757">
        <v>1.1263000000000001</v>
      </c>
      <c r="AC757">
        <v>2.1974999999999998</v>
      </c>
      <c r="AD757">
        <v>1.8522000000000001</v>
      </c>
      <c r="AE757">
        <v>0.63170000000000004</v>
      </c>
      <c r="AF757">
        <v>5.7060000000000004</v>
      </c>
      <c r="AG757">
        <v>5.7916670000000003</v>
      </c>
    </row>
    <row r="758" spans="17:33" x14ac:dyDescent="0.25">
      <c r="Q758" t="s">
        <v>44</v>
      </c>
      <c r="R758">
        <v>2007</v>
      </c>
      <c r="S758" t="s">
        <v>33</v>
      </c>
      <c r="T758">
        <v>4.39697E-2</v>
      </c>
      <c r="U758">
        <v>0.28060000000000002</v>
      </c>
      <c r="V758">
        <v>0.18459999999999999</v>
      </c>
      <c r="W758">
        <v>5.2104999999999997</v>
      </c>
      <c r="X758">
        <v>1.6841999999999999</v>
      </c>
      <c r="Y758">
        <v>3.5939999999999999</v>
      </c>
      <c r="Z758">
        <v>2.7299000000000002</v>
      </c>
      <c r="AA758">
        <v>4.8555000000000001</v>
      </c>
      <c r="AB758">
        <v>2.3475999999999999</v>
      </c>
      <c r="AC758">
        <v>2.9634999999999998</v>
      </c>
      <c r="AD758">
        <v>6.3482000000000003</v>
      </c>
      <c r="AE758">
        <v>2.9988999999999999</v>
      </c>
      <c r="AF758">
        <v>6.6440000000000001</v>
      </c>
      <c r="AG758">
        <v>4.9083329999999998</v>
      </c>
    </row>
    <row r="759" spans="17:33" x14ac:dyDescent="0.25">
      <c r="Q759" t="s">
        <v>59</v>
      </c>
      <c r="R759">
        <v>2006</v>
      </c>
      <c r="S759" t="s">
        <v>33</v>
      </c>
      <c r="T759">
        <v>6.9752800000000004E-2</v>
      </c>
      <c r="U759">
        <v>0.16189999999999999</v>
      </c>
      <c r="V759">
        <v>0.11119999999999999</v>
      </c>
      <c r="W759">
        <v>1.5546</v>
      </c>
      <c r="X759">
        <v>0.31759999999999999</v>
      </c>
      <c r="Y759">
        <v>0.1913</v>
      </c>
      <c r="Z759">
        <v>0.34499999999999997</v>
      </c>
      <c r="AA759">
        <v>0.76319999999999999</v>
      </c>
      <c r="AB759">
        <v>0.64410000000000001</v>
      </c>
      <c r="AC759">
        <v>2.3803999999999998</v>
      </c>
      <c r="AD759">
        <v>1.3147</v>
      </c>
      <c r="AE759">
        <v>0.3584</v>
      </c>
      <c r="AF759">
        <v>4.8659999999999997</v>
      </c>
      <c r="AG759">
        <v>6.375</v>
      </c>
    </row>
    <row r="760" spans="17:33" x14ac:dyDescent="0.25">
      <c r="Q760" t="s">
        <v>52</v>
      </c>
      <c r="R760">
        <v>2007</v>
      </c>
      <c r="S760" t="s">
        <v>33</v>
      </c>
      <c r="T760">
        <v>6.4033499999999993E-2</v>
      </c>
      <c r="U760">
        <v>0.16520000000000001</v>
      </c>
      <c r="V760">
        <v>0.5585</v>
      </c>
      <c r="W760">
        <v>3.0587</v>
      </c>
      <c r="X760">
        <v>0.75549999999999995</v>
      </c>
      <c r="Y760">
        <v>0.42899999999999999</v>
      </c>
      <c r="Z760">
        <v>0.70469999999999999</v>
      </c>
      <c r="AA760">
        <v>1.4535</v>
      </c>
      <c r="AB760">
        <v>1.2297</v>
      </c>
      <c r="AC760">
        <v>2.7048000000000001</v>
      </c>
      <c r="AD760">
        <v>2.1654</v>
      </c>
      <c r="AE760">
        <v>0.6744</v>
      </c>
      <c r="AF760">
        <v>5.3890000000000002</v>
      </c>
      <c r="AG760">
        <v>5.3666669999999996</v>
      </c>
    </row>
    <row r="761" spans="17:33" x14ac:dyDescent="0.25">
      <c r="Q761" t="s">
        <v>81</v>
      </c>
      <c r="R761">
        <v>2002</v>
      </c>
      <c r="S761" t="s">
        <v>33</v>
      </c>
      <c r="T761">
        <v>4.3580599999999997E-2</v>
      </c>
      <c r="U761">
        <v>0.11509999999999999</v>
      </c>
      <c r="V761">
        <v>0.23810000000000001</v>
      </c>
      <c r="W761">
        <v>3.7229999999999999</v>
      </c>
      <c r="X761">
        <v>0.77090000000000003</v>
      </c>
      <c r="Y761">
        <v>1.5262</v>
      </c>
      <c r="Z761">
        <v>1.7327999999999999</v>
      </c>
      <c r="AA761">
        <v>4.2972000000000001</v>
      </c>
      <c r="AB761">
        <v>1.7712000000000001</v>
      </c>
      <c r="AC761">
        <v>2.6743999999999999</v>
      </c>
      <c r="AD761">
        <v>3.5245000000000002</v>
      </c>
      <c r="AE761">
        <v>3.5419999999999998</v>
      </c>
      <c r="AF761">
        <v>7.7030000000000003</v>
      </c>
      <c r="AG761">
        <v>4.358333</v>
      </c>
    </row>
    <row r="762" spans="17:33" x14ac:dyDescent="0.25">
      <c r="Q762" t="s">
        <v>43</v>
      </c>
      <c r="R762">
        <v>2004</v>
      </c>
      <c r="S762" t="s">
        <v>33</v>
      </c>
      <c r="T762">
        <v>4.8045699999999997E-2</v>
      </c>
      <c r="U762">
        <v>0.50970000000000004</v>
      </c>
      <c r="V762">
        <v>0.16320000000000001</v>
      </c>
      <c r="W762">
        <v>3.5661</v>
      </c>
      <c r="X762">
        <v>1.7838000000000001</v>
      </c>
      <c r="Y762">
        <v>3.2124999999999999</v>
      </c>
      <c r="Z762">
        <v>3.2911000000000001</v>
      </c>
      <c r="AA762">
        <v>11.1318</v>
      </c>
      <c r="AB762">
        <v>5.2294999999999998</v>
      </c>
      <c r="AC762">
        <v>2.9483000000000001</v>
      </c>
      <c r="AD762">
        <v>10.6591</v>
      </c>
      <c r="AE762">
        <v>5.6237000000000004</v>
      </c>
      <c r="AF762">
        <v>6.0119999999999996</v>
      </c>
      <c r="AG762">
        <v>3.75</v>
      </c>
    </row>
    <row r="763" spans="17:33" x14ac:dyDescent="0.25">
      <c r="Q763" t="s">
        <v>68</v>
      </c>
      <c r="R763">
        <v>2003</v>
      </c>
      <c r="S763" t="s">
        <v>33</v>
      </c>
      <c r="T763">
        <v>1.3132899999999999E-2</v>
      </c>
      <c r="U763">
        <v>0.28570000000000001</v>
      </c>
      <c r="V763">
        <v>0.12</v>
      </c>
      <c r="W763">
        <v>7.6346999999999996</v>
      </c>
      <c r="X763">
        <v>0.82469999999999999</v>
      </c>
      <c r="Y763">
        <v>0.97789999999999999</v>
      </c>
      <c r="Z763">
        <v>2.6669999999999998</v>
      </c>
      <c r="AA763">
        <v>3.5051000000000001</v>
      </c>
      <c r="AB763">
        <v>2.2326999999999999</v>
      </c>
      <c r="AC763">
        <v>2.4167000000000001</v>
      </c>
      <c r="AD763">
        <v>4.1787000000000001</v>
      </c>
      <c r="AE763">
        <v>1.9188000000000001</v>
      </c>
      <c r="AF763">
        <v>5.6680000000000001</v>
      </c>
      <c r="AG763">
        <v>6.7166670000000002</v>
      </c>
    </row>
    <row r="764" spans="17:33" x14ac:dyDescent="0.25">
      <c r="Q764" t="s">
        <v>83</v>
      </c>
      <c r="R764">
        <v>2005</v>
      </c>
      <c r="S764" t="s">
        <v>33</v>
      </c>
      <c r="T764">
        <v>8.0759200000000003E-2</v>
      </c>
      <c r="U764">
        <v>2.98E-2</v>
      </c>
      <c r="V764">
        <v>0.69340000000000002</v>
      </c>
      <c r="W764">
        <v>0.69350000000000001</v>
      </c>
      <c r="X764">
        <v>0.19320000000000001</v>
      </c>
      <c r="Y764">
        <v>0.14460000000000001</v>
      </c>
      <c r="Z764">
        <v>0.19159999999999999</v>
      </c>
      <c r="AA764">
        <v>0.5111</v>
      </c>
      <c r="AB764">
        <v>0.53169999999999995</v>
      </c>
      <c r="AC764">
        <v>2.4258000000000002</v>
      </c>
      <c r="AD764">
        <v>0.77859999999999996</v>
      </c>
      <c r="AE764">
        <v>0.27029999999999998</v>
      </c>
      <c r="AF764">
        <v>5.2539999999999996</v>
      </c>
      <c r="AG764">
        <v>5.4249999999999998</v>
      </c>
    </row>
    <row r="765" spans="17:33" x14ac:dyDescent="0.25">
      <c r="Q765" t="s">
        <v>81</v>
      </c>
      <c r="R765">
        <v>2008</v>
      </c>
      <c r="S765" t="s">
        <v>33</v>
      </c>
      <c r="T765">
        <v>4.5918300000000002E-2</v>
      </c>
      <c r="U765">
        <v>0.106</v>
      </c>
      <c r="V765">
        <v>0.27650000000000002</v>
      </c>
      <c r="W765">
        <v>3.5806</v>
      </c>
      <c r="X765">
        <v>0.98740000000000006</v>
      </c>
      <c r="Y765">
        <v>2.0615000000000001</v>
      </c>
      <c r="Z765">
        <v>1.5894999999999999</v>
      </c>
      <c r="AA765">
        <v>5.6169000000000002</v>
      </c>
      <c r="AB765">
        <v>2.3307000000000002</v>
      </c>
      <c r="AC765">
        <v>3.5537000000000001</v>
      </c>
      <c r="AD765">
        <v>3.9923999999999999</v>
      </c>
      <c r="AE765">
        <v>5.4318999999999997</v>
      </c>
      <c r="AF765">
        <v>8.1669999999999998</v>
      </c>
      <c r="AG765">
        <v>4.2750000000000004</v>
      </c>
    </row>
    <row r="766" spans="17:33" x14ac:dyDescent="0.25">
      <c r="Q766" t="s">
        <v>44</v>
      </c>
      <c r="R766">
        <v>2018</v>
      </c>
      <c r="S766" t="s">
        <v>33</v>
      </c>
      <c r="T766">
        <v>3.92763E-2</v>
      </c>
      <c r="U766">
        <v>0.43293999999999999</v>
      </c>
      <c r="V766">
        <v>0.11983000000000001</v>
      </c>
      <c r="W766">
        <v>5.88002</v>
      </c>
      <c r="X766">
        <v>2.6145299999999998</v>
      </c>
      <c r="Y766">
        <v>4.7004700000000001</v>
      </c>
      <c r="Z766">
        <v>4.6464600000000003</v>
      </c>
      <c r="AA766">
        <v>8.3724900000000009</v>
      </c>
      <c r="AB766">
        <v>3.8159200000000002</v>
      </c>
      <c r="AC766">
        <v>3.7967</v>
      </c>
      <c r="AD766">
        <v>7.8813800000000001</v>
      </c>
      <c r="AE766">
        <v>4.7551500000000004</v>
      </c>
      <c r="AF766">
        <v>6.452</v>
      </c>
      <c r="AG766">
        <v>4</v>
      </c>
    </row>
    <row r="767" spans="17:33" x14ac:dyDescent="0.25">
      <c r="Q767" t="s">
        <v>44</v>
      </c>
      <c r="R767">
        <v>2003</v>
      </c>
      <c r="S767" t="s">
        <v>33</v>
      </c>
      <c r="T767">
        <v>3.93984E-2</v>
      </c>
      <c r="U767">
        <v>0.30719999999999997</v>
      </c>
      <c r="V767">
        <v>0.27679999999999999</v>
      </c>
      <c r="W767">
        <v>4.8345000000000002</v>
      </c>
      <c r="X767">
        <v>1.3362000000000001</v>
      </c>
      <c r="Y767">
        <v>2.4342000000000001</v>
      </c>
      <c r="Z767">
        <v>2.3138000000000001</v>
      </c>
      <c r="AA767">
        <v>4.7465999999999999</v>
      </c>
      <c r="AB767">
        <v>2.0623999999999998</v>
      </c>
      <c r="AC767">
        <v>2.5125999999999999</v>
      </c>
      <c r="AD767">
        <v>5.6468999999999996</v>
      </c>
      <c r="AE767">
        <v>2.6269</v>
      </c>
      <c r="AF767">
        <v>6.452</v>
      </c>
      <c r="AG767">
        <v>5.141667</v>
      </c>
    </row>
    <row r="768" spans="17:33" x14ac:dyDescent="0.25">
      <c r="Q768" t="s">
        <v>81</v>
      </c>
      <c r="R768">
        <v>2014</v>
      </c>
      <c r="S768" t="s">
        <v>33</v>
      </c>
      <c r="T768">
        <v>4.08175E-2</v>
      </c>
      <c r="U768">
        <v>0.13569999999999999</v>
      </c>
      <c r="V768">
        <v>0.19120000000000001</v>
      </c>
      <c r="W768">
        <v>3.8443999999999998</v>
      </c>
      <c r="X768">
        <v>1.0150999999999999</v>
      </c>
      <c r="Y768">
        <v>1.6292</v>
      </c>
      <c r="Z768">
        <v>1.9097</v>
      </c>
      <c r="AA768">
        <v>6.1538000000000004</v>
      </c>
      <c r="AB768">
        <v>2.6031</v>
      </c>
      <c r="AC768">
        <v>3.8807</v>
      </c>
      <c r="AD768">
        <v>4.0267999999999997</v>
      </c>
      <c r="AE768">
        <v>5.7774000000000001</v>
      </c>
      <c r="AF768">
        <v>8.0020000000000007</v>
      </c>
      <c r="AG768">
        <v>5.1166669999999996</v>
      </c>
    </row>
    <row r="769" spans="17:33" x14ac:dyDescent="0.25">
      <c r="Q769" t="s">
        <v>43</v>
      </c>
      <c r="R769">
        <v>2018</v>
      </c>
      <c r="S769" t="s">
        <v>33</v>
      </c>
      <c r="T769">
        <v>4.3754500000000002E-2</v>
      </c>
      <c r="U769">
        <v>0.65920000000000001</v>
      </c>
      <c r="V769">
        <v>0.11899</v>
      </c>
      <c r="W769">
        <v>5.2095700000000003</v>
      </c>
      <c r="X769">
        <v>3.5766399999999998</v>
      </c>
      <c r="Y769">
        <v>4.1417400000000004</v>
      </c>
      <c r="Z769">
        <v>5.9029699999999998</v>
      </c>
      <c r="AA769">
        <v>19.239709999999999</v>
      </c>
      <c r="AB769">
        <v>8.78355</v>
      </c>
      <c r="AC769">
        <v>4.4005000000000001</v>
      </c>
      <c r="AD769">
        <v>15.28058</v>
      </c>
      <c r="AE769">
        <v>8.7213799999999999</v>
      </c>
      <c r="AF769">
        <v>6.3159999999999998</v>
      </c>
      <c r="AG769">
        <v>3.65</v>
      </c>
    </row>
    <row r="770" spans="17:33" x14ac:dyDescent="0.25">
      <c r="Q770" t="s">
        <v>44</v>
      </c>
      <c r="R770">
        <v>2001</v>
      </c>
      <c r="S770" t="s">
        <v>33</v>
      </c>
      <c r="T770">
        <v>4.5077199999999998E-2</v>
      </c>
      <c r="U770">
        <v>0.32029999999999997</v>
      </c>
      <c r="V770">
        <v>0.27239999999999998</v>
      </c>
      <c r="W770">
        <v>5.0198</v>
      </c>
      <c r="X770">
        <v>1.2728999999999999</v>
      </c>
      <c r="Y770">
        <v>2.1901999999999999</v>
      </c>
      <c r="Z770">
        <v>2.2982</v>
      </c>
      <c r="AA770">
        <v>4.4775</v>
      </c>
      <c r="AB770">
        <v>1.8861000000000001</v>
      </c>
      <c r="AC770">
        <v>2.36</v>
      </c>
      <c r="AD770">
        <v>5.4135</v>
      </c>
      <c r="AE770">
        <v>2.5064000000000002</v>
      </c>
      <c r="AF770">
        <v>6.6909999999999998</v>
      </c>
      <c r="AG770">
        <v>4.0916670000000002</v>
      </c>
    </row>
    <row r="771" spans="17:33" x14ac:dyDescent="0.25">
      <c r="Q771" t="s">
        <v>77</v>
      </c>
      <c r="R771">
        <v>2003</v>
      </c>
      <c r="S771" t="s">
        <v>33</v>
      </c>
      <c r="T771">
        <v>4.3229400000000001E-2</v>
      </c>
      <c r="U771">
        <v>0.2172</v>
      </c>
      <c r="V771">
        <v>0.11310000000000001</v>
      </c>
      <c r="W771">
        <v>3.9207000000000001</v>
      </c>
      <c r="X771">
        <v>1.0912999999999999</v>
      </c>
      <c r="Y771">
        <v>0.59930000000000005</v>
      </c>
      <c r="Z771">
        <v>1.2431000000000001</v>
      </c>
      <c r="AA771">
        <v>2.3934000000000002</v>
      </c>
      <c r="AB771">
        <v>1.8075000000000001</v>
      </c>
      <c r="AC771">
        <v>2.4018000000000002</v>
      </c>
      <c r="AD771">
        <v>3.4943</v>
      </c>
      <c r="AE771">
        <v>1.3922000000000001</v>
      </c>
      <c r="AF771">
        <v>5.7050000000000001</v>
      </c>
      <c r="AG771">
        <v>5.5083330000000004</v>
      </c>
    </row>
    <row r="772" spans="17:33" x14ac:dyDescent="0.25">
      <c r="Q772" t="s">
        <v>44</v>
      </c>
      <c r="R772">
        <v>2000</v>
      </c>
      <c r="S772" t="s">
        <v>33</v>
      </c>
      <c r="T772">
        <v>4.3923200000000003E-2</v>
      </c>
      <c r="U772">
        <v>0.3165</v>
      </c>
      <c r="V772">
        <v>0.28039999999999998</v>
      </c>
      <c r="W772">
        <v>5.1327999999999996</v>
      </c>
      <c r="X772">
        <v>1.4505999999999999</v>
      </c>
      <c r="Y772">
        <v>1.9945999999999999</v>
      </c>
      <c r="Z772">
        <v>2.1352000000000002</v>
      </c>
      <c r="AA772">
        <v>4.3188000000000004</v>
      </c>
      <c r="AB772">
        <v>1.8584000000000001</v>
      </c>
      <c r="AC772">
        <v>2.2936999999999999</v>
      </c>
      <c r="AD772">
        <v>5.2750000000000004</v>
      </c>
      <c r="AE772">
        <v>2.4369999999999998</v>
      </c>
      <c r="AF772">
        <v>6.7329999999999997</v>
      </c>
      <c r="AG772">
        <v>3.5333329999999998</v>
      </c>
    </row>
    <row r="773" spans="17:33" x14ac:dyDescent="0.25">
      <c r="Q773" t="s">
        <v>77</v>
      </c>
      <c r="R773">
        <v>2010</v>
      </c>
      <c r="S773" t="s">
        <v>33</v>
      </c>
      <c r="T773">
        <v>4.10798E-2</v>
      </c>
      <c r="U773">
        <v>0.1242</v>
      </c>
      <c r="V773">
        <v>9.5699999999999993E-2</v>
      </c>
      <c r="W773">
        <v>3.9923000000000002</v>
      </c>
      <c r="X773">
        <v>1.1584000000000001</v>
      </c>
      <c r="Y773">
        <v>0.84150000000000003</v>
      </c>
      <c r="Z773">
        <v>1.2479</v>
      </c>
      <c r="AA773">
        <v>2.8094000000000001</v>
      </c>
      <c r="AB773">
        <v>2.4146999999999998</v>
      </c>
      <c r="AC773">
        <v>2.9336000000000002</v>
      </c>
      <c r="AD773">
        <v>3.5716000000000001</v>
      </c>
      <c r="AE773">
        <v>1.5434000000000001</v>
      </c>
      <c r="AF773">
        <v>5.0359999999999996</v>
      </c>
      <c r="AG773">
        <v>9.8249999999999993</v>
      </c>
    </row>
    <row r="774" spans="17:33" x14ac:dyDescent="0.25">
      <c r="Q774" t="s">
        <v>77</v>
      </c>
      <c r="R774">
        <v>2019</v>
      </c>
      <c r="S774" t="s">
        <v>33</v>
      </c>
      <c r="T774">
        <v>4.4451400000000002E-2</v>
      </c>
      <c r="U774">
        <v>0.14537</v>
      </c>
      <c r="V774">
        <v>8.7599999999999997E-2</v>
      </c>
      <c r="W774">
        <v>5.4011199999999997</v>
      </c>
      <c r="X774">
        <v>1.66337</v>
      </c>
      <c r="Y774">
        <v>1.2403500000000001</v>
      </c>
      <c r="Z774">
        <v>2.0867800000000001</v>
      </c>
      <c r="AA774">
        <v>4.3142199999999997</v>
      </c>
      <c r="AB774">
        <v>3.5354000000000001</v>
      </c>
      <c r="AC774">
        <v>3.8003999999999998</v>
      </c>
      <c r="AD774">
        <v>5.1891299999999996</v>
      </c>
      <c r="AE774">
        <v>2.67083</v>
      </c>
      <c r="AF774">
        <v>6.45</v>
      </c>
      <c r="AG774">
        <v>3.3416670000000002</v>
      </c>
    </row>
    <row r="775" spans="17:33" x14ac:dyDescent="0.25">
      <c r="Q775" t="s">
        <v>43</v>
      </c>
      <c r="R775">
        <v>2011</v>
      </c>
      <c r="S775" t="s">
        <v>33</v>
      </c>
      <c r="T775">
        <v>4.2361799999999998E-2</v>
      </c>
      <c r="U775">
        <v>0.46779999999999999</v>
      </c>
      <c r="V775">
        <v>0.15340000000000001</v>
      </c>
      <c r="W775">
        <v>3.6566000000000001</v>
      </c>
      <c r="X775">
        <v>2.2490999999999999</v>
      </c>
      <c r="Y775">
        <v>3.1427</v>
      </c>
      <c r="Z775">
        <v>3.6978</v>
      </c>
      <c r="AA775">
        <v>12.0062</v>
      </c>
      <c r="AB775">
        <v>6.1368999999999998</v>
      </c>
      <c r="AC775">
        <v>3.5383</v>
      </c>
      <c r="AD775">
        <v>10.0646</v>
      </c>
      <c r="AE775">
        <v>5.6670999999999996</v>
      </c>
      <c r="AF775">
        <v>5.7089999999999996</v>
      </c>
      <c r="AG775">
        <v>10</v>
      </c>
    </row>
    <row r="776" spans="17:33" x14ac:dyDescent="0.25">
      <c r="Q776" t="s">
        <v>43</v>
      </c>
      <c r="R776">
        <v>2011</v>
      </c>
      <c r="S776" t="s">
        <v>33</v>
      </c>
      <c r="T776">
        <v>4.2361799999999998E-2</v>
      </c>
      <c r="U776">
        <v>0.46779999999999999</v>
      </c>
      <c r="V776">
        <v>0.15340000000000001</v>
      </c>
      <c r="W776">
        <v>3.6566000000000001</v>
      </c>
      <c r="X776">
        <v>2.2490999999999999</v>
      </c>
      <c r="Y776">
        <v>3.1427</v>
      </c>
      <c r="Z776">
        <v>3.6978</v>
      </c>
      <c r="AA776">
        <v>12.0062</v>
      </c>
      <c r="AB776">
        <v>6.1368999999999998</v>
      </c>
      <c r="AC776">
        <v>3.5383</v>
      </c>
      <c r="AD776">
        <v>10.0646</v>
      </c>
      <c r="AE776">
        <v>5.6670999999999996</v>
      </c>
      <c r="AF776">
        <v>5.7089999999999996</v>
      </c>
      <c r="AG776">
        <v>10</v>
      </c>
    </row>
    <row r="777" spans="17:33" x14ac:dyDescent="0.25">
      <c r="Q777" t="s">
        <v>83</v>
      </c>
      <c r="R777">
        <v>2003</v>
      </c>
      <c r="S777" t="s">
        <v>33</v>
      </c>
      <c r="T777">
        <v>7.70121E-2</v>
      </c>
      <c r="U777">
        <v>2.2800000000000001E-2</v>
      </c>
      <c r="V777">
        <v>0.65190000000000003</v>
      </c>
      <c r="W777">
        <v>0.66039999999999999</v>
      </c>
      <c r="X777">
        <v>0.1716</v>
      </c>
      <c r="Y777">
        <v>0.129</v>
      </c>
      <c r="Z777">
        <v>0.18099999999999999</v>
      </c>
      <c r="AA777">
        <v>0.50529999999999997</v>
      </c>
      <c r="AB777">
        <v>0.51359999999999995</v>
      </c>
      <c r="AC777">
        <v>2.1846999999999999</v>
      </c>
      <c r="AD777">
        <v>0.73650000000000004</v>
      </c>
      <c r="AE777">
        <v>0.26279999999999998</v>
      </c>
      <c r="AF777">
        <v>4.9809999999999999</v>
      </c>
      <c r="AG777">
        <v>6.5666669999999998</v>
      </c>
    </row>
    <row r="778" spans="17:33" x14ac:dyDescent="0.25">
      <c r="Q778" t="s">
        <v>68</v>
      </c>
      <c r="R778">
        <v>2004</v>
      </c>
      <c r="S778" t="s">
        <v>33</v>
      </c>
      <c r="T778">
        <v>1.32172E-2</v>
      </c>
      <c r="U778">
        <v>0.35099999999999998</v>
      </c>
      <c r="V778">
        <v>0.13250000000000001</v>
      </c>
      <c r="W778">
        <v>7.6580000000000004</v>
      </c>
      <c r="X778">
        <v>0.89180000000000004</v>
      </c>
      <c r="Y778">
        <v>1.2263999999999999</v>
      </c>
      <c r="Z778">
        <v>2.8498999999999999</v>
      </c>
      <c r="AA778">
        <v>3.5909</v>
      </c>
      <c r="AB778">
        <v>2.3546</v>
      </c>
      <c r="AC778">
        <v>2.5398999999999998</v>
      </c>
      <c r="AD778">
        <v>4.3711000000000002</v>
      </c>
      <c r="AE778">
        <v>2.0607000000000002</v>
      </c>
      <c r="AF778">
        <v>5.968</v>
      </c>
      <c r="AG778">
        <v>5.858333</v>
      </c>
    </row>
    <row r="779" spans="17:33" x14ac:dyDescent="0.25">
      <c r="Q779" t="s">
        <v>68</v>
      </c>
      <c r="R779">
        <v>1999</v>
      </c>
      <c r="S779" t="s">
        <v>33</v>
      </c>
      <c r="T779">
        <v>1.4186900000000001E-2</v>
      </c>
      <c r="U779">
        <v>0.29959999999999998</v>
      </c>
      <c r="V779">
        <v>0.13100000000000001</v>
      </c>
      <c r="W779">
        <v>7.6349</v>
      </c>
      <c r="X779">
        <v>0.94420000000000004</v>
      </c>
      <c r="Y779">
        <v>0.79400000000000004</v>
      </c>
      <c r="Z779">
        <v>1.2829999999999999</v>
      </c>
      <c r="AA779">
        <v>3.3774000000000002</v>
      </c>
      <c r="AB779">
        <v>1.9159999999999999</v>
      </c>
      <c r="AC779">
        <v>2.1183999999999998</v>
      </c>
      <c r="AD779">
        <v>3.8311000000000002</v>
      </c>
      <c r="AE779">
        <v>1.7504999999999999</v>
      </c>
      <c r="AF779">
        <v>6.1929999999999996</v>
      </c>
      <c r="AG779">
        <v>3.2833329999999998</v>
      </c>
    </row>
    <row r="780" spans="17:33" x14ac:dyDescent="0.25">
      <c r="Q780" t="s">
        <v>68</v>
      </c>
      <c r="R780">
        <v>2005</v>
      </c>
      <c r="S780" t="s">
        <v>33</v>
      </c>
      <c r="T780">
        <v>1.38332E-2</v>
      </c>
      <c r="U780">
        <v>0.39739999999999998</v>
      </c>
      <c r="V780">
        <v>0.12690000000000001</v>
      </c>
      <c r="W780">
        <v>7.9124999999999996</v>
      </c>
      <c r="X780">
        <v>0.93479999999999996</v>
      </c>
      <c r="Y780">
        <v>1.3187</v>
      </c>
      <c r="Z780">
        <v>3.2995999999999999</v>
      </c>
      <c r="AA780">
        <v>3.7582</v>
      </c>
      <c r="AB780">
        <v>2.4331</v>
      </c>
      <c r="AC780">
        <v>2.6821999999999999</v>
      </c>
      <c r="AD780">
        <v>4.5324999999999998</v>
      </c>
      <c r="AE780">
        <v>2.1269</v>
      </c>
      <c r="AF780">
        <v>6.0620000000000003</v>
      </c>
      <c r="AG780">
        <v>5.6</v>
      </c>
    </row>
    <row r="781" spans="17:33" x14ac:dyDescent="0.25">
      <c r="Q781" t="s">
        <v>43</v>
      </c>
      <c r="R781">
        <v>2009</v>
      </c>
      <c r="S781" t="s">
        <v>33</v>
      </c>
      <c r="T781">
        <v>4.4236699999999997E-2</v>
      </c>
      <c r="U781">
        <v>0.59670000000000001</v>
      </c>
      <c r="V781">
        <v>0.13059999999999999</v>
      </c>
      <c r="W781">
        <v>3.7673999999999999</v>
      </c>
      <c r="X781">
        <v>2.1164000000000001</v>
      </c>
      <c r="Y781">
        <v>3.3327</v>
      </c>
      <c r="Z781">
        <v>3.5687000000000002</v>
      </c>
      <c r="AA781">
        <v>12.372199999999999</v>
      </c>
      <c r="AB781">
        <v>6.0574000000000003</v>
      </c>
      <c r="AC781">
        <v>3.3262999999999998</v>
      </c>
      <c r="AD781">
        <v>9.9097000000000008</v>
      </c>
      <c r="AE781">
        <v>5.4680999999999997</v>
      </c>
      <c r="AF781">
        <v>6.0359999999999996</v>
      </c>
      <c r="AG781">
        <v>9.5583329999999993</v>
      </c>
    </row>
    <row r="782" spans="17:33" x14ac:dyDescent="0.25">
      <c r="Q782" t="s">
        <v>83</v>
      </c>
      <c r="R782">
        <v>2008</v>
      </c>
      <c r="S782" t="s">
        <v>33</v>
      </c>
      <c r="T782">
        <v>7.8655799999999998E-2</v>
      </c>
      <c r="U782">
        <v>2.1600000000000001E-2</v>
      </c>
      <c r="V782">
        <v>0.81510000000000005</v>
      </c>
      <c r="W782">
        <v>0.63670000000000004</v>
      </c>
      <c r="X782">
        <v>0.20979999999999999</v>
      </c>
      <c r="Y782">
        <v>0.16320000000000001</v>
      </c>
      <c r="Z782">
        <v>0.2019</v>
      </c>
      <c r="AA782">
        <v>0.57320000000000004</v>
      </c>
      <c r="AB782">
        <v>0.5786</v>
      </c>
      <c r="AC782">
        <v>2.7267000000000001</v>
      </c>
      <c r="AD782">
        <v>0.76790000000000003</v>
      </c>
      <c r="AE782">
        <v>0.30840000000000001</v>
      </c>
      <c r="AF782">
        <v>5.0060000000000002</v>
      </c>
      <c r="AG782">
        <v>4.75</v>
      </c>
    </row>
    <row r="783" spans="17:33" x14ac:dyDescent="0.25">
      <c r="Q783" t="s">
        <v>68</v>
      </c>
      <c r="R783">
        <v>2006</v>
      </c>
      <c r="S783" t="s">
        <v>33</v>
      </c>
      <c r="T783">
        <v>1.4005699999999999E-2</v>
      </c>
      <c r="U783">
        <v>0.41799999999999998</v>
      </c>
      <c r="V783">
        <v>0.1202</v>
      </c>
      <c r="W783">
        <v>9.2382000000000009</v>
      </c>
      <c r="X783">
        <v>0.96060000000000001</v>
      </c>
      <c r="Y783">
        <v>1.3232999999999999</v>
      </c>
      <c r="Z783">
        <v>3.2656999999999998</v>
      </c>
      <c r="AA783">
        <v>3.8946000000000001</v>
      </c>
      <c r="AB783">
        <v>2.5939000000000001</v>
      </c>
      <c r="AC783">
        <v>2.7850999999999999</v>
      </c>
      <c r="AD783">
        <v>4.6601999999999997</v>
      </c>
      <c r="AE783">
        <v>2.2629000000000001</v>
      </c>
      <c r="AF783">
        <v>5.5750000000000002</v>
      </c>
      <c r="AG783">
        <v>5.1333330000000004</v>
      </c>
    </row>
    <row r="784" spans="17:33" x14ac:dyDescent="0.25">
      <c r="Q784" t="s">
        <v>32</v>
      </c>
      <c r="R784">
        <v>2008</v>
      </c>
      <c r="S784" t="s">
        <v>33</v>
      </c>
      <c r="T784">
        <v>5.25259E-2</v>
      </c>
      <c r="U784">
        <v>0.15820000000000001</v>
      </c>
      <c r="V784">
        <v>0.30559999999999998</v>
      </c>
      <c r="W784">
        <v>2.9037999999999999</v>
      </c>
      <c r="X784">
        <v>0.4763</v>
      </c>
      <c r="Y784">
        <v>0.50739999999999996</v>
      </c>
      <c r="Z784">
        <v>0.72970000000000002</v>
      </c>
      <c r="AA784">
        <v>1.7645</v>
      </c>
      <c r="AB784">
        <v>1.2021999999999999</v>
      </c>
      <c r="AC784">
        <v>2.7555000000000001</v>
      </c>
      <c r="AD784">
        <v>2.3428</v>
      </c>
      <c r="AE784">
        <v>1.1299999999999999</v>
      </c>
      <c r="AF784">
        <v>8.4309999999999992</v>
      </c>
      <c r="AG784">
        <v>5.8833330000000004</v>
      </c>
    </row>
    <row r="785" spans="17:33" x14ac:dyDescent="0.25">
      <c r="Q785" t="s">
        <v>43</v>
      </c>
      <c r="R785">
        <v>2007</v>
      </c>
      <c r="S785" t="s">
        <v>33</v>
      </c>
      <c r="T785">
        <v>5.0501699999999997E-2</v>
      </c>
      <c r="U785">
        <v>0.5101</v>
      </c>
      <c r="V785">
        <v>0.18340000000000001</v>
      </c>
      <c r="W785">
        <v>4.4291</v>
      </c>
      <c r="X785">
        <v>2.2433000000000001</v>
      </c>
      <c r="Y785">
        <v>3.2599</v>
      </c>
      <c r="Z785">
        <v>3.9714999999999998</v>
      </c>
      <c r="AA785">
        <v>13.463100000000001</v>
      </c>
      <c r="AB785">
        <v>5.7385999999999999</v>
      </c>
      <c r="AC785">
        <v>3.4302000000000001</v>
      </c>
      <c r="AD785">
        <v>11.6716</v>
      </c>
      <c r="AE785">
        <v>5.8376999999999999</v>
      </c>
      <c r="AF785">
        <v>6.2549999999999999</v>
      </c>
      <c r="AG785">
        <v>3.3</v>
      </c>
    </row>
    <row r="786" spans="17:33" x14ac:dyDescent="0.25">
      <c r="Q786" t="s">
        <v>44</v>
      </c>
      <c r="R786">
        <v>2004</v>
      </c>
      <c r="S786" t="s">
        <v>33</v>
      </c>
      <c r="T786">
        <v>4.0001000000000002E-2</v>
      </c>
      <c r="U786">
        <v>0.30580000000000002</v>
      </c>
      <c r="V786">
        <v>0.25519999999999998</v>
      </c>
      <c r="W786">
        <v>5.2107999999999999</v>
      </c>
      <c r="X786">
        <v>1.5017</v>
      </c>
      <c r="Y786">
        <v>2.8384999999999998</v>
      </c>
      <c r="Z786">
        <v>2.1869999999999998</v>
      </c>
      <c r="AA786">
        <v>4.9782999999999999</v>
      </c>
      <c r="AB786">
        <v>2.1581000000000001</v>
      </c>
      <c r="AC786">
        <v>2.6254</v>
      </c>
      <c r="AD786">
        <v>5.7733999999999996</v>
      </c>
      <c r="AE786">
        <v>2.6825999999999999</v>
      </c>
      <c r="AF786">
        <v>6.0789999999999997</v>
      </c>
      <c r="AG786">
        <v>5.0833329999999997</v>
      </c>
    </row>
    <row r="787" spans="17:33" x14ac:dyDescent="0.25">
      <c r="Q787" t="s">
        <v>59</v>
      </c>
      <c r="R787">
        <v>2012</v>
      </c>
      <c r="S787" t="s">
        <v>33</v>
      </c>
      <c r="T787">
        <v>6.9802699999999995E-2</v>
      </c>
      <c r="U787">
        <v>0.1636</v>
      </c>
      <c r="V787">
        <v>0.156</v>
      </c>
      <c r="W787">
        <v>1.5369999999999999</v>
      </c>
      <c r="X787">
        <v>0.32179999999999997</v>
      </c>
      <c r="Y787">
        <v>0.20280000000000001</v>
      </c>
      <c r="Z787">
        <v>0.41089999999999999</v>
      </c>
      <c r="AA787">
        <v>0.96389999999999998</v>
      </c>
      <c r="AB787">
        <v>0.71399999999999997</v>
      </c>
      <c r="AC787">
        <v>2.7446000000000002</v>
      </c>
      <c r="AD787">
        <v>1.2105999999999999</v>
      </c>
      <c r="AE787">
        <v>0.3705</v>
      </c>
      <c r="AF787">
        <v>4.55</v>
      </c>
      <c r="AG787">
        <v>8.8249999999999993</v>
      </c>
    </row>
    <row r="788" spans="17:33" x14ac:dyDescent="0.25">
      <c r="Q788" t="s">
        <v>68</v>
      </c>
      <c r="R788">
        <v>2014</v>
      </c>
      <c r="S788" t="s">
        <v>33</v>
      </c>
      <c r="T788">
        <v>1.2064200000000001E-2</v>
      </c>
      <c r="U788">
        <v>0.43280000000000002</v>
      </c>
      <c r="V788">
        <v>4.9599999999999998E-2</v>
      </c>
      <c r="W788">
        <v>8.5713000000000008</v>
      </c>
      <c r="X788">
        <v>0.95740000000000003</v>
      </c>
      <c r="Y788">
        <v>1.4706999999999999</v>
      </c>
      <c r="Z788">
        <v>3.0291999999999999</v>
      </c>
      <c r="AA788">
        <v>4.8739999999999997</v>
      </c>
      <c r="AB788">
        <v>2.9799000000000002</v>
      </c>
      <c r="AC788">
        <v>3.3144</v>
      </c>
      <c r="AD788">
        <v>4.8634000000000004</v>
      </c>
      <c r="AE788">
        <v>2.8472</v>
      </c>
      <c r="AF788">
        <v>5.6589999999999998</v>
      </c>
      <c r="AG788">
        <v>6.108333</v>
      </c>
    </row>
    <row r="789" spans="17:33" x14ac:dyDescent="0.25">
      <c r="Q789" t="s">
        <v>43</v>
      </c>
      <c r="R789">
        <v>2002</v>
      </c>
      <c r="S789" t="s">
        <v>33</v>
      </c>
      <c r="T789">
        <v>4.6217599999999998E-2</v>
      </c>
      <c r="U789">
        <v>0.58140000000000003</v>
      </c>
      <c r="V789">
        <v>0.1699</v>
      </c>
      <c r="W789">
        <v>3.1364999999999998</v>
      </c>
      <c r="X789">
        <v>1.601</v>
      </c>
      <c r="Y789">
        <v>3.3050000000000002</v>
      </c>
      <c r="Z789">
        <v>3.3957000000000002</v>
      </c>
      <c r="AA789">
        <v>10.381600000000001</v>
      </c>
      <c r="AB789">
        <v>4.7930999999999999</v>
      </c>
      <c r="AC789">
        <v>2.6836000000000002</v>
      </c>
      <c r="AD789">
        <v>9.3811999999999998</v>
      </c>
      <c r="AE789">
        <v>4.9626000000000001</v>
      </c>
      <c r="AF789">
        <v>5.9020000000000001</v>
      </c>
      <c r="AG789">
        <v>4.9583329999999997</v>
      </c>
    </row>
    <row r="790" spans="17:33" x14ac:dyDescent="0.25">
      <c r="Q790" t="s">
        <v>59</v>
      </c>
      <c r="R790">
        <v>2000</v>
      </c>
      <c r="S790" t="s">
        <v>33</v>
      </c>
      <c r="T790">
        <v>7.1772900000000001E-2</v>
      </c>
      <c r="U790">
        <v>0.14940000000000001</v>
      </c>
      <c r="V790">
        <v>9.1499999999999998E-2</v>
      </c>
      <c r="W790">
        <v>1.2833000000000001</v>
      </c>
      <c r="X790">
        <v>0.27579999999999999</v>
      </c>
      <c r="Y790">
        <v>0.15359999999999999</v>
      </c>
      <c r="Z790">
        <v>0.33489999999999998</v>
      </c>
      <c r="AA790">
        <v>0.77139999999999997</v>
      </c>
      <c r="AB790">
        <v>0.53359999999999996</v>
      </c>
      <c r="AC790">
        <v>1.7648999999999999</v>
      </c>
      <c r="AD790">
        <v>1.0758000000000001</v>
      </c>
      <c r="AE790">
        <v>0.30690000000000001</v>
      </c>
      <c r="AF790">
        <v>5.5110000000000001</v>
      </c>
      <c r="AG790">
        <v>5.3250000000000002</v>
      </c>
    </row>
    <row r="791" spans="17:33" x14ac:dyDescent="0.25">
      <c r="Q791" t="s">
        <v>75</v>
      </c>
      <c r="R791">
        <v>2014</v>
      </c>
      <c r="S791" t="s">
        <v>33</v>
      </c>
      <c r="T791">
        <v>4.6904800000000003E-2</v>
      </c>
      <c r="U791">
        <v>8.4400000000000003E-2</v>
      </c>
      <c r="V791">
        <v>2.35E-2</v>
      </c>
      <c r="W791">
        <v>2.9594999999999998</v>
      </c>
      <c r="X791">
        <v>0.4022</v>
      </c>
      <c r="Y791">
        <v>0.46750000000000003</v>
      </c>
      <c r="Z791">
        <v>0.73119999999999996</v>
      </c>
      <c r="AA791">
        <v>2.2292000000000001</v>
      </c>
      <c r="AB791">
        <v>1.1645000000000001</v>
      </c>
      <c r="AC791">
        <v>3.3050000000000002</v>
      </c>
      <c r="AD791">
        <v>2.2936999999999999</v>
      </c>
      <c r="AE791">
        <v>0.99690000000000001</v>
      </c>
      <c r="AF791">
        <v>5.4349999999999996</v>
      </c>
      <c r="AG791">
        <v>6.2750000000000004</v>
      </c>
    </row>
    <row r="792" spans="17:33" x14ac:dyDescent="0.25">
      <c r="Q792" t="s">
        <v>52</v>
      </c>
      <c r="R792">
        <v>2006</v>
      </c>
      <c r="S792" t="s">
        <v>33</v>
      </c>
      <c r="T792">
        <v>6.4326999999999995E-2</v>
      </c>
      <c r="U792">
        <v>0.25390000000000001</v>
      </c>
      <c r="V792">
        <v>0.56820000000000004</v>
      </c>
      <c r="W792">
        <v>3.2189000000000001</v>
      </c>
      <c r="X792">
        <v>0.77349999999999997</v>
      </c>
      <c r="Y792">
        <v>0.40429999999999999</v>
      </c>
      <c r="Z792">
        <v>0.70579999999999998</v>
      </c>
      <c r="AA792">
        <v>1.3631</v>
      </c>
      <c r="AB792">
        <v>1.2374000000000001</v>
      </c>
      <c r="AC792">
        <v>2.6381999999999999</v>
      </c>
      <c r="AD792">
        <v>2.1480999999999999</v>
      </c>
      <c r="AE792">
        <v>0.65800000000000003</v>
      </c>
      <c r="AF792">
        <v>5.5309999999999997</v>
      </c>
      <c r="AG792">
        <v>5.7249999999999996</v>
      </c>
    </row>
    <row r="793" spans="17:33" x14ac:dyDescent="0.25">
      <c r="Q793" t="s">
        <v>32</v>
      </c>
      <c r="R793">
        <v>2011</v>
      </c>
      <c r="S793" t="s">
        <v>33</v>
      </c>
      <c r="T793">
        <v>4.7598500000000002E-2</v>
      </c>
      <c r="U793">
        <v>0.1273</v>
      </c>
      <c r="V793">
        <v>0.27279999999999999</v>
      </c>
      <c r="W793">
        <v>2.9346000000000001</v>
      </c>
      <c r="X793">
        <v>0.49780000000000002</v>
      </c>
      <c r="Y793">
        <v>0.43780000000000002</v>
      </c>
      <c r="Z793">
        <v>0.7198</v>
      </c>
      <c r="AA793">
        <v>1.9621</v>
      </c>
      <c r="AB793">
        <v>1.2335</v>
      </c>
      <c r="AC793">
        <v>2.8422000000000001</v>
      </c>
      <c r="AD793">
        <v>2.1738</v>
      </c>
      <c r="AE793">
        <v>1.1174999999999999</v>
      </c>
      <c r="AF793">
        <v>7.2690000000000001</v>
      </c>
      <c r="AG793">
        <v>9.5833329999999997</v>
      </c>
    </row>
    <row r="794" spans="17:33" x14ac:dyDescent="0.25">
      <c r="Q794" t="s">
        <v>43</v>
      </c>
      <c r="R794">
        <v>2017</v>
      </c>
      <c r="S794" t="s">
        <v>33</v>
      </c>
      <c r="T794">
        <v>4.0728500000000001E-2</v>
      </c>
      <c r="U794">
        <v>0.65691999999999995</v>
      </c>
      <c r="V794">
        <v>0.1192</v>
      </c>
      <c r="W794">
        <v>4.9925899999999999</v>
      </c>
      <c r="X794">
        <v>3.35365</v>
      </c>
      <c r="Y794">
        <v>4.0239700000000003</v>
      </c>
      <c r="Z794">
        <v>5.8444000000000003</v>
      </c>
      <c r="AA794">
        <v>18.06673</v>
      </c>
      <c r="AB794">
        <v>8.5124600000000008</v>
      </c>
      <c r="AC794">
        <v>4.2102000000000004</v>
      </c>
      <c r="AD794">
        <v>14.74624</v>
      </c>
      <c r="AE794">
        <v>8.1618099999999991</v>
      </c>
      <c r="AF794">
        <v>6.26</v>
      </c>
      <c r="AG794">
        <v>4.3</v>
      </c>
    </row>
    <row r="795" spans="17:33" x14ac:dyDescent="0.25">
      <c r="Q795" t="s">
        <v>59</v>
      </c>
      <c r="R795">
        <v>2010</v>
      </c>
      <c r="S795" t="s">
        <v>33</v>
      </c>
      <c r="T795">
        <v>6.5843200000000005E-2</v>
      </c>
      <c r="U795">
        <v>0.20280000000000001</v>
      </c>
      <c r="V795">
        <v>0.1376</v>
      </c>
      <c r="W795">
        <v>1.4145000000000001</v>
      </c>
      <c r="X795">
        <v>0.307</v>
      </c>
      <c r="Y795">
        <v>0.2011</v>
      </c>
      <c r="Z795">
        <v>0.37790000000000001</v>
      </c>
      <c r="AA795">
        <v>1.0748</v>
      </c>
      <c r="AB795">
        <v>0.69599999999999995</v>
      </c>
      <c r="AC795">
        <v>2.5985999999999998</v>
      </c>
      <c r="AD795">
        <v>1.1879999999999999</v>
      </c>
      <c r="AE795">
        <v>0.3725</v>
      </c>
      <c r="AF795">
        <v>4.9800000000000004</v>
      </c>
      <c r="AG795">
        <v>10.08333</v>
      </c>
    </row>
    <row r="796" spans="17:33" x14ac:dyDescent="0.25">
      <c r="Q796" t="s">
        <v>59</v>
      </c>
      <c r="R796">
        <v>2011</v>
      </c>
      <c r="S796" t="s">
        <v>33</v>
      </c>
      <c r="T796">
        <v>6.7963800000000005E-2</v>
      </c>
      <c r="U796">
        <v>0.1386</v>
      </c>
      <c r="V796">
        <v>0.14299999999999999</v>
      </c>
      <c r="W796">
        <v>1.4047000000000001</v>
      </c>
      <c r="X796">
        <v>0.318</v>
      </c>
      <c r="Y796">
        <v>0.19270000000000001</v>
      </c>
      <c r="Z796">
        <v>0.39789999999999998</v>
      </c>
      <c r="AA796">
        <v>1.0306999999999999</v>
      </c>
      <c r="AB796">
        <v>0.70269999999999999</v>
      </c>
      <c r="AC796">
        <v>2.6892</v>
      </c>
      <c r="AD796">
        <v>1.1937</v>
      </c>
      <c r="AE796">
        <v>0.37119999999999997</v>
      </c>
      <c r="AF796">
        <v>5.2009999999999996</v>
      </c>
      <c r="AG796">
        <v>9.7750000000000004</v>
      </c>
    </row>
    <row r="797" spans="17:33" x14ac:dyDescent="0.25">
      <c r="Q797" t="s">
        <v>75</v>
      </c>
      <c r="R797">
        <v>2000</v>
      </c>
      <c r="S797" t="s">
        <v>33</v>
      </c>
      <c r="T797">
        <v>5.5371499999999997E-2</v>
      </c>
      <c r="U797">
        <v>0.10639999999999999</v>
      </c>
      <c r="V797">
        <v>5.1499999999999997E-2</v>
      </c>
      <c r="W797">
        <v>2.6741999999999999</v>
      </c>
      <c r="X797">
        <v>0.3619</v>
      </c>
      <c r="Y797">
        <v>0.23849999999999999</v>
      </c>
      <c r="Z797">
        <v>0.48509999999999998</v>
      </c>
      <c r="AA797">
        <v>1.6392</v>
      </c>
      <c r="AB797">
        <v>0.75760000000000005</v>
      </c>
      <c r="AC797">
        <v>2.1305000000000001</v>
      </c>
      <c r="AD797">
        <v>1.8329</v>
      </c>
      <c r="AE797">
        <v>0.64439999999999997</v>
      </c>
      <c r="AF797">
        <v>6.0369999999999999</v>
      </c>
      <c r="AG797">
        <v>3.733333</v>
      </c>
    </row>
    <row r="798" spans="17:33" x14ac:dyDescent="0.25">
      <c r="Q798" t="s">
        <v>52</v>
      </c>
      <c r="R798">
        <v>2015</v>
      </c>
      <c r="S798" t="s">
        <v>33</v>
      </c>
      <c r="T798">
        <v>6.0400099999999998E-2</v>
      </c>
      <c r="U798">
        <v>0.20580000000000001</v>
      </c>
      <c r="V798">
        <v>0.28389999999999999</v>
      </c>
      <c r="W798">
        <v>3.3792</v>
      </c>
      <c r="X798">
        <v>0.74970000000000003</v>
      </c>
      <c r="Y798">
        <v>0.42580000000000001</v>
      </c>
      <c r="Z798">
        <v>0.80869999999999997</v>
      </c>
      <c r="AA798">
        <v>1.8343</v>
      </c>
      <c r="AB798">
        <v>1.4298999999999999</v>
      </c>
      <c r="AC798">
        <v>3.2339000000000002</v>
      </c>
      <c r="AD798">
        <v>2.1955</v>
      </c>
      <c r="AE798">
        <v>0.7772</v>
      </c>
      <c r="AF798">
        <v>5.1310000000000002</v>
      </c>
      <c r="AG798">
        <v>5.233333</v>
      </c>
    </row>
    <row r="799" spans="17:33" x14ac:dyDescent="0.25">
      <c r="Q799" t="s">
        <v>32</v>
      </c>
      <c r="R799">
        <v>2007</v>
      </c>
      <c r="S799" t="s">
        <v>33</v>
      </c>
      <c r="T799">
        <v>5.2265399999999997E-2</v>
      </c>
      <c r="U799">
        <v>0.15490000000000001</v>
      </c>
      <c r="V799">
        <v>0.32779999999999998</v>
      </c>
      <c r="W799">
        <v>2.9559000000000002</v>
      </c>
      <c r="X799">
        <v>0.47139999999999999</v>
      </c>
      <c r="Y799">
        <v>0.49619999999999997</v>
      </c>
      <c r="Z799">
        <v>0.82169999999999999</v>
      </c>
      <c r="AA799">
        <v>1.6981999999999999</v>
      </c>
      <c r="AB799">
        <v>1.153</v>
      </c>
      <c r="AC799">
        <v>2.7160000000000002</v>
      </c>
      <c r="AD799">
        <v>2.3940999999999999</v>
      </c>
      <c r="AE799">
        <v>1.0450999999999999</v>
      </c>
      <c r="AF799">
        <v>8.6039999999999992</v>
      </c>
      <c r="AG799">
        <v>4.0416670000000003</v>
      </c>
    </row>
    <row r="800" spans="17:33" x14ac:dyDescent="0.25">
      <c r="Q800" t="s">
        <v>32</v>
      </c>
      <c r="R800">
        <v>2011</v>
      </c>
      <c r="S800" t="s">
        <v>33</v>
      </c>
      <c r="T800">
        <v>4.7598500000000002E-2</v>
      </c>
      <c r="U800">
        <v>0.1273</v>
      </c>
      <c r="V800">
        <v>0.27279999999999999</v>
      </c>
      <c r="W800">
        <v>2.9346000000000001</v>
      </c>
      <c r="X800">
        <v>0.49780000000000002</v>
      </c>
      <c r="Y800">
        <v>0.43780000000000002</v>
      </c>
      <c r="Z800">
        <v>0.7198</v>
      </c>
      <c r="AA800">
        <v>1.9621</v>
      </c>
      <c r="AB800">
        <v>1.2335</v>
      </c>
      <c r="AC800">
        <v>2.8422000000000001</v>
      </c>
      <c r="AD800">
        <v>2.1738</v>
      </c>
      <c r="AE800">
        <v>1.1174999999999999</v>
      </c>
      <c r="AF800">
        <v>7.2690000000000001</v>
      </c>
      <c r="AG800">
        <v>9.5833329999999997</v>
      </c>
    </row>
    <row r="801" spans="17:33" x14ac:dyDescent="0.25">
      <c r="Q801" t="s">
        <v>53</v>
      </c>
      <c r="R801">
        <v>2000</v>
      </c>
      <c r="S801" t="s">
        <v>33</v>
      </c>
      <c r="T801">
        <v>4.90354E-2</v>
      </c>
      <c r="U801">
        <v>0.11310000000000001</v>
      </c>
      <c r="V801">
        <v>2.6425000000000001</v>
      </c>
      <c r="W801">
        <v>2.8681000000000001</v>
      </c>
      <c r="X801">
        <v>0.50670000000000004</v>
      </c>
      <c r="Y801">
        <v>0.2485</v>
      </c>
      <c r="Z801">
        <v>0.56230000000000002</v>
      </c>
      <c r="AA801">
        <v>1.6351</v>
      </c>
      <c r="AB801">
        <v>1.0496000000000001</v>
      </c>
      <c r="AC801">
        <v>1.9489000000000001</v>
      </c>
      <c r="AD801">
        <v>1.8503000000000001</v>
      </c>
      <c r="AE801">
        <v>0.89359999999999995</v>
      </c>
      <c r="AF801">
        <v>4.9359999999999999</v>
      </c>
      <c r="AG801">
        <v>5.15</v>
      </c>
    </row>
    <row r="802" spans="17:33" x14ac:dyDescent="0.25">
      <c r="Q802" t="s">
        <v>81</v>
      </c>
      <c r="R802">
        <v>2013</v>
      </c>
      <c r="S802" t="s">
        <v>33</v>
      </c>
      <c r="T802">
        <v>4.2162400000000003E-2</v>
      </c>
      <c r="U802">
        <v>0.1235</v>
      </c>
      <c r="V802">
        <v>0.1734</v>
      </c>
      <c r="W802">
        <v>3.9733999999999998</v>
      </c>
      <c r="X802">
        <v>1.0116000000000001</v>
      </c>
      <c r="Y802">
        <v>1.5736000000000001</v>
      </c>
      <c r="Z802">
        <v>1.8593999999999999</v>
      </c>
      <c r="AA802">
        <v>6.0594000000000001</v>
      </c>
      <c r="AB802">
        <v>2.5567000000000002</v>
      </c>
      <c r="AC802">
        <v>3.7934999999999999</v>
      </c>
      <c r="AD802">
        <v>3.9759000000000002</v>
      </c>
      <c r="AE802">
        <v>5.8952999999999998</v>
      </c>
      <c r="AF802">
        <v>8.0850000000000009</v>
      </c>
      <c r="AG802">
        <v>5.55</v>
      </c>
    </row>
    <row r="803" spans="17:33" x14ac:dyDescent="0.25">
      <c r="Q803" t="s">
        <v>32</v>
      </c>
      <c r="R803">
        <v>2003</v>
      </c>
      <c r="S803" t="s">
        <v>33</v>
      </c>
      <c r="T803">
        <v>4.7976600000000001E-2</v>
      </c>
      <c r="U803">
        <v>0.21690000000000001</v>
      </c>
      <c r="V803">
        <v>0.29110000000000003</v>
      </c>
      <c r="W803">
        <v>2.3323</v>
      </c>
      <c r="X803">
        <v>0.38540000000000002</v>
      </c>
      <c r="Y803">
        <v>0.40189999999999998</v>
      </c>
      <c r="Z803">
        <v>0.86270000000000002</v>
      </c>
      <c r="AA803">
        <v>1.5281</v>
      </c>
      <c r="AB803">
        <v>1.0318000000000001</v>
      </c>
      <c r="AC803">
        <v>2.2673000000000001</v>
      </c>
      <c r="AD803">
        <v>2.1307999999999998</v>
      </c>
      <c r="AE803">
        <v>0.93869999999999998</v>
      </c>
      <c r="AF803">
        <v>7.8810000000000002</v>
      </c>
      <c r="AG803">
        <v>5.983333</v>
      </c>
    </row>
    <row r="804" spans="17:33" x14ac:dyDescent="0.25">
      <c r="Q804" t="s">
        <v>52</v>
      </c>
      <c r="R804">
        <v>2014</v>
      </c>
      <c r="S804" t="s">
        <v>33</v>
      </c>
      <c r="T804">
        <v>5.9474399999999997E-2</v>
      </c>
      <c r="U804">
        <v>0.19109999999999999</v>
      </c>
      <c r="V804">
        <v>0.40539999999999998</v>
      </c>
      <c r="W804">
        <v>3.3109000000000002</v>
      </c>
      <c r="X804">
        <v>0.74329999999999996</v>
      </c>
      <c r="Y804">
        <v>0.45390000000000003</v>
      </c>
      <c r="Z804">
        <v>0.79469999999999996</v>
      </c>
      <c r="AA804">
        <v>1.7639</v>
      </c>
      <c r="AB804">
        <v>1.3592</v>
      </c>
      <c r="AC804">
        <v>3.1278999999999999</v>
      </c>
      <c r="AD804">
        <v>2.1046</v>
      </c>
      <c r="AE804">
        <v>0.74390000000000001</v>
      </c>
      <c r="AF804">
        <v>5.1749999999999998</v>
      </c>
      <c r="AG804">
        <v>6.4166670000000003</v>
      </c>
    </row>
    <row r="805" spans="17:33" x14ac:dyDescent="0.25">
      <c r="Q805" t="s">
        <v>77</v>
      </c>
      <c r="R805">
        <v>2018</v>
      </c>
      <c r="S805" t="s">
        <v>33</v>
      </c>
      <c r="T805">
        <v>4.3447699999999999E-2</v>
      </c>
      <c r="U805">
        <v>0.13578999999999999</v>
      </c>
      <c r="V805">
        <v>8.8679999999999995E-2</v>
      </c>
      <c r="W805">
        <v>5.4176799999999998</v>
      </c>
      <c r="X805">
        <v>1.67255</v>
      </c>
      <c r="Y805">
        <v>1.17706</v>
      </c>
      <c r="Z805">
        <v>2.1077300000000001</v>
      </c>
      <c r="AA805">
        <v>4.1643400000000002</v>
      </c>
      <c r="AB805">
        <v>3.4981499999999999</v>
      </c>
      <c r="AC805">
        <v>3.677</v>
      </c>
      <c r="AD805">
        <v>5.0532300000000001</v>
      </c>
      <c r="AE805">
        <v>2.4809000000000001</v>
      </c>
      <c r="AF805">
        <v>6.48</v>
      </c>
      <c r="AG805">
        <v>3.5</v>
      </c>
    </row>
    <row r="806" spans="17:33" x14ac:dyDescent="0.25">
      <c r="Q806" t="s">
        <v>77</v>
      </c>
      <c r="R806">
        <v>2005</v>
      </c>
      <c r="S806" t="s">
        <v>33</v>
      </c>
      <c r="T806">
        <v>4.3872500000000002E-2</v>
      </c>
      <c r="U806">
        <v>0.18079999999999999</v>
      </c>
      <c r="V806">
        <v>0.12470000000000001</v>
      </c>
      <c r="W806">
        <v>4.3879000000000001</v>
      </c>
      <c r="X806">
        <v>1.2466999999999999</v>
      </c>
      <c r="Y806">
        <v>0.6784</v>
      </c>
      <c r="Z806">
        <v>1.1245000000000001</v>
      </c>
      <c r="AA806">
        <v>2.3475999999999999</v>
      </c>
      <c r="AB806">
        <v>1.9944999999999999</v>
      </c>
      <c r="AC806">
        <v>2.6499000000000001</v>
      </c>
      <c r="AD806">
        <v>3.8414000000000001</v>
      </c>
      <c r="AE806">
        <v>1.5039</v>
      </c>
      <c r="AF806">
        <v>5.68</v>
      </c>
      <c r="AG806">
        <v>5.5250000000000004</v>
      </c>
    </row>
    <row r="807" spans="17:33" x14ac:dyDescent="0.25">
      <c r="Q807" t="s">
        <v>53</v>
      </c>
      <c r="R807">
        <v>2011</v>
      </c>
      <c r="S807" t="s">
        <v>33</v>
      </c>
      <c r="T807">
        <v>3.8715699999999999E-2</v>
      </c>
      <c r="U807">
        <v>0.13450000000000001</v>
      </c>
      <c r="V807">
        <v>1.6773</v>
      </c>
      <c r="W807">
        <v>3.9556</v>
      </c>
      <c r="X807">
        <v>0.85450000000000004</v>
      </c>
      <c r="Y807">
        <v>0.53269999999999995</v>
      </c>
      <c r="Z807">
        <v>0.66149999999999998</v>
      </c>
      <c r="AA807">
        <v>2.2159</v>
      </c>
      <c r="AB807">
        <v>1.3460000000000001</v>
      </c>
      <c r="AC807">
        <v>3.0548000000000002</v>
      </c>
      <c r="AD807">
        <v>2.3488000000000002</v>
      </c>
      <c r="AE807">
        <v>1.0922000000000001</v>
      </c>
      <c r="AF807">
        <v>5.1459999999999999</v>
      </c>
      <c r="AG807">
        <v>7.4333330000000002</v>
      </c>
    </row>
    <row r="808" spans="17:33" x14ac:dyDescent="0.25">
      <c r="Q808" t="s">
        <v>37</v>
      </c>
      <c r="R808">
        <v>2013</v>
      </c>
      <c r="S808" t="s">
        <v>33</v>
      </c>
      <c r="T808">
        <v>7.5153600000000001E-2</v>
      </c>
      <c r="U808">
        <v>0.29199999999999998</v>
      </c>
      <c r="V808">
        <v>0.28770000000000001</v>
      </c>
      <c r="W808">
        <v>1.5760000000000001</v>
      </c>
      <c r="X808">
        <v>0.45760000000000001</v>
      </c>
      <c r="Y808">
        <v>0.42699999999999999</v>
      </c>
      <c r="Z808">
        <v>0.38100000000000001</v>
      </c>
      <c r="AA808">
        <v>1.1145</v>
      </c>
      <c r="AB808">
        <v>0.83779999999999999</v>
      </c>
      <c r="AC808">
        <v>2.8820000000000001</v>
      </c>
      <c r="AD808">
        <v>1.4938</v>
      </c>
      <c r="AE808">
        <v>0.40970000000000001</v>
      </c>
      <c r="AF808">
        <v>6.4539999999999997</v>
      </c>
      <c r="AG808">
        <v>7.0416670000000003</v>
      </c>
    </row>
    <row r="809" spans="17:33" x14ac:dyDescent="0.25">
      <c r="Q809" t="s">
        <v>37</v>
      </c>
      <c r="R809">
        <v>2005</v>
      </c>
      <c r="S809" t="s">
        <v>33</v>
      </c>
      <c r="T809">
        <v>7.2968599999999995E-2</v>
      </c>
      <c r="U809">
        <v>0.28620000000000001</v>
      </c>
      <c r="V809">
        <v>7.2499999999999995E-2</v>
      </c>
      <c r="W809">
        <v>1.8834</v>
      </c>
      <c r="X809">
        <v>0.48060000000000003</v>
      </c>
      <c r="Y809">
        <v>0.3952</v>
      </c>
      <c r="Z809">
        <v>0.35659999999999997</v>
      </c>
      <c r="AA809">
        <v>0.84750000000000003</v>
      </c>
      <c r="AB809">
        <v>0.71289999999999998</v>
      </c>
      <c r="AC809">
        <v>2.3574000000000002</v>
      </c>
      <c r="AD809">
        <v>1.4443999999999999</v>
      </c>
      <c r="AE809">
        <v>0.38150000000000001</v>
      </c>
      <c r="AF809">
        <v>6.5220000000000002</v>
      </c>
      <c r="AG809">
        <v>5.2583330000000004</v>
      </c>
    </row>
    <row r="810" spans="17:33" x14ac:dyDescent="0.25">
      <c r="Q810" t="s">
        <v>44</v>
      </c>
      <c r="R810">
        <v>2003</v>
      </c>
      <c r="S810" t="s">
        <v>33</v>
      </c>
      <c r="T810">
        <v>3.93984E-2</v>
      </c>
      <c r="U810">
        <v>0.30719999999999997</v>
      </c>
      <c r="V810">
        <v>0.27679999999999999</v>
      </c>
      <c r="W810">
        <v>4.8345000000000002</v>
      </c>
      <c r="X810">
        <v>1.3362000000000001</v>
      </c>
      <c r="Y810">
        <v>2.4342000000000001</v>
      </c>
      <c r="Z810">
        <v>2.3138000000000001</v>
      </c>
      <c r="AA810">
        <v>4.7465999999999999</v>
      </c>
      <c r="AB810">
        <v>2.0623999999999998</v>
      </c>
      <c r="AC810">
        <v>2.5125999999999999</v>
      </c>
      <c r="AD810">
        <v>5.6468999999999996</v>
      </c>
      <c r="AE810">
        <v>2.6269</v>
      </c>
      <c r="AF810">
        <v>6.452</v>
      </c>
      <c r="AG810">
        <v>5.141667</v>
      </c>
    </row>
    <row r="811" spans="17:33" x14ac:dyDescent="0.25">
      <c r="Q811" t="s">
        <v>53</v>
      </c>
      <c r="R811">
        <v>2002</v>
      </c>
      <c r="S811" t="s">
        <v>33</v>
      </c>
      <c r="T811">
        <v>5.2723600000000002E-2</v>
      </c>
      <c r="U811">
        <v>0.1104</v>
      </c>
      <c r="V811">
        <v>2.4350000000000001</v>
      </c>
      <c r="W811">
        <v>3.2208999999999999</v>
      </c>
      <c r="X811">
        <v>0.50570000000000004</v>
      </c>
      <c r="Y811">
        <v>0.31530000000000002</v>
      </c>
      <c r="Z811">
        <v>0.60340000000000005</v>
      </c>
      <c r="AA811">
        <v>1.6326000000000001</v>
      </c>
      <c r="AB811">
        <v>1.1152</v>
      </c>
      <c r="AC811">
        <v>2.0937000000000001</v>
      </c>
      <c r="AD811">
        <v>2.0339999999999998</v>
      </c>
      <c r="AE811">
        <v>0.92849999999999999</v>
      </c>
      <c r="AF811">
        <v>5.2779999999999996</v>
      </c>
      <c r="AG811">
        <v>5.9916669999999996</v>
      </c>
    </row>
    <row r="812" spans="17:33" x14ac:dyDescent="0.25">
      <c r="Q812" t="s">
        <v>83</v>
      </c>
      <c r="R812">
        <v>2004</v>
      </c>
      <c r="S812" t="s">
        <v>33</v>
      </c>
      <c r="T812">
        <v>7.6088600000000006E-2</v>
      </c>
      <c r="U812">
        <v>2.7E-2</v>
      </c>
      <c r="V812">
        <v>0.67349999999999999</v>
      </c>
      <c r="W812">
        <v>0.66759999999999997</v>
      </c>
      <c r="X812">
        <v>0.18290000000000001</v>
      </c>
      <c r="Y812">
        <v>0.1368</v>
      </c>
      <c r="Z812">
        <v>0.1757</v>
      </c>
      <c r="AA812">
        <v>0.503</v>
      </c>
      <c r="AB812">
        <v>0.52749999999999997</v>
      </c>
      <c r="AC812">
        <v>2.3096999999999999</v>
      </c>
      <c r="AD812">
        <v>0.74180000000000001</v>
      </c>
      <c r="AE812">
        <v>0.2712</v>
      </c>
      <c r="AF812">
        <v>4.95</v>
      </c>
      <c r="AG812">
        <v>5.766667</v>
      </c>
    </row>
    <row r="813" spans="17:33" x14ac:dyDescent="0.25">
      <c r="Q813" t="s">
        <v>77</v>
      </c>
      <c r="R813">
        <v>2014</v>
      </c>
      <c r="S813" t="s">
        <v>33</v>
      </c>
      <c r="T813">
        <v>3.8817400000000002E-2</v>
      </c>
      <c r="U813">
        <v>0.12939999999999999</v>
      </c>
      <c r="V813">
        <v>7.7799999999999994E-2</v>
      </c>
      <c r="W813">
        <v>4.6425000000000001</v>
      </c>
      <c r="X813">
        <v>1.2008000000000001</v>
      </c>
      <c r="Y813">
        <v>0.77629999999999999</v>
      </c>
      <c r="Z813">
        <v>1.3183</v>
      </c>
      <c r="AA813">
        <v>3.0480999999999998</v>
      </c>
      <c r="AB813">
        <v>2.6259000000000001</v>
      </c>
      <c r="AC813">
        <v>3.2483</v>
      </c>
      <c r="AD813">
        <v>3.9013</v>
      </c>
      <c r="AE813">
        <v>1.7035</v>
      </c>
      <c r="AF813">
        <v>5.2880000000000003</v>
      </c>
      <c r="AG813">
        <v>6.6</v>
      </c>
    </row>
    <row r="814" spans="17:33" x14ac:dyDescent="0.25">
      <c r="Q814" t="s">
        <v>59</v>
      </c>
      <c r="R814">
        <v>2016</v>
      </c>
      <c r="S814" t="s">
        <v>33</v>
      </c>
      <c r="T814">
        <v>7.1665699999999999E-2</v>
      </c>
      <c r="U814">
        <v>0.17766000000000001</v>
      </c>
      <c r="V814">
        <v>6.7849999999999994E-2</v>
      </c>
      <c r="W814">
        <v>1.64371</v>
      </c>
      <c r="X814">
        <v>0.36570000000000003</v>
      </c>
      <c r="Y814">
        <v>0.23935999999999999</v>
      </c>
      <c r="Z814">
        <v>0.52958000000000005</v>
      </c>
      <c r="AA814">
        <v>1.1273500000000001</v>
      </c>
      <c r="AB814">
        <v>0.83259000000000005</v>
      </c>
      <c r="AC814">
        <v>3.0194999999999999</v>
      </c>
      <c r="AD814">
        <v>1.4547699999999999</v>
      </c>
      <c r="AE814">
        <v>0.442</v>
      </c>
      <c r="AF814">
        <v>4.931</v>
      </c>
      <c r="AG814">
        <v>5.9666670000000002</v>
      </c>
    </row>
    <row r="815" spans="17:33" x14ac:dyDescent="0.25">
      <c r="Q815" t="s">
        <v>75</v>
      </c>
      <c r="R815">
        <v>2001</v>
      </c>
      <c r="S815" t="s">
        <v>33</v>
      </c>
      <c r="T815">
        <v>5.3772E-2</v>
      </c>
      <c r="U815">
        <v>0.11210000000000001</v>
      </c>
      <c r="V815">
        <v>4.4900000000000002E-2</v>
      </c>
      <c r="W815">
        <v>2.7231000000000001</v>
      </c>
      <c r="X815">
        <v>0.3367</v>
      </c>
      <c r="Y815">
        <v>0.25469999999999998</v>
      </c>
      <c r="Z815">
        <v>0.50460000000000005</v>
      </c>
      <c r="AA815">
        <v>1.7378</v>
      </c>
      <c r="AB815">
        <v>0.80249999999999999</v>
      </c>
      <c r="AC815">
        <v>2.1945000000000001</v>
      </c>
      <c r="AD815">
        <v>1.8649</v>
      </c>
      <c r="AE815">
        <v>0.68330000000000002</v>
      </c>
      <c r="AF815">
        <v>5.93</v>
      </c>
      <c r="AG815">
        <v>5.2833329999999998</v>
      </c>
    </row>
    <row r="816" spans="17:33" x14ac:dyDescent="0.25">
      <c r="Q816" t="s">
        <v>32</v>
      </c>
      <c r="R816">
        <v>2013</v>
      </c>
      <c r="S816" t="s">
        <v>33</v>
      </c>
      <c r="T816">
        <v>4.8393699999999998E-2</v>
      </c>
      <c r="U816">
        <v>0.22650000000000001</v>
      </c>
      <c r="V816">
        <v>0.26879999999999998</v>
      </c>
      <c r="W816">
        <v>3.1962000000000002</v>
      </c>
      <c r="X816">
        <v>0.47760000000000002</v>
      </c>
      <c r="Y816">
        <v>0.42959999999999998</v>
      </c>
      <c r="Z816">
        <v>0.79969999999999997</v>
      </c>
      <c r="AA816">
        <v>1.9407000000000001</v>
      </c>
      <c r="AB816">
        <v>1.2556</v>
      </c>
      <c r="AC816">
        <v>2.9594</v>
      </c>
      <c r="AD816">
        <v>2.2225000000000001</v>
      </c>
      <c r="AE816">
        <v>1.1032</v>
      </c>
      <c r="AF816">
        <v>8.891</v>
      </c>
      <c r="AG816">
        <v>7.3250000000000002</v>
      </c>
    </row>
    <row r="817" spans="17:33" x14ac:dyDescent="0.25">
      <c r="Q817" t="s">
        <v>37</v>
      </c>
      <c r="R817">
        <v>2001</v>
      </c>
      <c r="S817" t="s">
        <v>33</v>
      </c>
      <c r="T817">
        <v>7.0632399999999998E-2</v>
      </c>
      <c r="U817">
        <v>0.23449999999999999</v>
      </c>
      <c r="V817">
        <v>7.3700000000000002E-2</v>
      </c>
      <c r="W817">
        <v>1.5689</v>
      </c>
      <c r="X817">
        <v>0.4037</v>
      </c>
      <c r="Y817">
        <v>0.24479999999999999</v>
      </c>
      <c r="Z817">
        <v>0.31669999999999998</v>
      </c>
      <c r="AA817">
        <v>0.81169999999999998</v>
      </c>
      <c r="AB817">
        <v>0.62070000000000003</v>
      </c>
      <c r="AC817">
        <v>1.9615</v>
      </c>
      <c r="AD817">
        <v>1.1413</v>
      </c>
      <c r="AE817">
        <v>0.30409999999999998</v>
      </c>
      <c r="AF817">
        <v>6.7110000000000003</v>
      </c>
      <c r="AG817">
        <v>4.7583330000000004</v>
      </c>
    </row>
    <row r="818" spans="17:33" x14ac:dyDescent="0.25">
      <c r="Q818" t="s">
        <v>44</v>
      </c>
      <c r="R818">
        <v>2016</v>
      </c>
      <c r="S818" t="s">
        <v>33</v>
      </c>
      <c r="T818">
        <v>4.0143199999999997E-2</v>
      </c>
      <c r="U818">
        <v>0.34670000000000001</v>
      </c>
      <c r="V818">
        <v>0.10309</v>
      </c>
      <c r="W818">
        <v>5.7703100000000003</v>
      </c>
      <c r="X818">
        <v>2.37669</v>
      </c>
      <c r="Y818">
        <v>4.3002599999999997</v>
      </c>
      <c r="Z818">
        <v>4.3523300000000003</v>
      </c>
      <c r="AA818">
        <v>6.36456</v>
      </c>
      <c r="AB818">
        <v>3.49796</v>
      </c>
      <c r="AC818">
        <v>3.5011999999999999</v>
      </c>
      <c r="AD818">
        <v>7.2434700000000003</v>
      </c>
      <c r="AE818">
        <v>4.25251</v>
      </c>
      <c r="AF818">
        <v>6.423</v>
      </c>
      <c r="AG818">
        <v>5.4666670000000002</v>
      </c>
    </row>
    <row r="819" spans="17:33" x14ac:dyDescent="0.25">
      <c r="Q819" t="s">
        <v>52</v>
      </c>
      <c r="R819">
        <v>2009</v>
      </c>
      <c r="S819" t="s">
        <v>33</v>
      </c>
      <c r="T819">
        <v>6.2529899999999999E-2</v>
      </c>
      <c r="U819">
        <v>0.21790000000000001</v>
      </c>
      <c r="V819">
        <v>0.56569999999999998</v>
      </c>
      <c r="W819">
        <v>2.4714999999999998</v>
      </c>
      <c r="X819">
        <v>0.70269999999999999</v>
      </c>
      <c r="Y819">
        <v>0.55210000000000004</v>
      </c>
      <c r="Z819">
        <v>0.68410000000000004</v>
      </c>
      <c r="AA819">
        <v>1.5519000000000001</v>
      </c>
      <c r="AB819">
        <v>1.2914000000000001</v>
      </c>
      <c r="AC819">
        <v>2.7576000000000001</v>
      </c>
      <c r="AD819">
        <v>1.9602999999999999</v>
      </c>
      <c r="AE819">
        <v>0.72440000000000004</v>
      </c>
      <c r="AF819">
        <v>5.6440000000000001</v>
      </c>
      <c r="AG819">
        <v>10.76667</v>
      </c>
    </row>
    <row r="820" spans="17:33" x14ac:dyDescent="0.25">
      <c r="Q820" t="s">
        <v>44</v>
      </c>
      <c r="R820">
        <v>2010</v>
      </c>
      <c r="S820" t="s">
        <v>33</v>
      </c>
      <c r="T820">
        <v>3.5460199999999997E-2</v>
      </c>
      <c r="U820">
        <v>0.31890000000000002</v>
      </c>
      <c r="V820">
        <v>0.1153</v>
      </c>
      <c r="W820">
        <v>4.6148999999999996</v>
      </c>
      <c r="X820">
        <v>1.5851999999999999</v>
      </c>
      <c r="Y820">
        <v>3.2825000000000002</v>
      </c>
      <c r="Z820">
        <v>2.7038000000000002</v>
      </c>
      <c r="AA820">
        <v>4.8396999999999997</v>
      </c>
      <c r="AB820">
        <v>2.4977999999999998</v>
      </c>
      <c r="AC820">
        <v>2.9169999999999998</v>
      </c>
      <c r="AD820">
        <v>5.5210999999999997</v>
      </c>
      <c r="AE820">
        <v>3.0512999999999999</v>
      </c>
      <c r="AF820">
        <v>5.7569999999999997</v>
      </c>
      <c r="AG820">
        <v>10.658329999999999</v>
      </c>
    </row>
    <row r="821" spans="17:33" x14ac:dyDescent="0.25">
      <c r="Q821" t="s">
        <v>81</v>
      </c>
      <c r="R821">
        <v>2007</v>
      </c>
      <c r="S821" t="s">
        <v>33</v>
      </c>
      <c r="T821">
        <v>4.7507899999999999E-2</v>
      </c>
      <c r="U821">
        <v>0.10920000000000001</v>
      </c>
      <c r="V821">
        <v>0.25979999999999998</v>
      </c>
      <c r="W821">
        <v>3.8371</v>
      </c>
      <c r="X821">
        <v>0.99480000000000002</v>
      </c>
      <c r="Y821">
        <v>2.0127999999999999</v>
      </c>
      <c r="Z821">
        <v>1.6567000000000001</v>
      </c>
      <c r="AA821">
        <v>5.6672000000000002</v>
      </c>
      <c r="AB821">
        <v>2.1829000000000001</v>
      </c>
      <c r="AC821">
        <v>3.4647000000000001</v>
      </c>
      <c r="AD821">
        <v>4.1452</v>
      </c>
      <c r="AE821">
        <v>5.0457999999999998</v>
      </c>
      <c r="AF821">
        <v>8.08</v>
      </c>
      <c r="AG821">
        <v>3.2833329999999998</v>
      </c>
    </row>
    <row r="822" spans="17:33" x14ac:dyDescent="0.25">
      <c r="Q822" t="s">
        <v>68</v>
      </c>
      <c r="R822">
        <v>2012</v>
      </c>
      <c r="S822" t="s">
        <v>33</v>
      </c>
      <c r="T822">
        <v>1.31372E-2</v>
      </c>
      <c r="U822">
        <v>0.32540000000000002</v>
      </c>
      <c r="V822">
        <v>3.61E-2</v>
      </c>
      <c r="W822">
        <v>8.3031000000000006</v>
      </c>
      <c r="X822">
        <v>0.92910000000000004</v>
      </c>
      <c r="Y822">
        <v>1.2544</v>
      </c>
      <c r="Z822">
        <v>3.0749</v>
      </c>
      <c r="AA822">
        <v>4.8117000000000001</v>
      </c>
      <c r="AB822">
        <v>2.8424999999999998</v>
      </c>
      <c r="AC822">
        <v>3.1225999999999998</v>
      </c>
      <c r="AD822">
        <v>4.4913999999999996</v>
      </c>
      <c r="AE822">
        <v>2.7324000000000002</v>
      </c>
      <c r="AF822">
        <v>5.16</v>
      </c>
      <c r="AG822">
        <v>9.5166660000000007</v>
      </c>
    </row>
    <row r="823" spans="17:33" x14ac:dyDescent="0.25">
      <c r="Q823" t="s">
        <v>53</v>
      </c>
      <c r="R823">
        <v>2008</v>
      </c>
      <c r="S823" t="s">
        <v>33</v>
      </c>
      <c r="T823">
        <v>5.1164399999999999E-2</v>
      </c>
      <c r="U823">
        <v>0.11269999999999999</v>
      </c>
      <c r="V823">
        <v>1.4845999999999999</v>
      </c>
      <c r="W823">
        <v>4.0936000000000003</v>
      </c>
      <c r="X823">
        <v>0.87460000000000004</v>
      </c>
      <c r="Y823">
        <v>0.50870000000000004</v>
      </c>
      <c r="Z823">
        <v>0.60329999999999995</v>
      </c>
      <c r="AA823">
        <v>2.0674000000000001</v>
      </c>
      <c r="AB823">
        <v>1.2887</v>
      </c>
      <c r="AC823">
        <v>2.9037000000000002</v>
      </c>
      <c r="AD823">
        <v>2.4830000000000001</v>
      </c>
      <c r="AE823">
        <v>1.1193</v>
      </c>
      <c r="AF823">
        <v>5.2130000000000001</v>
      </c>
      <c r="AG823">
        <v>4.6666670000000003</v>
      </c>
    </row>
    <row r="824" spans="17:33" x14ac:dyDescent="0.25">
      <c r="Q824" t="s">
        <v>77</v>
      </c>
      <c r="R824">
        <v>2007</v>
      </c>
      <c r="S824" t="s">
        <v>33</v>
      </c>
      <c r="T824">
        <v>4.6632199999999999E-2</v>
      </c>
      <c r="U824">
        <v>0.1636</v>
      </c>
      <c r="V824">
        <v>0.1389</v>
      </c>
      <c r="W824">
        <v>4.3426</v>
      </c>
      <c r="X824">
        <v>1.2315</v>
      </c>
      <c r="Y824">
        <v>0.85970000000000002</v>
      </c>
      <c r="Z824">
        <v>1.1619999999999999</v>
      </c>
      <c r="AA824">
        <v>2.5358999999999998</v>
      </c>
      <c r="AB824">
        <v>2.12</v>
      </c>
      <c r="AC824">
        <v>2.8708999999999998</v>
      </c>
      <c r="AD824">
        <v>3.9270999999999998</v>
      </c>
      <c r="AE824">
        <v>1.4648000000000001</v>
      </c>
      <c r="AF824">
        <v>5.6269999999999998</v>
      </c>
      <c r="AG824">
        <v>4.6333330000000004</v>
      </c>
    </row>
    <row r="825" spans="17:33" x14ac:dyDescent="0.25">
      <c r="Q825" t="s">
        <v>53</v>
      </c>
      <c r="R825">
        <v>2016</v>
      </c>
      <c r="S825" t="s">
        <v>33</v>
      </c>
      <c r="T825">
        <v>4.0808400000000002E-2</v>
      </c>
      <c r="U825">
        <v>0.15318000000000001</v>
      </c>
      <c r="V825">
        <v>0.79157999999999995</v>
      </c>
      <c r="W825">
        <v>3.9185699999999999</v>
      </c>
      <c r="X825">
        <v>0.90598000000000001</v>
      </c>
      <c r="Y825">
        <v>0.49159999999999998</v>
      </c>
      <c r="Z825">
        <v>1.014</v>
      </c>
      <c r="AA825">
        <v>2.46611</v>
      </c>
      <c r="AB825">
        <v>1.82117</v>
      </c>
      <c r="AC825">
        <v>3.4426000000000001</v>
      </c>
      <c r="AD825">
        <v>2.83962</v>
      </c>
      <c r="AE825">
        <v>1.43293</v>
      </c>
      <c r="AF825">
        <v>5.0629999999999997</v>
      </c>
      <c r="AG825">
        <v>6.0666669999999998</v>
      </c>
    </row>
    <row r="826" spans="17:33" x14ac:dyDescent="0.25">
      <c r="Q826" t="s">
        <v>81</v>
      </c>
      <c r="R826">
        <v>2006</v>
      </c>
      <c r="S826" t="s">
        <v>33</v>
      </c>
      <c r="T826">
        <v>4.5600099999999998E-2</v>
      </c>
      <c r="U826">
        <v>0.14480000000000001</v>
      </c>
      <c r="V826">
        <v>0.2878</v>
      </c>
      <c r="W826">
        <v>3.8616000000000001</v>
      </c>
      <c r="X826">
        <v>1.0693999999999999</v>
      </c>
      <c r="Y826">
        <v>1.9601999999999999</v>
      </c>
      <c r="Z826">
        <v>1.8291999999999999</v>
      </c>
      <c r="AA826">
        <v>5.3973000000000004</v>
      </c>
      <c r="AB826">
        <v>2.1269</v>
      </c>
      <c r="AC826">
        <v>3.3267000000000002</v>
      </c>
      <c r="AD826">
        <v>4.1791999999999998</v>
      </c>
      <c r="AE826">
        <v>4.8013000000000003</v>
      </c>
      <c r="AF826">
        <v>8.0020000000000007</v>
      </c>
      <c r="AG826">
        <v>3.3416670000000002</v>
      </c>
    </row>
    <row r="827" spans="17:33" x14ac:dyDescent="0.25">
      <c r="Q827" t="s">
        <v>59</v>
      </c>
      <c r="R827">
        <v>2004</v>
      </c>
      <c r="S827" t="s">
        <v>33</v>
      </c>
      <c r="T827">
        <v>6.6370100000000001E-2</v>
      </c>
      <c r="U827">
        <v>0.2243</v>
      </c>
      <c r="V827">
        <v>0.1205</v>
      </c>
      <c r="W827">
        <v>1.3557999999999999</v>
      </c>
      <c r="X827">
        <v>0.29699999999999999</v>
      </c>
      <c r="Y827">
        <v>0.16800000000000001</v>
      </c>
      <c r="Z827">
        <v>0.32969999999999999</v>
      </c>
      <c r="AA827">
        <v>0.75480000000000003</v>
      </c>
      <c r="AB827">
        <v>0.61680000000000001</v>
      </c>
      <c r="AC827">
        <v>2.1252</v>
      </c>
      <c r="AD827">
        <v>1.2234</v>
      </c>
      <c r="AE827">
        <v>0.34870000000000001</v>
      </c>
      <c r="AF827">
        <v>5.1550000000000002</v>
      </c>
      <c r="AG827">
        <v>6.1583329999999998</v>
      </c>
    </row>
    <row r="828" spans="17:33" x14ac:dyDescent="0.25">
      <c r="Q828" t="s">
        <v>44</v>
      </c>
      <c r="R828">
        <v>2011</v>
      </c>
      <c r="S828" t="s">
        <v>33</v>
      </c>
      <c r="T828">
        <v>3.7253799999999997E-2</v>
      </c>
      <c r="U828">
        <v>0.24959999999999999</v>
      </c>
      <c r="V828">
        <v>9.7299999999999998E-2</v>
      </c>
      <c r="W828">
        <v>4.7516999999999996</v>
      </c>
      <c r="X828">
        <v>1.6321000000000001</v>
      </c>
      <c r="Y828">
        <v>3.3374000000000001</v>
      </c>
      <c r="Z828">
        <v>2.7846000000000002</v>
      </c>
      <c r="AA828">
        <v>4.9246999999999996</v>
      </c>
      <c r="AB828">
        <v>2.5465</v>
      </c>
      <c r="AC828">
        <v>3.0203000000000002</v>
      </c>
      <c r="AD828">
        <v>5.4995000000000003</v>
      </c>
      <c r="AE828">
        <v>3.1412</v>
      </c>
      <c r="AF828">
        <v>5.819</v>
      </c>
      <c r="AG828">
        <v>10.158329999999999</v>
      </c>
    </row>
    <row r="829" spans="17:33" x14ac:dyDescent="0.25">
      <c r="Q829" t="s">
        <v>43</v>
      </c>
      <c r="R829">
        <v>2012</v>
      </c>
      <c r="S829" t="s">
        <v>33</v>
      </c>
      <c r="T829">
        <v>4.2891699999999998E-2</v>
      </c>
      <c r="U829">
        <v>0.45660000000000001</v>
      </c>
      <c r="V829">
        <v>0.17199999999999999</v>
      </c>
      <c r="W829">
        <v>3.621</v>
      </c>
      <c r="X829">
        <v>2.2021000000000002</v>
      </c>
      <c r="Y829">
        <v>3.1202000000000001</v>
      </c>
      <c r="Z829">
        <v>3.9512</v>
      </c>
      <c r="AA829">
        <v>12.135999999999999</v>
      </c>
      <c r="AB829">
        <v>6.2569999999999997</v>
      </c>
      <c r="AC829">
        <v>3.6295000000000002</v>
      </c>
      <c r="AD829">
        <v>10.4069</v>
      </c>
      <c r="AE829">
        <v>5.7577999999999996</v>
      </c>
      <c r="AF829">
        <v>5.7210000000000001</v>
      </c>
      <c r="AG829">
        <v>8.6666670000000003</v>
      </c>
    </row>
    <row r="830" spans="17:33" x14ac:dyDescent="0.25">
      <c r="Q830" t="s">
        <v>43</v>
      </c>
      <c r="R830">
        <v>2015</v>
      </c>
      <c r="S830" t="s">
        <v>33</v>
      </c>
      <c r="T830">
        <v>4.1628499999999999E-2</v>
      </c>
      <c r="U830">
        <v>0.49130000000000001</v>
      </c>
      <c r="V830">
        <v>0.1106</v>
      </c>
      <c r="W830">
        <v>4.0403000000000002</v>
      </c>
      <c r="X830">
        <v>2.3921999999999999</v>
      </c>
      <c r="Y830">
        <v>3.7057000000000002</v>
      </c>
      <c r="Z830">
        <v>4.5313999999999997</v>
      </c>
      <c r="AA830">
        <v>13.1327</v>
      </c>
      <c r="AB830">
        <v>6.9555999999999996</v>
      </c>
      <c r="AC830">
        <v>3.9912999999999998</v>
      </c>
      <c r="AD830">
        <v>11.8164</v>
      </c>
      <c r="AE830">
        <v>6.3297999999999996</v>
      </c>
      <c r="AF830">
        <v>5.91</v>
      </c>
      <c r="AG830">
        <v>5.5250000000000004</v>
      </c>
    </row>
    <row r="831" spans="17:33" x14ac:dyDescent="0.25">
      <c r="Q831" t="s">
        <v>68</v>
      </c>
      <c r="R831">
        <v>2000</v>
      </c>
      <c r="S831" t="s">
        <v>33</v>
      </c>
      <c r="T831">
        <v>1.4028199999999999E-2</v>
      </c>
      <c r="U831">
        <v>0.42580000000000001</v>
      </c>
      <c r="V831">
        <v>0.12620000000000001</v>
      </c>
      <c r="W831">
        <v>7.8752000000000004</v>
      </c>
      <c r="X831">
        <v>0.95599999999999996</v>
      </c>
      <c r="Y831">
        <v>0.76549999999999996</v>
      </c>
      <c r="Z831">
        <v>1.4027000000000001</v>
      </c>
      <c r="AA831">
        <v>3.4342999999999999</v>
      </c>
      <c r="AB831">
        <v>1.9581999999999999</v>
      </c>
      <c r="AC831">
        <v>2.2462</v>
      </c>
      <c r="AD831">
        <v>3.8929</v>
      </c>
      <c r="AE831">
        <v>1.7630999999999999</v>
      </c>
      <c r="AF831">
        <v>6.157</v>
      </c>
      <c r="AG831">
        <v>3.7583329999999999</v>
      </c>
    </row>
    <row r="832" spans="17:33" x14ac:dyDescent="0.25">
      <c r="Q832" t="s">
        <v>68</v>
      </c>
      <c r="R832">
        <v>2001</v>
      </c>
      <c r="S832" t="s">
        <v>33</v>
      </c>
      <c r="T832">
        <v>1.36542E-2</v>
      </c>
      <c r="U832">
        <v>0.40670000000000001</v>
      </c>
      <c r="V832">
        <v>0.13689999999999999</v>
      </c>
      <c r="W832">
        <v>7.7671999999999999</v>
      </c>
      <c r="X832">
        <v>0.78739999999999999</v>
      </c>
      <c r="Y832">
        <v>0.80210000000000004</v>
      </c>
      <c r="Z832">
        <v>2.1017999999999999</v>
      </c>
      <c r="AA832">
        <v>3.6049000000000002</v>
      </c>
      <c r="AB832">
        <v>2.0556999999999999</v>
      </c>
      <c r="AC832">
        <v>2.2948</v>
      </c>
      <c r="AD832">
        <v>3.8426</v>
      </c>
      <c r="AE832">
        <v>1.8384</v>
      </c>
      <c r="AF832">
        <v>5.9969999999999999</v>
      </c>
      <c r="AG832">
        <v>5.625</v>
      </c>
    </row>
    <row r="833" spans="17:33" x14ac:dyDescent="0.25">
      <c r="Q833" t="s">
        <v>68</v>
      </c>
      <c r="R833">
        <v>2001</v>
      </c>
      <c r="S833" t="s">
        <v>33</v>
      </c>
      <c r="T833">
        <v>1.36542E-2</v>
      </c>
      <c r="U833">
        <v>0.40670000000000001</v>
      </c>
      <c r="V833">
        <v>0.13689999999999999</v>
      </c>
      <c r="W833">
        <v>7.7671999999999999</v>
      </c>
      <c r="X833">
        <v>0.78739999999999999</v>
      </c>
      <c r="Y833">
        <v>0.80210000000000004</v>
      </c>
      <c r="Z833">
        <v>2.1017999999999999</v>
      </c>
      <c r="AA833">
        <v>3.6049000000000002</v>
      </c>
      <c r="AB833">
        <v>2.0556999999999999</v>
      </c>
      <c r="AC833">
        <v>2.2948</v>
      </c>
      <c r="AD833">
        <v>3.8426</v>
      </c>
      <c r="AE833">
        <v>1.8384</v>
      </c>
      <c r="AF833">
        <v>5.9969999999999999</v>
      </c>
      <c r="AG833">
        <v>5.625</v>
      </c>
    </row>
    <row r="834" spans="17:33" x14ac:dyDescent="0.25">
      <c r="Q834" t="s">
        <v>68</v>
      </c>
      <c r="R834">
        <v>2002</v>
      </c>
      <c r="S834" t="s">
        <v>33</v>
      </c>
      <c r="T834">
        <v>1.33499E-2</v>
      </c>
      <c r="U834">
        <v>0.27700000000000002</v>
      </c>
      <c r="V834">
        <v>0.11310000000000001</v>
      </c>
      <c r="W834">
        <v>7.5262000000000002</v>
      </c>
      <c r="X834">
        <v>0.77910000000000001</v>
      </c>
      <c r="Y834">
        <v>0.9294</v>
      </c>
      <c r="Z834">
        <v>2.4994999999999998</v>
      </c>
      <c r="AA834">
        <v>3.6112000000000002</v>
      </c>
      <c r="AB834">
        <v>2.1497999999999999</v>
      </c>
      <c r="AC834">
        <v>2.3298999999999999</v>
      </c>
      <c r="AD834">
        <v>3.9355000000000002</v>
      </c>
      <c r="AE834">
        <v>1.9071</v>
      </c>
      <c r="AF834">
        <v>5.6669999999999998</v>
      </c>
      <c r="AG834">
        <v>6.9249999999999998</v>
      </c>
    </row>
    <row r="835" spans="17:33" x14ac:dyDescent="0.25">
      <c r="Q835" t="s">
        <v>75</v>
      </c>
      <c r="R835">
        <v>2003</v>
      </c>
      <c r="S835" t="s">
        <v>33</v>
      </c>
      <c r="T835">
        <v>4.8743599999999998E-2</v>
      </c>
      <c r="U835">
        <v>0.1109</v>
      </c>
      <c r="V835">
        <v>5.04E-2</v>
      </c>
      <c r="W835">
        <v>3.0211000000000001</v>
      </c>
      <c r="X835">
        <v>0.35110000000000002</v>
      </c>
      <c r="Y835">
        <v>0.30370000000000003</v>
      </c>
      <c r="Z835">
        <v>0.58399999999999996</v>
      </c>
      <c r="AA835">
        <v>1.665</v>
      </c>
      <c r="AB835">
        <v>0.85840000000000005</v>
      </c>
      <c r="AC835">
        <v>2.3525999999999998</v>
      </c>
      <c r="AD835">
        <v>2.036</v>
      </c>
      <c r="AE835">
        <v>0.71750000000000003</v>
      </c>
      <c r="AF835">
        <v>5.85</v>
      </c>
      <c r="AG835">
        <v>7.1916669999999998</v>
      </c>
    </row>
    <row r="836" spans="17:33" x14ac:dyDescent="0.25">
      <c r="Q836" t="s">
        <v>43</v>
      </c>
      <c r="R836">
        <v>2015</v>
      </c>
      <c r="S836" t="s">
        <v>33</v>
      </c>
      <c r="T836">
        <v>4.1628499999999999E-2</v>
      </c>
      <c r="U836">
        <v>0.49130000000000001</v>
      </c>
      <c r="V836">
        <v>0.1106</v>
      </c>
      <c r="W836">
        <v>4.0403000000000002</v>
      </c>
      <c r="X836">
        <v>2.3921999999999999</v>
      </c>
      <c r="Y836">
        <v>3.7057000000000002</v>
      </c>
      <c r="Z836">
        <v>4.5313999999999997</v>
      </c>
      <c r="AA836">
        <v>13.1327</v>
      </c>
      <c r="AB836">
        <v>6.9555999999999996</v>
      </c>
      <c r="AC836">
        <v>3.9912999999999998</v>
      </c>
      <c r="AD836">
        <v>11.8164</v>
      </c>
      <c r="AE836">
        <v>6.3297999999999996</v>
      </c>
      <c r="AF836">
        <v>5.91</v>
      </c>
      <c r="AG836">
        <v>5.5250000000000004</v>
      </c>
    </row>
    <row r="837" spans="17:33" x14ac:dyDescent="0.25">
      <c r="Q837" t="s">
        <v>53</v>
      </c>
      <c r="R837">
        <v>2014</v>
      </c>
      <c r="S837" t="s">
        <v>33</v>
      </c>
      <c r="T837">
        <v>4.0757599999999998E-2</v>
      </c>
      <c r="U837">
        <v>0.1545</v>
      </c>
      <c r="V837">
        <v>1.46</v>
      </c>
      <c r="W837">
        <v>3.7786</v>
      </c>
      <c r="X837">
        <v>0.9556</v>
      </c>
      <c r="Y837">
        <v>0.52359999999999995</v>
      </c>
      <c r="Z837">
        <v>0.70169999999999999</v>
      </c>
      <c r="AA837">
        <v>2.1985000000000001</v>
      </c>
      <c r="AB837">
        <v>1.4523999999999999</v>
      </c>
      <c r="AC837">
        <v>3.2991000000000001</v>
      </c>
      <c r="AD837">
        <v>2.4908999999999999</v>
      </c>
      <c r="AE837">
        <v>1.1700999999999999</v>
      </c>
      <c r="AF837">
        <v>5.1289999999999996</v>
      </c>
      <c r="AG837">
        <v>6.25</v>
      </c>
    </row>
    <row r="838" spans="17:33" x14ac:dyDescent="0.25">
      <c r="Q838" t="s">
        <v>43</v>
      </c>
      <c r="R838">
        <v>2019</v>
      </c>
      <c r="S838" t="s">
        <v>33</v>
      </c>
      <c r="T838">
        <v>4.17106E-2</v>
      </c>
      <c r="U838">
        <v>0.63741999999999999</v>
      </c>
      <c r="V838">
        <v>0.10867</v>
      </c>
      <c r="W838">
        <v>5.3864200000000002</v>
      </c>
      <c r="X838">
        <v>3.7173500000000002</v>
      </c>
      <c r="Y838">
        <v>4.4693699999999996</v>
      </c>
      <c r="Z838">
        <v>6.1073899999999997</v>
      </c>
      <c r="AA838">
        <v>19.675660000000001</v>
      </c>
      <c r="AB838">
        <v>9.1314600000000006</v>
      </c>
      <c r="AC838">
        <v>4.5273000000000003</v>
      </c>
      <c r="AD838">
        <v>15.6234</v>
      </c>
      <c r="AE838">
        <v>9.2263699999999993</v>
      </c>
      <c r="AF838">
        <v>6.6479999999999997</v>
      </c>
      <c r="AG838">
        <v>3.25</v>
      </c>
    </row>
    <row r="839" spans="17:33" x14ac:dyDescent="0.25">
      <c r="Q839" t="s">
        <v>43</v>
      </c>
      <c r="R839">
        <v>2000</v>
      </c>
      <c r="S839" t="s">
        <v>33</v>
      </c>
      <c r="T839">
        <v>5.07004E-2</v>
      </c>
      <c r="U839">
        <v>0.60529999999999995</v>
      </c>
      <c r="V839">
        <v>0.1681</v>
      </c>
      <c r="W839">
        <v>3.1379000000000001</v>
      </c>
      <c r="X839">
        <v>1.7410000000000001</v>
      </c>
      <c r="Y839">
        <v>2.4830000000000001</v>
      </c>
      <c r="Z839">
        <v>2.8933</v>
      </c>
      <c r="AA839">
        <v>9.1964000000000006</v>
      </c>
      <c r="AB839">
        <v>4.3827999999999996</v>
      </c>
      <c r="AC839">
        <v>2.5688</v>
      </c>
      <c r="AD839">
        <v>8.6712000000000007</v>
      </c>
      <c r="AE839">
        <v>4.3512000000000004</v>
      </c>
      <c r="AF839">
        <v>6.2439999999999998</v>
      </c>
      <c r="AG839">
        <v>3.7583329999999999</v>
      </c>
    </row>
    <row r="840" spans="17:33" x14ac:dyDescent="0.25">
      <c r="Q840" t="s">
        <v>68</v>
      </c>
      <c r="R840">
        <v>2009</v>
      </c>
      <c r="S840" t="s">
        <v>33</v>
      </c>
      <c r="T840">
        <v>1.28199E-2</v>
      </c>
      <c r="U840">
        <v>0.41760000000000003</v>
      </c>
      <c r="V840">
        <v>7.7299999999999994E-2</v>
      </c>
      <c r="W840">
        <v>8.8759999999999994</v>
      </c>
      <c r="X840">
        <v>0.84819999999999995</v>
      </c>
      <c r="Y840">
        <v>1.2984</v>
      </c>
      <c r="Z840">
        <v>2.9866000000000001</v>
      </c>
      <c r="AA840">
        <v>4.3783000000000003</v>
      </c>
      <c r="AB840">
        <v>2.835</v>
      </c>
      <c r="AC840">
        <v>2.8469000000000002</v>
      </c>
      <c r="AD840">
        <v>4.2394999999999996</v>
      </c>
      <c r="AE840">
        <v>2.4542999999999999</v>
      </c>
      <c r="AF840">
        <v>5.5439999999999996</v>
      </c>
      <c r="AG840">
        <v>11.033329999999999</v>
      </c>
    </row>
    <row r="841" spans="17:33" x14ac:dyDescent="0.25">
      <c r="Q841" t="s">
        <v>53</v>
      </c>
      <c r="R841">
        <v>2006</v>
      </c>
      <c r="S841" t="s">
        <v>33</v>
      </c>
      <c r="T841">
        <v>4.7390599999999998E-2</v>
      </c>
      <c r="U841">
        <v>0.1497</v>
      </c>
      <c r="V841">
        <v>1.6434</v>
      </c>
      <c r="W841">
        <v>5.2622</v>
      </c>
      <c r="X841">
        <v>0.72460000000000002</v>
      </c>
      <c r="Y841">
        <v>0.40610000000000002</v>
      </c>
      <c r="Z841">
        <v>0.61929999999999996</v>
      </c>
      <c r="AA841">
        <v>1.6693</v>
      </c>
      <c r="AB841">
        <v>1.1734</v>
      </c>
      <c r="AC841">
        <v>2.7025999999999999</v>
      </c>
      <c r="AD841">
        <v>2.5234999999999999</v>
      </c>
      <c r="AE841">
        <v>0.93879999999999997</v>
      </c>
      <c r="AF841">
        <v>5.1109999999999998</v>
      </c>
      <c r="AG841">
        <v>4.1333330000000004</v>
      </c>
    </row>
    <row r="842" spans="17:33" x14ac:dyDescent="0.25">
      <c r="Q842" t="s">
        <v>59</v>
      </c>
      <c r="R842">
        <v>2014</v>
      </c>
      <c r="S842" t="s">
        <v>33</v>
      </c>
      <c r="T842">
        <v>7.3080599999999996E-2</v>
      </c>
      <c r="U842">
        <v>0.224</v>
      </c>
      <c r="V842">
        <v>0.13339999999999999</v>
      </c>
      <c r="W842">
        <v>1.4084000000000001</v>
      </c>
      <c r="X842">
        <v>0.31819999999999998</v>
      </c>
      <c r="Y842">
        <v>0.2258</v>
      </c>
      <c r="Z842">
        <v>0.39250000000000002</v>
      </c>
      <c r="AA842">
        <v>0.9647</v>
      </c>
      <c r="AB842">
        <v>0.71130000000000004</v>
      </c>
      <c r="AC842">
        <v>2.8763000000000001</v>
      </c>
      <c r="AD842">
        <v>1.2676000000000001</v>
      </c>
      <c r="AE842">
        <v>0.36230000000000001</v>
      </c>
      <c r="AF842">
        <v>4.2969999999999997</v>
      </c>
      <c r="AG842">
        <v>7.5916670000000002</v>
      </c>
    </row>
    <row r="843" spans="17:33" x14ac:dyDescent="0.25">
      <c r="Q843" t="s">
        <v>43</v>
      </c>
      <c r="R843">
        <v>2001</v>
      </c>
      <c r="S843" t="s">
        <v>33</v>
      </c>
      <c r="T843">
        <v>4.8266400000000001E-2</v>
      </c>
      <c r="U843">
        <v>0.55459999999999998</v>
      </c>
      <c r="V843">
        <v>0.15970000000000001</v>
      </c>
      <c r="W843">
        <v>3.0587</v>
      </c>
      <c r="X843">
        <v>1.6192</v>
      </c>
      <c r="Y843">
        <v>2.9024000000000001</v>
      </c>
      <c r="Z843">
        <v>3.1962999999999999</v>
      </c>
      <c r="AA843">
        <v>9.7728999999999999</v>
      </c>
      <c r="AB843">
        <v>4.6002000000000001</v>
      </c>
      <c r="AC843">
        <v>2.6452</v>
      </c>
      <c r="AD843">
        <v>9.1303000000000001</v>
      </c>
      <c r="AE843">
        <v>4.6887999999999996</v>
      </c>
      <c r="AF843">
        <v>5.7229999999999999</v>
      </c>
      <c r="AG843">
        <v>4.4249999999999998</v>
      </c>
    </row>
    <row r="844" spans="17:33" x14ac:dyDescent="0.25">
      <c r="Q844" t="s">
        <v>43</v>
      </c>
      <c r="R844">
        <v>2003</v>
      </c>
      <c r="S844" t="s">
        <v>33</v>
      </c>
      <c r="T844">
        <v>4.6243399999999997E-2</v>
      </c>
      <c r="U844">
        <v>0.55579999999999996</v>
      </c>
      <c r="V844">
        <v>0.16700000000000001</v>
      </c>
      <c r="W844">
        <v>3.2410999999999999</v>
      </c>
      <c r="X844">
        <v>1.6375999999999999</v>
      </c>
      <c r="Y844">
        <v>3.3826000000000001</v>
      </c>
      <c r="Z844">
        <v>3.4752999999999998</v>
      </c>
      <c r="AA844">
        <v>10.583</v>
      </c>
      <c r="AB844">
        <v>5.0172999999999996</v>
      </c>
      <c r="AC844">
        <v>2.7873999999999999</v>
      </c>
      <c r="AD844">
        <v>10.095700000000001</v>
      </c>
      <c r="AE844">
        <v>5.1894999999999998</v>
      </c>
      <c r="AF844">
        <v>5.9249999999999998</v>
      </c>
      <c r="AG844">
        <v>4.4666670000000002</v>
      </c>
    </row>
    <row r="845" spans="17:33" x14ac:dyDescent="0.25">
      <c r="Q845" t="s">
        <v>77</v>
      </c>
      <c r="R845">
        <v>2008</v>
      </c>
      <c r="S845" t="s">
        <v>33</v>
      </c>
      <c r="T845">
        <v>4.5858599999999999E-2</v>
      </c>
      <c r="U845">
        <v>0.18360000000000001</v>
      </c>
      <c r="V845">
        <v>0.11260000000000001</v>
      </c>
      <c r="W845">
        <v>4.2680999999999996</v>
      </c>
      <c r="X845">
        <v>1.2037</v>
      </c>
      <c r="Y845">
        <v>0.81</v>
      </c>
      <c r="Z845">
        <v>1.1291</v>
      </c>
      <c r="AA845">
        <v>2.6251000000000002</v>
      </c>
      <c r="AB845">
        <v>2.2732999999999999</v>
      </c>
      <c r="AC845">
        <v>2.9062000000000001</v>
      </c>
      <c r="AD845">
        <v>3.8266</v>
      </c>
      <c r="AE845">
        <v>1.5807</v>
      </c>
      <c r="AF845">
        <v>5.2309999999999999</v>
      </c>
      <c r="AG845">
        <v>6.516667</v>
      </c>
    </row>
    <row r="846" spans="17:33" x14ac:dyDescent="0.25">
      <c r="Q846" t="s">
        <v>53</v>
      </c>
      <c r="R846">
        <v>2010</v>
      </c>
      <c r="S846" t="s">
        <v>33</v>
      </c>
      <c r="T846">
        <v>3.8810499999999998E-2</v>
      </c>
      <c r="U846">
        <v>0.1623</v>
      </c>
      <c r="V846">
        <v>1.7766</v>
      </c>
      <c r="W846">
        <v>4.6952999999999996</v>
      </c>
      <c r="X846">
        <v>0.84009999999999996</v>
      </c>
      <c r="Y846">
        <v>0.5907</v>
      </c>
      <c r="Z846">
        <v>0.65490000000000004</v>
      </c>
      <c r="AA846">
        <v>2.2593999999999999</v>
      </c>
      <c r="AB846">
        <v>1.3626</v>
      </c>
      <c r="AC846">
        <v>2.9578000000000002</v>
      </c>
      <c r="AD846">
        <v>2.3426</v>
      </c>
      <c r="AE846">
        <v>1.0908</v>
      </c>
      <c r="AF846">
        <v>5.1280000000000001</v>
      </c>
      <c r="AG846">
        <v>7.516667</v>
      </c>
    </row>
    <row r="847" spans="17:33" x14ac:dyDescent="0.25">
      <c r="Q847" t="s">
        <v>43</v>
      </c>
      <c r="R847">
        <v>2014</v>
      </c>
      <c r="S847" t="s">
        <v>33</v>
      </c>
      <c r="T847">
        <v>4.3271799999999999E-2</v>
      </c>
      <c r="U847">
        <v>0.45800000000000002</v>
      </c>
      <c r="V847">
        <v>0.1431</v>
      </c>
      <c r="W847">
        <v>3.9230999999999998</v>
      </c>
      <c r="X847">
        <v>2.4056000000000002</v>
      </c>
      <c r="Y847">
        <v>3.4097</v>
      </c>
      <c r="Z847">
        <v>4.4393000000000002</v>
      </c>
      <c r="AA847">
        <v>12.7515</v>
      </c>
      <c r="AB847">
        <v>6.5309999999999997</v>
      </c>
      <c r="AC847">
        <v>3.8593000000000002</v>
      </c>
      <c r="AD847">
        <v>11.2593</v>
      </c>
      <c r="AE847">
        <v>6.0244</v>
      </c>
      <c r="AF847">
        <v>5.5810000000000004</v>
      </c>
      <c r="AG847">
        <v>6.4333330000000002</v>
      </c>
    </row>
    <row r="848" spans="17:33" x14ac:dyDescent="0.25">
      <c r="Q848" t="s">
        <v>32</v>
      </c>
      <c r="R848">
        <v>2009</v>
      </c>
      <c r="S848" t="s">
        <v>33</v>
      </c>
      <c r="T848">
        <v>4.93409E-2</v>
      </c>
      <c r="U848">
        <v>0.21659999999999999</v>
      </c>
      <c r="V848">
        <v>0.30230000000000001</v>
      </c>
      <c r="W848">
        <v>2.5386000000000002</v>
      </c>
      <c r="X848">
        <v>0.43869999999999998</v>
      </c>
      <c r="Y848">
        <v>0.46939999999999998</v>
      </c>
      <c r="Z848">
        <v>0.74950000000000006</v>
      </c>
      <c r="AA848">
        <v>1.7784</v>
      </c>
      <c r="AB848">
        <v>1.2176</v>
      </c>
      <c r="AC848">
        <v>2.6958000000000002</v>
      </c>
      <c r="AD848">
        <v>2.1661000000000001</v>
      </c>
      <c r="AE848">
        <v>1.1267</v>
      </c>
      <c r="AF848">
        <v>8.1489999999999991</v>
      </c>
      <c r="AG848">
        <v>10.08333</v>
      </c>
    </row>
    <row r="849" spans="17:33" x14ac:dyDescent="0.25">
      <c r="Q849" t="s">
        <v>44</v>
      </c>
      <c r="R849">
        <v>2015</v>
      </c>
      <c r="S849" t="s">
        <v>33</v>
      </c>
      <c r="T849">
        <v>3.8487500000000001E-2</v>
      </c>
      <c r="U849">
        <v>0.32650000000000001</v>
      </c>
      <c r="V849">
        <v>9.4100000000000003E-2</v>
      </c>
      <c r="W849">
        <v>4.7794999999999996</v>
      </c>
      <c r="X849">
        <v>1.6164000000000001</v>
      </c>
      <c r="Y849">
        <v>3.4979</v>
      </c>
      <c r="Z849">
        <v>3.0387</v>
      </c>
      <c r="AA849">
        <v>5.4762000000000004</v>
      </c>
      <c r="AB849">
        <v>2.9081999999999999</v>
      </c>
      <c r="AC849">
        <v>3.4034</v>
      </c>
      <c r="AD849">
        <v>6.3682999999999996</v>
      </c>
      <c r="AE849">
        <v>3.5733999999999999</v>
      </c>
      <c r="AF849">
        <v>6.1449999999999996</v>
      </c>
      <c r="AG849">
        <v>6.0750000000000002</v>
      </c>
    </row>
    <row r="850" spans="17:33" x14ac:dyDescent="0.25">
      <c r="Q850" t="s">
        <v>77</v>
      </c>
      <c r="R850">
        <v>2011</v>
      </c>
      <c r="S850" t="s">
        <v>33</v>
      </c>
      <c r="T850">
        <v>4.2580300000000001E-2</v>
      </c>
      <c r="U850">
        <v>0.1246</v>
      </c>
      <c r="V850">
        <v>7.9100000000000004E-2</v>
      </c>
      <c r="W850">
        <v>4.1504000000000003</v>
      </c>
      <c r="X850">
        <v>1.2128000000000001</v>
      </c>
      <c r="Y850">
        <v>0.83320000000000005</v>
      </c>
      <c r="Z850">
        <v>1.2747999999999999</v>
      </c>
      <c r="AA850">
        <v>2.9154</v>
      </c>
      <c r="AB850">
        <v>2.4925999999999999</v>
      </c>
      <c r="AC850">
        <v>3.0434000000000001</v>
      </c>
      <c r="AD850">
        <v>3.6349</v>
      </c>
      <c r="AE850">
        <v>1.5649999999999999</v>
      </c>
      <c r="AF850">
        <v>5.351</v>
      </c>
      <c r="AG850">
        <v>9.1083339999999993</v>
      </c>
    </row>
    <row r="851" spans="17:33" x14ac:dyDescent="0.25">
      <c r="Q851" t="s">
        <v>75</v>
      </c>
      <c r="R851">
        <v>2003</v>
      </c>
      <c r="S851" t="s">
        <v>33</v>
      </c>
      <c r="T851">
        <v>4.8743599999999998E-2</v>
      </c>
      <c r="U851">
        <v>0.1109</v>
      </c>
      <c r="V851">
        <v>5.04E-2</v>
      </c>
      <c r="W851">
        <v>3.0211000000000001</v>
      </c>
      <c r="X851">
        <v>0.35110000000000002</v>
      </c>
      <c r="Y851">
        <v>0.30370000000000003</v>
      </c>
      <c r="Z851">
        <v>0.58399999999999996</v>
      </c>
      <c r="AA851">
        <v>1.665</v>
      </c>
      <c r="AB851">
        <v>0.85840000000000005</v>
      </c>
      <c r="AC851">
        <v>2.3525999999999998</v>
      </c>
      <c r="AD851">
        <v>2.036</v>
      </c>
      <c r="AE851">
        <v>0.71750000000000003</v>
      </c>
      <c r="AF851">
        <v>5.85</v>
      </c>
      <c r="AG851">
        <v>7.1916669999999998</v>
      </c>
    </row>
    <row r="852" spans="17:33" x14ac:dyDescent="0.25">
      <c r="Q852" t="s">
        <v>52</v>
      </c>
      <c r="R852">
        <v>2001</v>
      </c>
      <c r="S852" t="s">
        <v>33</v>
      </c>
      <c r="T852">
        <v>6.6855600000000001E-2</v>
      </c>
      <c r="U852">
        <v>0.1918</v>
      </c>
      <c r="V852">
        <v>0.69530000000000003</v>
      </c>
      <c r="W852">
        <v>2.5329999999999999</v>
      </c>
      <c r="X852">
        <v>0.64139999999999997</v>
      </c>
      <c r="Y852">
        <v>0.28349999999999997</v>
      </c>
      <c r="Z852">
        <v>0.624</v>
      </c>
      <c r="AA852">
        <v>1.4001999999999999</v>
      </c>
      <c r="AB852">
        <v>1.0767</v>
      </c>
      <c r="AC852">
        <v>2.1276999999999999</v>
      </c>
      <c r="AD852">
        <v>1.8037000000000001</v>
      </c>
      <c r="AE852">
        <v>0.61070000000000002</v>
      </c>
      <c r="AF852">
        <v>6.04</v>
      </c>
      <c r="AG852">
        <v>5.2083329999999997</v>
      </c>
    </row>
    <row r="853" spans="17:33" x14ac:dyDescent="0.25">
      <c r="Q853" t="s">
        <v>52</v>
      </c>
      <c r="R853">
        <v>2010</v>
      </c>
      <c r="S853" t="s">
        <v>33</v>
      </c>
      <c r="T853">
        <v>5.7904499999999998E-2</v>
      </c>
      <c r="U853">
        <v>0.1623</v>
      </c>
      <c r="V853">
        <v>0.5958</v>
      </c>
      <c r="W853">
        <v>2.847</v>
      </c>
      <c r="X853">
        <v>0.73450000000000004</v>
      </c>
      <c r="Y853">
        <v>0.54169999999999996</v>
      </c>
      <c r="Z853">
        <v>0.6825</v>
      </c>
      <c r="AA853">
        <v>1.6573</v>
      </c>
      <c r="AB853">
        <v>1.2991999999999999</v>
      </c>
      <c r="AC853">
        <v>2.8391999999999999</v>
      </c>
      <c r="AD853">
        <v>2.0175999999999998</v>
      </c>
      <c r="AE853">
        <v>0.72350000000000003</v>
      </c>
      <c r="AF853">
        <v>5.3639999999999999</v>
      </c>
      <c r="AG853">
        <v>10.26667</v>
      </c>
    </row>
    <row r="854" spans="17:33" x14ac:dyDescent="0.25">
      <c r="Q854" t="s">
        <v>59</v>
      </c>
      <c r="R854">
        <v>2012</v>
      </c>
      <c r="S854" t="s">
        <v>33</v>
      </c>
      <c r="T854">
        <v>6.9802699999999995E-2</v>
      </c>
      <c r="U854">
        <v>0.1636</v>
      </c>
      <c r="V854">
        <v>0.156</v>
      </c>
      <c r="W854">
        <v>1.5369999999999999</v>
      </c>
      <c r="X854">
        <v>0.32179999999999997</v>
      </c>
      <c r="Y854">
        <v>0.20280000000000001</v>
      </c>
      <c r="Z854">
        <v>0.41089999999999999</v>
      </c>
      <c r="AA854">
        <v>0.96389999999999998</v>
      </c>
      <c r="AB854">
        <v>0.71399999999999997</v>
      </c>
      <c r="AC854">
        <v>2.7446000000000002</v>
      </c>
      <c r="AD854">
        <v>1.2105999999999999</v>
      </c>
      <c r="AE854">
        <v>0.3705</v>
      </c>
      <c r="AF854">
        <v>4.55</v>
      </c>
      <c r="AG854">
        <v>8.8249999999999993</v>
      </c>
    </row>
    <row r="855" spans="17:33" x14ac:dyDescent="0.25">
      <c r="Q855" t="s">
        <v>59</v>
      </c>
      <c r="R855">
        <v>2019</v>
      </c>
      <c r="S855" t="s">
        <v>33</v>
      </c>
      <c r="T855">
        <v>7.4986800000000006E-2</v>
      </c>
      <c r="U855">
        <v>0.21782000000000001</v>
      </c>
      <c r="V855">
        <v>0.10032000000000001</v>
      </c>
      <c r="W855">
        <v>1.6026800000000001</v>
      </c>
      <c r="X855">
        <v>0.44845000000000002</v>
      </c>
      <c r="Y855">
        <v>0.25764999999999999</v>
      </c>
      <c r="Z855">
        <v>0.50946999999999998</v>
      </c>
      <c r="AA855">
        <v>1.18276</v>
      </c>
      <c r="AB855">
        <v>0.90822000000000003</v>
      </c>
      <c r="AC855">
        <v>3.2368000000000001</v>
      </c>
      <c r="AD855">
        <v>1.52085</v>
      </c>
      <c r="AE855">
        <v>0.44646000000000002</v>
      </c>
      <c r="AF855">
        <v>5.101</v>
      </c>
      <c r="AG855">
        <v>5.5250000000000004</v>
      </c>
    </row>
    <row r="856" spans="17:33" x14ac:dyDescent="0.25">
      <c r="Q856" t="s">
        <v>43</v>
      </c>
      <c r="R856">
        <v>2016</v>
      </c>
      <c r="S856" t="s">
        <v>33</v>
      </c>
      <c r="T856">
        <v>4.1036599999999999E-2</v>
      </c>
      <c r="U856">
        <v>0.61150000000000004</v>
      </c>
      <c r="V856">
        <v>0.13059000000000001</v>
      </c>
      <c r="W856">
        <v>4.9320199999999996</v>
      </c>
      <c r="X856">
        <v>3.1283599999999998</v>
      </c>
      <c r="Y856">
        <v>4.1506999999999996</v>
      </c>
      <c r="Z856">
        <v>5.58582</v>
      </c>
      <c r="AA856">
        <v>15.693709999999999</v>
      </c>
      <c r="AB856">
        <v>8.0611800000000002</v>
      </c>
      <c r="AC856">
        <v>4.0682</v>
      </c>
      <c r="AD856">
        <v>13.341710000000001</v>
      </c>
      <c r="AE856">
        <v>7.7791899999999998</v>
      </c>
      <c r="AF856">
        <v>6.14</v>
      </c>
      <c r="AG856">
        <v>4.9166670000000003</v>
      </c>
    </row>
    <row r="857" spans="17:33" x14ac:dyDescent="0.25">
      <c r="Q857" t="s">
        <v>75</v>
      </c>
      <c r="R857">
        <v>2004</v>
      </c>
      <c r="S857" t="s">
        <v>33</v>
      </c>
      <c r="T857">
        <v>5.0337100000000003E-2</v>
      </c>
      <c r="U857">
        <v>0.11600000000000001</v>
      </c>
      <c r="V857">
        <v>5.16E-2</v>
      </c>
      <c r="W857">
        <v>2.7339000000000002</v>
      </c>
      <c r="X857">
        <v>0.3619</v>
      </c>
      <c r="Y857">
        <v>0.33850000000000002</v>
      </c>
      <c r="Z857">
        <v>0.59050000000000002</v>
      </c>
      <c r="AA857">
        <v>1.6607000000000001</v>
      </c>
      <c r="AB857">
        <v>0.89059999999999995</v>
      </c>
      <c r="AC857">
        <v>2.4904000000000002</v>
      </c>
      <c r="AD857">
        <v>2.1480999999999999</v>
      </c>
      <c r="AE857">
        <v>0.75239999999999996</v>
      </c>
      <c r="AF857">
        <v>5.7389999999999999</v>
      </c>
      <c r="AG857">
        <v>7.4416669999999998</v>
      </c>
    </row>
    <row r="858" spans="17:33" x14ac:dyDescent="0.25">
      <c r="Q858" t="s">
        <v>59</v>
      </c>
      <c r="R858">
        <v>2020</v>
      </c>
      <c r="S858" t="s">
        <v>33</v>
      </c>
      <c r="T858">
        <v>7.37072E-2</v>
      </c>
      <c r="U858">
        <v>0.17909</v>
      </c>
      <c r="V858">
        <v>0.10015</v>
      </c>
      <c r="W858">
        <v>1.63279</v>
      </c>
      <c r="X858">
        <v>0.45537</v>
      </c>
      <c r="Y858">
        <v>0.25558999999999998</v>
      </c>
      <c r="Z858">
        <v>0.53922000000000003</v>
      </c>
      <c r="AA858">
        <v>1.2803500000000001</v>
      </c>
      <c r="AB858">
        <v>0.86187000000000002</v>
      </c>
      <c r="AC858">
        <v>3.2751000000000001</v>
      </c>
      <c r="AD858">
        <v>1.53894</v>
      </c>
      <c r="AE858">
        <v>0.42812</v>
      </c>
      <c r="AF858">
        <v>5.0880000000000001</v>
      </c>
      <c r="AG858">
        <v>8.0500000000000007</v>
      </c>
    </row>
    <row r="859" spans="17:33" x14ac:dyDescent="0.25">
      <c r="Q859" t="s">
        <v>83</v>
      </c>
      <c r="R859">
        <v>2016</v>
      </c>
      <c r="S859" t="s">
        <v>33</v>
      </c>
      <c r="T859">
        <v>7.4668899999999996E-2</v>
      </c>
      <c r="U859">
        <v>2.9569999999999999E-2</v>
      </c>
      <c r="V859">
        <v>0.57718999999999998</v>
      </c>
      <c r="W859">
        <v>0.70869000000000004</v>
      </c>
      <c r="X859">
        <v>0.21045</v>
      </c>
      <c r="Y859">
        <v>0.16086</v>
      </c>
      <c r="Z859">
        <v>0.26369999999999999</v>
      </c>
      <c r="AA859">
        <v>0.74617</v>
      </c>
      <c r="AB859">
        <v>0.75170000000000003</v>
      </c>
      <c r="AC859">
        <v>3.4297</v>
      </c>
      <c r="AD859">
        <v>0.83108000000000004</v>
      </c>
      <c r="AE859">
        <v>0.33474999999999999</v>
      </c>
      <c r="AF859">
        <v>5.3220000000000001</v>
      </c>
      <c r="AG859">
        <v>6.0916670000000002</v>
      </c>
    </row>
    <row r="860" spans="17:33" x14ac:dyDescent="0.25">
      <c r="Q860" t="s">
        <v>52</v>
      </c>
      <c r="R860">
        <v>2013</v>
      </c>
      <c r="S860" t="s">
        <v>33</v>
      </c>
      <c r="T860">
        <v>5.9635300000000002E-2</v>
      </c>
      <c r="U860">
        <v>0.2235</v>
      </c>
      <c r="V860">
        <v>0.40629999999999999</v>
      </c>
      <c r="W860">
        <v>3.2877999999999998</v>
      </c>
      <c r="X860">
        <v>0.73809999999999998</v>
      </c>
      <c r="Y860">
        <v>0.43009999999999998</v>
      </c>
      <c r="Z860">
        <v>0.72860000000000003</v>
      </c>
      <c r="AA860">
        <v>1.7909999999999999</v>
      </c>
      <c r="AB860">
        <v>1.3612</v>
      </c>
      <c r="AC860">
        <v>3.0453000000000001</v>
      </c>
      <c r="AD860">
        <v>2.0695000000000001</v>
      </c>
      <c r="AE860">
        <v>0.72470000000000001</v>
      </c>
      <c r="AF860">
        <v>5.5060000000000002</v>
      </c>
      <c r="AG860">
        <v>7.9166670000000003</v>
      </c>
    </row>
    <row r="861" spans="17:33" x14ac:dyDescent="0.25">
      <c r="Q861" t="s">
        <v>68</v>
      </c>
      <c r="R861">
        <v>2007</v>
      </c>
      <c r="S861" t="s">
        <v>33</v>
      </c>
      <c r="T861">
        <v>1.4428E-2</v>
      </c>
      <c r="U861">
        <v>0.30220000000000002</v>
      </c>
      <c r="V861">
        <v>0.13600000000000001</v>
      </c>
      <c r="W861">
        <v>9.4433000000000007</v>
      </c>
      <c r="X861">
        <v>0.92169999999999996</v>
      </c>
      <c r="Y861">
        <v>1.377</v>
      </c>
      <c r="Z861">
        <v>2.5346000000000002</v>
      </c>
      <c r="AA861">
        <v>4.2196999999999996</v>
      </c>
      <c r="AB861">
        <v>2.6507000000000001</v>
      </c>
      <c r="AC861">
        <v>2.8953000000000002</v>
      </c>
      <c r="AD861">
        <v>4.7606999999999999</v>
      </c>
      <c r="AE861">
        <v>2.3786</v>
      </c>
      <c r="AF861">
        <v>5.9429999999999996</v>
      </c>
      <c r="AG861">
        <v>5.0916670000000002</v>
      </c>
    </row>
    <row r="862" spans="17:33" x14ac:dyDescent="0.25">
      <c r="Q862" t="s">
        <v>59</v>
      </c>
      <c r="R862">
        <v>2005</v>
      </c>
      <c r="S862" t="s">
        <v>33</v>
      </c>
      <c r="T862">
        <v>6.7067199999999993E-2</v>
      </c>
      <c r="U862">
        <v>0.2198</v>
      </c>
      <c r="V862">
        <v>9.2200000000000004E-2</v>
      </c>
      <c r="W862">
        <v>1.4083000000000001</v>
      </c>
      <c r="X862">
        <v>0.30659999999999998</v>
      </c>
      <c r="Y862">
        <v>0.19159999999999999</v>
      </c>
      <c r="Z862">
        <v>0.34439999999999998</v>
      </c>
      <c r="AA862">
        <v>0.77200000000000002</v>
      </c>
      <c r="AB862">
        <v>0.61719999999999997</v>
      </c>
      <c r="AC862">
        <v>2.2374000000000001</v>
      </c>
      <c r="AD862">
        <v>1.2574000000000001</v>
      </c>
      <c r="AE862">
        <v>0.3453</v>
      </c>
      <c r="AF862">
        <v>4.7389999999999999</v>
      </c>
      <c r="AG862">
        <v>7.6</v>
      </c>
    </row>
    <row r="863" spans="17:33" x14ac:dyDescent="0.25">
      <c r="Q863" t="s">
        <v>75</v>
      </c>
      <c r="R863">
        <v>2012</v>
      </c>
      <c r="S863" t="s">
        <v>33</v>
      </c>
      <c r="T863">
        <v>4.5973800000000002E-2</v>
      </c>
      <c r="U863">
        <v>8.8700000000000001E-2</v>
      </c>
      <c r="V863">
        <v>1.9900000000000001E-2</v>
      </c>
      <c r="W863">
        <v>2.8576000000000001</v>
      </c>
      <c r="X863">
        <v>0.38429999999999997</v>
      </c>
      <c r="Y863">
        <v>0.42349999999999999</v>
      </c>
      <c r="Z863">
        <v>0.71619999999999995</v>
      </c>
      <c r="AA863">
        <v>2.1162999999999998</v>
      </c>
      <c r="AB863">
        <v>1.0941000000000001</v>
      </c>
      <c r="AC863">
        <v>3.1114000000000002</v>
      </c>
      <c r="AD863">
        <v>2.1105</v>
      </c>
      <c r="AE863">
        <v>0.94950000000000001</v>
      </c>
      <c r="AF863">
        <v>5.5129999999999999</v>
      </c>
      <c r="AG863">
        <v>9.033334</v>
      </c>
    </row>
    <row r="864" spans="17:33" x14ac:dyDescent="0.25">
      <c r="Q864" t="s">
        <v>43</v>
      </c>
      <c r="R864">
        <v>2006</v>
      </c>
      <c r="S864" t="s">
        <v>33</v>
      </c>
      <c r="T864">
        <v>5.3908200000000003E-2</v>
      </c>
      <c r="U864">
        <v>0.65839999999999999</v>
      </c>
      <c r="V864">
        <v>0.1668</v>
      </c>
      <c r="W864">
        <v>4.1003999999999996</v>
      </c>
      <c r="X864">
        <v>2.2829000000000002</v>
      </c>
      <c r="Y864">
        <v>3.2614999999999998</v>
      </c>
      <c r="Z864">
        <v>4.0015000000000001</v>
      </c>
      <c r="AA864">
        <v>13.187900000000001</v>
      </c>
      <c r="AB864">
        <v>5.6208</v>
      </c>
      <c r="AC864">
        <v>3.3085</v>
      </c>
      <c r="AD864">
        <v>11.8719</v>
      </c>
      <c r="AE864">
        <v>6.0106999999999999</v>
      </c>
      <c r="AF864">
        <v>6.399</v>
      </c>
      <c r="AG864">
        <v>2.4666670000000002</v>
      </c>
    </row>
    <row r="865" spans="17:33" x14ac:dyDescent="0.25">
      <c r="Q865" t="s">
        <v>53</v>
      </c>
      <c r="R865">
        <v>2013</v>
      </c>
      <c r="S865" t="s">
        <v>33</v>
      </c>
      <c r="T865">
        <v>4.0284500000000001E-2</v>
      </c>
      <c r="U865">
        <v>0.16800000000000001</v>
      </c>
      <c r="V865">
        <v>1.4953000000000001</v>
      </c>
      <c r="W865">
        <v>3.5371999999999999</v>
      </c>
      <c r="X865">
        <v>0.97740000000000005</v>
      </c>
      <c r="Y865">
        <v>0.5514</v>
      </c>
      <c r="Z865">
        <v>0.63880000000000003</v>
      </c>
      <c r="AA865">
        <v>2.2391999999999999</v>
      </c>
      <c r="AB865">
        <v>1.3836999999999999</v>
      </c>
      <c r="AC865">
        <v>3.2050000000000001</v>
      </c>
      <c r="AD865">
        <v>2.4621</v>
      </c>
      <c r="AE865">
        <v>1.1402000000000001</v>
      </c>
      <c r="AF865">
        <v>5.6950000000000003</v>
      </c>
      <c r="AG865">
        <v>6.4166670000000003</v>
      </c>
    </row>
    <row r="866" spans="17:33" x14ac:dyDescent="0.25">
      <c r="Q866" t="s">
        <v>59</v>
      </c>
      <c r="R866">
        <v>2002</v>
      </c>
      <c r="S866" t="s">
        <v>33</v>
      </c>
      <c r="T866">
        <v>6.8668400000000004E-2</v>
      </c>
      <c r="U866">
        <v>0.13589999999999999</v>
      </c>
      <c r="V866">
        <v>0.1065</v>
      </c>
      <c r="W866">
        <v>1.1916</v>
      </c>
      <c r="X866">
        <v>0.2586</v>
      </c>
      <c r="Y866">
        <v>0.16120000000000001</v>
      </c>
      <c r="Z866">
        <v>0.3342</v>
      </c>
      <c r="AA866">
        <v>0.81269999999999998</v>
      </c>
      <c r="AB866">
        <v>0.57099999999999995</v>
      </c>
      <c r="AC866">
        <v>1.9260999999999999</v>
      </c>
      <c r="AD866">
        <v>1.1184000000000001</v>
      </c>
      <c r="AE866">
        <v>0.34079999999999999</v>
      </c>
      <c r="AF866">
        <v>4.7930000000000001</v>
      </c>
      <c r="AG866">
        <v>6.4249999999999998</v>
      </c>
    </row>
    <row r="867" spans="17:33" x14ac:dyDescent="0.25">
      <c r="Q867" t="s">
        <v>77</v>
      </c>
      <c r="R867">
        <v>2006</v>
      </c>
      <c r="S867" t="s">
        <v>33</v>
      </c>
      <c r="T867">
        <v>4.4382199999999997E-2</v>
      </c>
      <c r="U867">
        <v>0.23050000000000001</v>
      </c>
      <c r="V867">
        <v>0.12939999999999999</v>
      </c>
      <c r="W867">
        <v>4.5317999999999996</v>
      </c>
      <c r="X867">
        <v>1.2963</v>
      </c>
      <c r="Y867">
        <v>0.75509999999999999</v>
      </c>
      <c r="Z867">
        <v>1.1516</v>
      </c>
      <c r="AA867">
        <v>2.3740000000000001</v>
      </c>
      <c r="AB867">
        <v>2.1070000000000002</v>
      </c>
      <c r="AC867">
        <v>2.7591999999999999</v>
      </c>
      <c r="AD867">
        <v>3.9203000000000001</v>
      </c>
      <c r="AE867">
        <v>1.4612000000000001</v>
      </c>
      <c r="AF867">
        <v>5.7009999999999996</v>
      </c>
      <c r="AG867">
        <v>5.2750000000000004</v>
      </c>
    </row>
    <row r="868" spans="17:33" x14ac:dyDescent="0.25">
      <c r="Q868" t="s">
        <v>32</v>
      </c>
      <c r="R868">
        <v>2016</v>
      </c>
      <c r="S868" t="s">
        <v>33</v>
      </c>
      <c r="T868">
        <v>5.0911499999999998E-2</v>
      </c>
      <c r="U868">
        <v>0.19867000000000001</v>
      </c>
      <c r="V868">
        <v>0.17924000000000001</v>
      </c>
      <c r="W868">
        <v>3.4083100000000002</v>
      </c>
      <c r="X868">
        <v>0.52973000000000003</v>
      </c>
      <c r="Y868">
        <v>0.47092000000000001</v>
      </c>
      <c r="Z868">
        <v>1.1574199999999999</v>
      </c>
      <c r="AA868">
        <v>2.2292000000000001</v>
      </c>
      <c r="AB868">
        <v>1.52342</v>
      </c>
      <c r="AC868">
        <v>3.2004999999999999</v>
      </c>
      <c r="AD868">
        <v>2.5868199999999999</v>
      </c>
      <c r="AE868">
        <v>1.36016</v>
      </c>
      <c r="AF868">
        <v>9.0860000000000003</v>
      </c>
      <c r="AG868">
        <v>5.9083329999999998</v>
      </c>
    </row>
    <row r="869" spans="17:33" x14ac:dyDescent="0.25">
      <c r="Q869" t="s">
        <v>59</v>
      </c>
      <c r="R869">
        <v>2017</v>
      </c>
      <c r="S869" t="s">
        <v>33</v>
      </c>
      <c r="T869">
        <v>7.0044700000000001E-2</v>
      </c>
      <c r="U869">
        <v>0.25917000000000001</v>
      </c>
      <c r="V869">
        <v>8.6279999999999996E-2</v>
      </c>
      <c r="W869">
        <v>1.6396900000000001</v>
      </c>
      <c r="X869">
        <v>0.41488999999999998</v>
      </c>
      <c r="Y869">
        <v>0.23968999999999999</v>
      </c>
      <c r="Z869">
        <v>0.51490000000000002</v>
      </c>
      <c r="AA869">
        <v>1.20591</v>
      </c>
      <c r="AB869">
        <v>0.86219000000000001</v>
      </c>
      <c r="AC869">
        <v>3.0952000000000002</v>
      </c>
      <c r="AD869">
        <v>1.5146599999999999</v>
      </c>
      <c r="AE869">
        <v>0.43862000000000001</v>
      </c>
      <c r="AF869">
        <v>5.1029999999999998</v>
      </c>
      <c r="AG869">
        <v>5.233333</v>
      </c>
    </row>
    <row r="870" spans="17:33" x14ac:dyDescent="0.25">
      <c r="Q870" t="s">
        <v>75</v>
      </c>
      <c r="R870">
        <v>2007</v>
      </c>
      <c r="S870" t="s">
        <v>33</v>
      </c>
      <c r="T870">
        <v>5.4523099999999998E-2</v>
      </c>
      <c r="U870">
        <v>8.2199999999999995E-2</v>
      </c>
      <c r="V870">
        <v>3.3000000000000002E-2</v>
      </c>
      <c r="W870">
        <v>2.9083999999999999</v>
      </c>
      <c r="X870">
        <v>0.39169999999999999</v>
      </c>
      <c r="Y870">
        <v>0.44180000000000003</v>
      </c>
      <c r="Z870">
        <v>0.71730000000000005</v>
      </c>
      <c r="AA870">
        <v>1.8993</v>
      </c>
      <c r="AB870">
        <v>0.98270000000000002</v>
      </c>
      <c r="AC870">
        <v>2.8740000000000001</v>
      </c>
      <c r="AD870">
        <v>2.3412999999999999</v>
      </c>
      <c r="AE870">
        <v>0.83720000000000006</v>
      </c>
      <c r="AF870">
        <v>6.0389999999999997</v>
      </c>
      <c r="AG870">
        <v>6.0666669999999998</v>
      </c>
    </row>
    <row r="871" spans="17:33" x14ac:dyDescent="0.25">
      <c r="Q871" t="s">
        <v>59</v>
      </c>
      <c r="R871">
        <v>2009</v>
      </c>
      <c r="S871" t="s">
        <v>33</v>
      </c>
      <c r="T871">
        <v>6.9637199999999996E-2</v>
      </c>
      <c r="U871">
        <v>0.19059999999999999</v>
      </c>
      <c r="V871">
        <v>0.158</v>
      </c>
      <c r="W871">
        <v>1.3691</v>
      </c>
      <c r="X871">
        <v>0.28899999999999998</v>
      </c>
      <c r="Y871">
        <v>0.20399999999999999</v>
      </c>
      <c r="Z871">
        <v>0.37319999999999998</v>
      </c>
      <c r="AA871">
        <v>1.1163000000000001</v>
      </c>
      <c r="AB871">
        <v>0.69779999999999998</v>
      </c>
      <c r="AC871">
        <v>2.5091000000000001</v>
      </c>
      <c r="AD871">
        <v>1.1609</v>
      </c>
      <c r="AE871">
        <v>0.38150000000000001</v>
      </c>
      <c r="AF871">
        <v>4.6399999999999997</v>
      </c>
      <c r="AG871">
        <v>9.3583339999999993</v>
      </c>
    </row>
    <row r="872" spans="17:33" x14ac:dyDescent="0.25">
      <c r="Q872" t="s">
        <v>52</v>
      </c>
      <c r="R872">
        <v>2007</v>
      </c>
      <c r="S872" t="s">
        <v>33</v>
      </c>
      <c r="T872">
        <v>6.4033499999999993E-2</v>
      </c>
      <c r="U872">
        <v>0.16520000000000001</v>
      </c>
      <c r="V872">
        <v>0.5585</v>
      </c>
      <c r="W872">
        <v>3.0587</v>
      </c>
      <c r="X872">
        <v>0.75549999999999995</v>
      </c>
      <c r="Y872">
        <v>0.42899999999999999</v>
      </c>
      <c r="Z872">
        <v>0.70469999999999999</v>
      </c>
      <c r="AA872">
        <v>1.4535</v>
      </c>
      <c r="AB872">
        <v>1.2297</v>
      </c>
      <c r="AC872">
        <v>2.7048000000000001</v>
      </c>
      <c r="AD872">
        <v>2.1654</v>
      </c>
      <c r="AE872">
        <v>0.6744</v>
      </c>
      <c r="AF872">
        <v>5.3890000000000002</v>
      </c>
      <c r="AG872">
        <v>5.3666669999999996</v>
      </c>
    </row>
    <row r="873" spans="17:33" x14ac:dyDescent="0.25">
      <c r="Q873" t="s">
        <v>59</v>
      </c>
      <c r="R873">
        <v>2015</v>
      </c>
      <c r="S873" t="s">
        <v>33</v>
      </c>
      <c r="T873">
        <v>7.4706700000000001E-2</v>
      </c>
      <c r="U873">
        <v>0.22370000000000001</v>
      </c>
      <c r="V873">
        <v>0.1201</v>
      </c>
      <c r="W873">
        <v>1.4027000000000001</v>
      </c>
      <c r="X873">
        <v>0.31480000000000002</v>
      </c>
      <c r="Y873">
        <v>0.23150000000000001</v>
      </c>
      <c r="Z873">
        <v>0.3861</v>
      </c>
      <c r="AA873">
        <v>1.0085999999999999</v>
      </c>
      <c r="AB873">
        <v>0.72640000000000005</v>
      </c>
      <c r="AC873">
        <v>2.9487999999999999</v>
      </c>
      <c r="AD873">
        <v>1.3113999999999999</v>
      </c>
      <c r="AE873">
        <v>0.36259999999999998</v>
      </c>
      <c r="AF873">
        <v>4.8460000000000001</v>
      </c>
      <c r="AG873">
        <v>6.483333</v>
      </c>
    </row>
    <row r="874" spans="17:33" x14ac:dyDescent="0.25">
      <c r="Q874" t="s">
        <v>81</v>
      </c>
      <c r="R874">
        <v>2011</v>
      </c>
      <c r="S874" t="s">
        <v>33</v>
      </c>
      <c r="T874">
        <v>4.0278700000000001E-2</v>
      </c>
      <c r="U874">
        <v>0.1255</v>
      </c>
      <c r="V874">
        <v>0.25409999999999999</v>
      </c>
      <c r="W874">
        <v>4.0635000000000003</v>
      </c>
      <c r="X874">
        <v>1.0118</v>
      </c>
      <c r="Y874">
        <v>1.6638999999999999</v>
      </c>
      <c r="Z874">
        <v>1.7868999999999999</v>
      </c>
      <c r="AA874">
        <v>5.9701000000000004</v>
      </c>
      <c r="AB874">
        <v>2.4344999999999999</v>
      </c>
      <c r="AC874">
        <v>3.6760999999999999</v>
      </c>
      <c r="AD874">
        <v>3.8391999999999999</v>
      </c>
      <c r="AE874">
        <v>5.9724000000000004</v>
      </c>
      <c r="AF874">
        <v>7.9249999999999998</v>
      </c>
      <c r="AG874">
        <v>6.5416670000000003</v>
      </c>
    </row>
    <row r="875" spans="17:33" x14ac:dyDescent="0.25">
      <c r="Q875" t="s">
        <v>52</v>
      </c>
      <c r="R875">
        <v>2015</v>
      </c>
      <c r="S875" t="s">
        <v>33</v>
      </c>
      <c r="T875">
        <v>6.0400099999999998E-2</v>
      </c>
      <c r="U875">
        <v>0.20580000000000001</v>
      </c>
      <c r="V875">
        <v>0.28389999999999999</v>
      </c>
      <c r="W875">
        <v>3.3792</v>
      </c>
      <c r="X875">
        <v>0.74970000000000003</v>
      </c>
      <c r="Y875">
        <v>0.42580000000000001</v>
      </c>
      <c r="Z875">
        <v>0.80869999999999997</v>
      </c>
      <c r="AA875">
        <v>1.8343</v>
      </c>
      <c r="AB875">
        <v>1.4298999999999999</v>
      </c>
      <c r="AC875">
        <v>3.2339000000000002</v>
      </c>
      <c r="AD875">
        <v>2.1955</v>
      </c>
      <c r="AE875">
        <v>0.7772</v>
      </c>
      <c r="AF875">
        <v>5.1310000000000002</v>
      </c>
      <c r="AG875">
        <v>5.233333</v>
      </c>
    </row>
    <row r="876" spans="17:33" x14ac:dyDescent="0.25">
      <c r="Q876" t="s">
        <v>52</v>
      </c>
      <c r="R876">
        <v>2017</v>
      </c>
      <c r="S876" t="s">
        <v>33</v>
      </c>
      <c r="T876">
        <v>5.8496399999999997E-2</v>
      </c>
      <c r="U876">
        <v>0.29741000000000001</v>
      </c>
      <c r="V876">
        <v>0.19853000000000001</v>
      </c>
      <c r="W876">
        <v>3.5880899999999998</v>
      </c>
      <c r="X876">
        <v>0.98712999999999995</v>
      </c>
      <c r="Y876">
        <v>0.4819</v>
      </c>
      <c r="Z876">
        <v>1.16848</v>
      </c>
      <c r="AA876">
        <v>2.1557900000000001</v>
      </c>
      <c r="AB876">
        <v>1.78193</v>
      </c>
      <c r="AC876">
        <v>3.4456000000000002</v>
      </c>
      <c r="AD876">
        <v>2.7323400000000002</v>
      </c>
      <c r="AE876">
        <v>0.96443999999999996</v>
      </c>
      <c r="AF876">
        <v>5.8570000000000002</v>
      </c>
      <c r="AG876">
        <v>4.7750000000000004</v>
      </c>
    </row>
    <row r="877" spans="17:33" x14ac:dyDescent="0.25">
      <c r="Q877" t="s">
        <v>75</v>
      </c>
      <c r="R877">
        <v>2006</v>
      </c>
      <c r="S877" t="s">
        <v>33</v>
      </c>
      <c r="T877">
        <v>5.1505700000000001E-2</v>
      </c>
      <c r="U877">
        <v>0.1187</v>
      </c>
      <c r="V877">
        <v>4.65E-2</v>
      </c>
      <c r="W877">
        <v>2.7783000000000002</v>
      </c>
      <c r="X877">
        <v>0.40579999999999999</v>
      </c>
      <c r="Y877">
        <v>0.40360000000000001</v>
      </c>
      <c r="Z877">
        <v>0.66300000000000003</v>
      </c>
      <c r="AA877">
        <v>1.7299</v>
      </c>
      <c r="AB877">
        <v>0.96089999999999998</v>
      </c>
      <c r="AC877">
        <v>2.7490000000000001</v>
      </c>
      <c r="AD877">
        <v>2.3323999999999998</v>
      </c>
      <c r="AE877">
        <v>0.79649999999999999</v>
      </c>
      <c r="AF877">
        <v>5.55</v>
      </c>
      <c r="AG877">
        <v>6.875</v>
      </c>
    </row>
    <row r="878" spans="17:33" x14ac:dyDescent="0.25">
      <c r="Q878" t="s">
        <v>59</v>
      </c>
      <c r="R878">
        <v>2007</v>
      </c>
      <c r="S878" t="s">
        <v>33</v>
      </c>
      <c r="T878">
        <v>7.1184399999999995E-2</v>
      </c>
      <c r="U878">
        <v>0.15160000000000001</v>
      </c>
      <c r="V878">
        <v>0.13519999999999999</v>
      </c>
      <c r="W878">
        <v>1.6023000000000001</v>
      </c>
      <c r="X878">
        <v>0.31409999999999999</v>
      </c>
      <c r="Y878">
        <v>0.2014</v>
      </c>
      <c r="Z878">
        <v>0.36159999999999998</v>
      </c>
      <c r="AA878">
        <v>0.84179999999999999</v>
      </c>
      <c r="AB878">
        <v>0.65480000000000005</v>
      </c>
      <c r="AC878">
        <v>2.4819</v>
      </c>
      <c r="AD878">
        <v>1.2694000000000001</v>
      </c>
      <c r="AE878">
        <v>0.36549999999999999</v>
      </c>
      <c r="AF878">
        <v>5.0919999999999996</v>
      </c>
      <c r="AG878">
        <v>6.15</v>
      </c>
    </row>
    <row r="879" spans="17:33" x14ac:dyDescent="0.25">
      <c r="Q879" t="s">
        <v>81</v>
      </c>
      <c r="R879">
        <v>2012</v>
      </c>
      <c r="S879" t="s">
        <v>33</v>
      </c>
      <c r="T879">
        <v>4.0779599999999999E-2</v>
      </c>
      <c r="U879">
        <v>0.1115</v>
      </c>
      <c r="V879">
        <v>0.216</v>
      </c>
      <c r="W879">
        <v>3.9882</v>
      </c>
      <c r="X879">
        <v>1.0142</v>
      </c>
      <c r="Y879">
        <v>1.5182</v>
      </c>
      <c r="Z879">
        <v>1.8774999999999999</v>
      </c>
      <c r="AA879">
        <v>6.0437000000000003</v>
      </c>
      <c r="AB879">
        <v>2.4891000000000001</v>
      </c>
      <c r="AC879">
        <v>3.7422</v>
      </c>
      <c r="AD879">
        <v>3.8584999999999998</v>
      </c>
      <c r="AE879">
        <v>6.0086000000000004</v>
      </c>
      <c r="AF879">
        <v>8.0250000000000004</v>
      </c>
      <c r="AG879">
        <v>5.95</v>
      </c>
    </row>
    <row r="880" spans="17:33" x14ac:dyDescent="0.25">
      <c r="Q880" t="s">
        <v>53</v>
      </c>
      <c r="R880">
        <v>2008</v>
      </c>
      <c r="S880" t="s">
        <v>33</v>
      </c>
      <c r="T880">
        <v>5.1164399999999999E-2</v>
      </c>
      <c r="U880">
        <v>0.11269999999999999</v>
      </c>
      <c r="V880">
        <v>1.4845999999999999</v>
      </c>
      <c r="W880">
        <v>4.0936000000000003</v>
      </c>
      <c r="X880">
        <v>0.87460000000000004</v>
      </c>
      <c r="Y880">
        <v>0.50870000000000004</v>
      </c>
      <c r="Z880">
        <v>0.60329999999999995</v>
      </c>
      <c r="AA880">
        <v>2.0674000000000001</v>
      </c>
      <c r="AB880">
        <v>1.2887</v>
      </c>
      <c r="AC880">
        <v>2.9037000000000002</v>
      </c>
      <c r="AD880">
        <v>2.4830000000000001</v>
      </c>
      <c r="AE880">
        <v>1.1193</v>
      </c>
      <c r="AF880">
        <v>5.2130000000000001</v>
      </c>
      <c r="AG880">
        <v>4.6666670000000003</v>
      </c>
    </row>
    <row r="881" spans="17:33" x14ac:dyDescent="0.25">
      <c r="Q881" t="s">
        <v>32</v>
      </c>
      <c r="R881">
        <v>2003</v>
      </c>
      <c r="S881" t="s">
        <v>33</v>
      </c>
      <c r="T881">
        <v>4.7976600000000001E-2</v>
      </c>
      <c r="U881">
        <v>0.21690000000000001</v>
      </c>
      <c r="V881">
        <v>0.29110000000000003</v>
      </c>
      <c r="W881">
        <v>2.3323</v>
      </c>
      <c r="X881">
        <v>0.38540000000000002</v>
      </c>
      <c r="Y881">
        <v>0.40189999999999998</v>
      </c>
      <c r="Z881">
        <v>0.86270000000000002</v>
      </c>
      <c r="AA881">
        <v>1.5281</v>
      </c>
      <c r="AB881">
        <v>1.0318000000000001</v>
      </c>
      <c r="AC881">
        <v>2.2673000000000001</v>
      </c>
      <c r="AD881">
        <v>2.1307999999999998</v>
      </c>
      <c r="AE881">
        <v>0.93869999999999998</v>
      </c>
      <c r="AF881">
        <v>7.8810000000000002</v>
      </c>
      <c r="AG881">
        <v>5.983333</v>
      </c>
    </row>
    <row r="882" spans="17:33" x14ac:dyDescent="0.25">
      <c r="Q882" t="s">
        <v>53</v>
      </c>
      <c r="R882">
        <v>2001</v>
      </c>
      <c r="S882" t="s">
        <v>33</v>
      </c>
      <c r="T882">
        <v>5.2213500000000003E-2</v>
      </c>
      <c r="U882">
        <v>0.11459999999999999</v>
      </c>
      <c r="V882">
        <v>3.2621000000000002</v>
      </c>
      <c r="W882">
        <v>2.6120999999999999</v>
      </c>
      <c r="X882">
        <v>0.51070000000000004</v>
      </c>
      <c r="Y882">
        <v>0.27800000000000002</v>
      </c>
      <c r="Z882">
        <v>0.58099999999999996</v>
      </c>
      <c r="AA882">
        <v>1.6656</v>
      </c>
      <c r="AB882">
        <v>1.0681</v>
      </c>
      <c r="AC882">
        <v>2.0261</v>
      </c>
      <c r="AD882">
        <v>1.9534</v>
      </c>
      <c r="AE882">
        <v>0.89339999999999997</v>
      </c>
      <c r="AF882">
        <v>5.2359999999999998</v>
      </c>
      <c r="AG882">
        <v>5.6</v>
      </c>
    </row>
    <row r="883" spans="17:33" x14ac:dyDescent="0.25">
      <c r="Q883" t="s">
        <v>75</v>
      </c>
      <c r="R883">
        <v>2008</v>
      </c>
      <c r="S883" t="s">
        <v>33</v>
      </c>
      <c r="T883">
        <v>5.2134100000000003E-2</v>
      </c>
      <c r="U883">
        <v>9.1800000000000007E-2</v>
      </c>
      <c r="V883">
        <v>3.0099999999999998E-2</v>
      </c>
      <c r="W883">
        <v>2.7496999999999998</v>
      </c>
      <c r="X883">
        <v>0.38009999999999999</v>
      </c>
      <c r="Y883">
        <v>0.49199999999999999</v>
      </c>
      <c r="Z883">
        <v>0.68840000000000001</v>
      </c>
      <c r="AA883">
        <v>1.9564999999999999</v>
      </c>
      <c r="AB883">
        <v>1.0421</v>
      </c>
      <c r="AC883">
        <v>2.9323000000000001</v>
      </c>
      <c r="AD883">
        <v>2.2629999999999999</v>
      </c>
      <c r="AE883">
        <v>0.8962</v>
      </c>
      <c r="AF883">
        <v>5.5540000000000003</v>
      </c>
      <c r="AG883">
        <v>7.2916670000000003</v>
      </c>
    </row>
    <row r="884" spans="17:33" x14ac:dyDescent="0.25">
      <c r="Q884" t="s">
        <v>32</v>
      </c>
      <c r="R884">
        <v>2012</v>
      </c>
      <c r="S884" t="s">
        <v>33</v>
      </c>
      <c r="T884">
        <v>4.8573999999999999E-2</v>
      </c>
      <c r="U884">
        <v>0.14050000000000001</v>
      </c>
      <c r="V884">
        <v>0.27610000000000001</v>
      </c>
      <c r="W884">
        <v>3.0194000000000001</v>
      </c>
      <c r="X884">
        <v>0.48039999999999999</v>
      </c>
      <c r="Y884">
        <v>0.42020000000000002</v>
      </c>
      <c r="Z884">
        <v>0.85770000000000002</v>
      </c>
      <c r="AA884">
        <v>1.9607000000000001</v>
      </c>
      <c r="AB884">
        <v>1.2332000000000001</v>
      </c>
      <c r="AC884">
        <v>2.8919999999999999</v>
      </c>
      <c r="AD884">
        <v>2.1711</v>
      </c>
      <c r="AE884">
        <v>1.107</v>
      </c>
      <c r="AF884">
        <v>7.9029999999999996</v>
      </c>
      <c r="AG884">
        <v>8.158334</v>
      </c>
    </row>
    <row r="885" spans="17:33" x14ac:dyDescent="0.25">
      <c r="Q885" t="s">
        <v>52</v>
      </c>
      <c r="R885">
        <v>2005</v>
      </c>
      <c r="S885" t="s">
        <v>33</v>
      </c>
      <c r="T885">
        <v>6.3728999999999994E-2</v>
      </c>
      <c r="U885">
        <v>0.22539999999999999</v>
      </c>
      <c r="V885">
        <v>0.54749999999999999</v>
      </c>
      <c r="W885">
        <v>2.9232999999999998</v>
      </c>
      <c r="X885">
        <v>0.7712</v>
      </c>
      <c r="Y885">
        <v>0.39550000000000002</v>
      </c>
      <c r="Z885">
        <v>0.68859999999999999</v>
      </c>
      <c r="AA885">
        <v>1.3905000000000001</v>
      </c>
      <c r="AB885">
        <v>1.2275</v>
      </c>
      <c r="AC885">
        <v>2.5299</v>
      </c>
      <c r="AD885">
        <v>2.1089000000000002</v>
      </c>
      <c r="AE885">
        <v>0.65900000000000003</v>
      </c>
      <c r="AF885">
        <v>5.29</v>
      </c>
      <c r="AG885">
        <v>5.875</v>
      </c>
    </row>
    <row r="886" spans="17:33" x14ac:dyDescent="0.25">
      <c r="Q886" t="s">
        <v>44</v>
      </c>
      <c r="R886">
        <v>2008</v>
      </c>
      <c r="S886" t="s">
        <v>33</v>
      </c>
      <c r="T886">
        <v>4.37624E-2</v>
      </c>
      <c r="U886">
        <v>0.315</v>
      </c>
      <c r="V886">
        <v>0.13850000000000001</v>
      </c>
      <c r="W886">
        <v>4.8273000000000001</v>
      </c>
      <c r="X886">
        <v>1.6133</v>
      </c>
      <c r="Y886">
        <v>3.2381000000000002</v>
      </c>
      <c r="Z886">
        <v>2.6269</v>
      </c>
      <c r="AA886">
        <v>4.9272999999999998</v>
      </c>
      <c r="AB886">
        <v>2.4525000000000001</v>
      </c>
      <c r="AC886">
        <v>2.9683000000000002</v>
      </c>
      <c r="AD886">
        <v>6.1186999999999996</v>
      </c>
      <c r="AE886">
        <v>3.2088999999999999</v>
      </c>
      <c r="AF886">
        <v>6.0910000000000002</v>
      </c>
      <c r="AG886">
        <v>6.7833329999999998</v>
      </c>
    </row>
    <row r="887" spans="17:33" x14ac:dyDescent="0.25">
      <c r="Q887" t="s">
        <v>77</v>
      </c>
      <c r="R887">
        <v>2011</v>
      </c>
      <c r="S887" t="s">
        <v>33</v>
      </c>
      <c r="T887">
        <v>4.2580300000000001E-2</v>
      </c>
      <c r="U887">
        <v>0.1246</v>
      </c>
      <c r="V887">
        <v>7.9100000000000004E-2</v>
      </c>
      <c r="W887">
        <v>4.1504000000000003</v>
      </c>
      <c r="X887">
        <v>1.2128000000000001</v>
      </c>
      <c r="Y887">
        <v>0.83320000000000005</v>
      </c>
      <c r="Z887">
        <v>1.2747999999999999</v>
      </c>
      <c r="AA887">
        <v>2.9154</v>
      </c>
      <c r="AB887">
        <v>2.4925999999999999</v>
      </c>
      <c r="AC887">
        <v>3.0434000000000001</v>
      </c>
      <c r="AD887">
        <v>3.6349</v>
      </c>
      <c r="AE887">
        <v>1.5649999999999999</v>
      </c>
      <c r="AF887">
        <v>5.351</v>
      </c>
      <c r="AG887">
        <v>9.1083339999999993</v>
      </c>
    </row>
    <row r="888" spans="17:33" x14ac:dyDescent="0.25">
      <c r="Q888" t="s">
        <v>44</v>
      </c>
      <c r="R888">
        <v>2017</v>
      </c>
      <c r="S888" t="s">
        <v>33</v>
      </c>
      <c r="T888">
        <v>3.8716500000000001E-2</v>
      </c>
      <c r="U888">
        <v>0.43073</v>
      </c>
      <c r="V888">
        <v>0.1237</v>
      </c>
      <c r="W888">
        <v>5.9317099999999998</v>
      </c>
      <c r="X888">
        <v>2.5398399999999999</v>
      </c>
      <c r="Y888">
        <v>4.8430999999999997</v>
      </c>
      <c r="Z888">
        <v>4.7255700000000003</v>
      </c>
      <c r="AA888">
        <v>7.4479699999999998</v>
      </c>
      <c r="AB888">
        <v>3.66425</v>
      </c>
      <c r="AC888">
        <v>3.6469999999999998</v>
      </c>
      <c r="AD888">
        <v>7.8297299999999996</v>
      </c>
      <c r="AE888">
        <v>4.4849100000000002</v>
      </c>
      <c r="AF888">
        <v>6.8369999999999997</v>
      </c>
      <c r="AG888">
        <v>4.7583330000000004</v>
      </c>
    </row>
    <row r="889" spans="17:33" x14ac:dyDescent="0.25">
      <c r="Q889" t="s">
        <v>52</v>
      </c>
      <c r="R889">
        <v>2003</v>
      </c>
      <c r="S889" t="s">
        <v>33</v>
      </c>
      <c r="T889">
        <v>6.55168E-2</v>
      </c>
      <c r="U889">
        <v>0.1822</v>
      </c>
      <c r="V889">
        <v>0.55249999999999999</v>
      </c>
      <c r="W889">
        <v>2.7852000000000001</v>
      </c>
      <c r="X889">
        <v>0.66569999999999996</v>
      </c>
      <c r="Y889">
        <v>0.33439999999999998</v>
      </c>
      <c r="Z889">
        <v>0.63729999999999998</v>
      </c>
      <c r="AA889">
        <v>1.3792</v>
      </c>
      <c r="AB889">
        <v>1.1613</v>
      </c>
      <c r="AC889">
        <v>2.2888999999999999</v>
      </c>
      <c r="AD889">
        <v>1.9595</v>
      </c>
      <c r="AE889">
        <v>0.6331</v>
      </c>
      <c r="AF889">
        <v>5.6159999999999997</v>
      </c>
      <c r="AG889">
        <v>6.1916669999999998</v>
      </c>
    </row>
    <row r="890" spans="17:33" x14ac:dyDescent="0.25">
      <c r="Q890" t="s">
        <v>53</v>
      </c>
      <c r="R890">
        <v>2015</v>
      </c>
      <c r="S890" t="s">
        <v>33</v>
      </c>
      <c r="T890">
        <v>4.1378199999999997E-2</v>
      </c>
      <c r="U890">
        <v>0.14649999999999999</v>
      </c>
      <c r="V890">
        <v>1.4793000000000001</v>
      </c>
      <c r="W890">
        <v>4.0046999999999997</v>
      </c>
      <c r="X890">
        <v>0.83620000000000005</v>
      </c>
      <c r="Y890">
        <v>0.55500000000000005</v>
      </c>
      <c r="Z890">
        <v>0.67230000000000001</v>
      </c>
      <c r="AA890">
        <v>2.1989999999999998</v>
      </c>
      <c r="AB890">
        <v>1.5209999999999999</v>
      </c>
      <c r="AC890">
        <v>3.3706999999999998</v>
      </c>
      <c r="AD890">
        <v>2.5192999999999999</v>
      </c>
      <c r="AE890">
        <v>1.1748000000000001</v>
      </c>
      <c r="AF890">
        <v>5.5590000000000002</v>
      </c>
      <c r="AG890">
        <v>6.2916670000000003</v>
      </c>
    </row>
    <row r="891" spans="17:33" x14ac:dyDescent="0.25">
      <c r="Q891" t="s">
        <v>77</v>
      </c>
      <c r="R891">
        <v>2009</v>
      </c>
      <c r="S891" t="s">
        <v>33</v>
      </c>
      <c r="T891">
        <v>4.1641900000000003E-2</v>
      </c>
      <c r="U891">
        <v>0.1744</v>
      </c>
      <c r="V891">
        <v>9.7299999999999998E-2</v>
      </c>
      <c r="W891">
        <v>3.8639000000000001</v>
      </c>
      <c r="X891">
        <v>1.0902000000000001</v>
      </c>
      <c r="Y891">
        <v>0.84950000000000003</v>
      </c>
      <c r="Z891">
        <v>1.2229000000000001</v>
      </c>
      <c r="AA891">
        <v>2.6800999999999999</v>
      </c>
      <c r="AB891">
        <v>2.3921999999999999</v>
      </c>
      <c r="AC891">
        <v>2.8370000000000002</v>
      </c>
      <c r="AD891">
        <v>3.4632000000000001</v>
      </c>
      <c r="AE891">
        <v>1.5229999999999999</v>
      </c>
      <c r="AF891">
        <v>5.36</v>
      </c>
      <c r="AG891">
        <v>10.116669999999999</v>
      </c>
    </row>
    <row r="892" spans="17:33" x14ac:dyDescent="0.25">
      <c r="Q892" t="s">
        <v>59</v>
      </c>
      <c r="R892">
        <v>2003</v>
      </c>
      <c r="S892" t="s">
        <v>33</v>
      </c>
      <c r="T892">
        <v>6.8171200000000001E-2</v>
      </c>
      <c r="U892">
        <v>0.1822</v>
      </c>
      <c r="V892">
        <v>0.1087</v>
      </c>
      <c r="W892">
        <v>1.3622000000000001</v>
      </c>
      <c r="X892">
        <v>0.27439999999999998</v>
      </c>
      <c r="Y892">
        <v>0.15989999999999999</v>
      </c>
      <c r="Z892">
        <v>0.34</v>
      </c>
      <c r="AA892">
        <v>0.77880000000000005</v>
      </c>
      <c r="AB892">
        <v>0.5867</v>
      </c>
      <c r="AC892">
        <v>2.0163000000000002</v>
      </c>
      <c r="AD892">
        <v>1.1976</v>
      </c>
      <c r="AE892">
        <v>0.34339999999999998</v>
      </c>
      <c r="AF892">
        <v>4.976</v>
      </c>
      <c r="AG892">
        <v>6.141667</v>
      </c>
    </row>
    <row r="893" spans="17:33" x14ac:dyDescent="0.25">
      <c r="Q893" t="s">
        <v>81</v>
      </c>
      <c r="R893">
        <v>2010</v>
      </c>
      <c r="S893" t="s">
        <v>33</v>
      </c>
      <c r="T893">
        <v>3.8805800000000001E-2</v>
      </c>
      <c r="U893">
        <v>0.12130000000000001</v>
      </c>
      <c r="V893">
        <v>0.26679999999999998</v>
      </c>
      <c r="W893">
        <v>4.1355000000000004</v>
      </c>
      <c r="X893">
        <v>0.99099999999999999</v>
      </c>
      <c r="Y893">
        <v>1.835</v>
      </c>
      <c r="Z893">
        <v>1.7105999999999999</v>
      </c>
      <c r="AA893">
        <v>5.8346</v>
      </c>
      <c r="AB893">
        <v>2.3965000000000001</v>
      </c>
      <c r="AC893">
        <v>3.5834000000000001</v>
      </c>
      <c r="AD893">
        <v>3.8075000000000001</v>
      </c>
      <c r="AE893">
        <v>5.8478000000000003</v>
      </c>
      <c r="AF893">
        <v>7.8780000000000001</v>
      </c>
      <c r="AG893">
        <v>7.2916670000000003</v>
      </c>
    </row>
    <row r="894" spans="17:33" x14ac:dyDescent="0.25">
      <c r="Q894" t="s">
        <v>59</v>
      </c>
      <c r="R894">
        <v>2008</v>
      </c>
      <c r="S894" t="s">
        <v>33</v>
      </c>
      <c r="T894">
        <v>6.9656099999999999E-2</v>
      </c>
      <c r="U894">
        <v>0.15740000000000001</v>
      </c>
      <c r="V894">
        <v>0.14019999999999999</v>
      </c>
      <c r="W894">
        <v>1.5592999999999999</v>
      </c>
      <c r="X894">
        <v>0.31540000000000001</v>
      </c>
      <c r="Y894">
        <v>0.21329999999999999</v>
      </c>
      <c r="Z894">
        <v>0.34820000000000001</v>
      </c>
      <c r="AA894">
        <v>1.1625000000000001</v>
      </c>
      <c r="AB894">
        <v>0.68779999999999997</v>
      </c>
      <c r="AC894">
        <v>2.5510000000000002</v>
      </c>
      <c r="AD894">
        <v>1.2345999999999999</v>
      </c>
      <c r="AE894">
        <v>0.40079999999999999</v>
      </c>
      <c r="AF894">
        <v>4.8019999999999996</v>
      </c>
      <c r="AG894">
        <v>6.7083329999999997</v>
      </c>
    </row>
    <row r="895" spans="17:33" x14ac:dyDescent="0.25">
      <c r="Q895" t="s">
        <v>52</v>
      </c>
      <c r="R895">
        <v>2004</v>
      </c>
      <c r="S895" t="s">
        <v>33</v>
      </c>
      <c r="T895">
        <v>6.3068299999999994E-2</v>
      </c>
      <c r="U895">
        <v>0.21460000000000001</v>
      </c>
      <c r="V895">
        <v>0.53559999999999997</v>
      </c>
      <c r="W895">
        <v>2.8776000000000002</v>
      </c>
      <c r="X895">
        <v>0.70340000000000003</v>
      </c>
      <c r="Y895">
        <v>0.36720000000000003</v>
      </c>
      <c r="Z895">
        <v>0.6381</v>
      </c>
      <c r="AA895">
        <v>1.3893</v>
      </c>
      <c r="AB895">
        <v>1.1990000000000001</v>
      </c>
      <c r="AC895">
        <v>2.4085999999999999</v>
      </c>
      <c r="AD895">
        <v>2.0137999999999998</v>
      </c>
      <c r="AE895">
        <v>0.65639999999999998</v>
      </c>
      <c r="AF895">
        <v>5.282</v>
      </c>
      <c r="AG895">
        <v>5.5</v>
      </c>
    </row>
    <row r="896" spans="17:33" x14ac:dyDescent="0.25">
      <c r="Q896" t="s">
        <v>77</v>
      </c>
      <c r="R896">
        <v>2017</v>
      </c>
      <c r="S896" t="s">
        <v>33</v>
      </c>
      <c r="T896">
        <v>3.9091300000000002E-2</v>
      </c>
      <c r="U896">
        <v>0.14679</v>
      </c>
      <c r="V896">
        <v>7.6289999999999997E-2</v>
      </c>
      <c r="W896">
        <v>5.52311</v>
      </c>
      <c r="X896">
        <v>1.6603600000000001</v>
      </c>
      <c r="Y896">
        <v>1.0736600000000001</v>
      </c>
      <c r="Z896">
        <v>2.0960999999999999</v>
      </c>
      <c r="AA896">
        <v>4.1029499999999999</v>
      </c>
      <c r="AB896">
        <v>3.5646499999999999</v>
      </c>
      <c r="AC896">
        <v>3.5609999999999999</v>
      </c>
      <c r="AD896">
        <v>4.9054799999999998</v>
      </c>
      <c r="AE896">
        <v>2.2703500000000001</v>
      </c>
      <c r="AF896">
        <v>6.5209999999999999</v>
      </c>
      <c r="AG896">
        <v>3.75</v>
      </c>
    </row>
    <row r="897" spans="17:33" x14ac:dyDescent="0.25">
      <c r="Q897" t="s">
        <v>52</v>
      </c>
      <c r="R897">
        <v>2018</v>
      </c>
      <c r="S897" t="s">
        <v>33</v>
      </c>
      <c r="T897">
        <v>5.9715400000000002E-2</v>
      </c>
      <c r="U897">
        <v>0.29410999999999998</v>
      </c>
      <c r="V897">
        <v>0.18892999999999999</v>
      </c>
      <c r="W897">
        <v>3.6013000000000002</v>
      </c>
      <c r="X897">
        <v>1.00753</v>
      </c>
      <c r="Y897">
        <v>0.46517999999999998</v>
      </c>
      <c r="Z897">
        <v>1.15028</v>
      </c>
      <c r="AA897">
        <v>2.2270099999999999</v>
      </c>
      <c r="AB897">
        <v>1.84616</v>
      </c>
      <c r="AC897">
        <v>3.5939999999999999</v>
      </c>
      <c r="AD897">
        <v>2.7887400000000002</v>
      </c>
      <c r="AE897">
        <v>1.0161199999999999</v>
      </c>
      <c r="AF897">
        <v>6.306</v>
      </c>
      <c r="AG897">
        <v>4.2</v>
      </c>
    </row>
    <row r="898" spans="17:33" x14ac:dyDescent="0.25">
      <c r="Q898" t="s">
        <v>32</v>
      </c>
      <c r="R898">
        <v>2014</v>
      </c>
      <c r="S898" t="s">
        <v>33</v>
      </c>
      <c r="T898">
        <v>4.7907100000000001E-2</v>
      </c>
      <c r="U898">
        <v>0.21110000000000001</v>
      </c>
      <c r="V898">
        <v>0.26679999999999998</v>
      </c>
      <c r="W898">
        <v>3.0962999999999998</v>
      </c>
      <c r="X898">
        <v>0.46949999999999997</v>
      </c>
      <c r="Y898">
        <v>0.437</v>
      </c>
      <c r="Z898">
        <v>0.84489999999999998</v>
      </c>
      <c r="AA898">
        <v>1.9331</v>
      </c>
      <c r="AB898">
        <v>1.2788999999999999</v>
      </c>
      <c r="AC898">
        <v>3.0365000000000002</v>
      </c>
      <c r="AD898">
        <v>2.3075000000000001</v>
      </c>
      <c r="AE898">
        <v>1.1019000000000001</v>
      </c>
      <c r="AF898">
        <v>8.18</v>
      </c>
      <c r="AG898">
        <v>6.733333</v>
      </c>
    </row>
    <row r="899" spans="17:33" x14ac:dyDescent="0.25">
      <c r="Q899" t="s">
        <v>44</v>
      </c>
      <c r="R899">
        <v>2013</v>
      </c>
      <c r="S899" t="s">
        <v>33</v>
      </c>
      <c r="T899">
        <v>3.8990400000000001E-2</v>
      </c>
      <c r="U899">
        <v>0.3276</v>
      </c>
      <c r="V899">
        <v>0.1014</v>
      </c>
      <c r="W899">
        <v>4.7118000000000002</v>
      </c>
      <c r="X899">
        <v>1.6998</v>
      </c>
      <c r="Y899">
        <v>3.3454000000000002</v>
      </c>
      <c r="Z899">
        <v>2.8307000000000002</v>
      </c>
      <c r="AA899">
        <v>5.1936</v>
      </c>
      <c r="AB899">
        <v>2.7279</v>
      </c>
      <c r="AC899">
        <v>3.1764000000000001</v>
      </c>
      <c r="AD899">
        <v>5.8122999999999996</v>
      </c>
      <c r="AE899">
        <v>3.2576000000000001</v>
      </c>
      <c r="AF899">
        <v>5.7649999999999997</v>
      </c>
      <c r="AG899">
        <v>8.1416660000000007</v>
      </c>
    </row>
    <row r="900" spans="17:33" x14ac:dyDescent="0.25">
      <c r="Q900" t="s">
        <v>53</v>
      </c>
      <c r="R900">
        <v>2009</v>
      </c>
      <c r="S900" t="s">
        <v>33</v>
      </c>
      <c r="T900">
        <v>4.9312099999999998E-2</v>
      </c>
      <c r="U900">
        <v>0.15240000000000001</v>
      </c>
      <c r="V900">
        <v>1.9876</v>
      </c>
      <c r="W900">
        <v>3.9352</v>
      </c>
      <c r="X900">
        <v>0.81399999999999995</v>
      </c>
      <c r="Y900">
        <v>0.50319999999999998</v>
      </c>
      <c r="Z900">
        <v>0.65580000000000005</v>
      </c>
      <c r="AA900">
        <v>2.2065000000000001</v>
      </c>
      <c r="AB900">
        <v>1.3333999999999999</v>
      </c>
      <c r="AC900">
        <v>2.8740000000000001</v>
      </c>
      <c r="AD900">
        <v>2.3075999999999999</v>
      </c>
      <c r="AE900">
        <v>1.0697000000000001</v>
      </c>
      <c r="AF900">
        <v>6.01</v>
      </c>
      <c r="AG900">
        <v>6.7916670000000003</v>
      </c>
    </row>
    <row r="901" spans="17:33" x14ac:dyDescent="0.25">
      <c r="Q901" t="s">
        <v>81</v>
      </c>
      <c r="R901">
        <v>2002</v>
      </c>
      <c r="S901" t="s">
        <v>33</v>
      </c>
      <c r="T901">
        <v>4.3580599999999997E-2</v>
      </c>
      <c r="U901">
        <v>0.11509999999999999</v>
      </c>
      <c r="V901">
        <v>0.23810000000000001</v>
      </c>
      <c r="W901">
        <v>3.7229999999999999</v>
      </c>
      <c r="X901">
        <v>0.77090000000000003</v>
      </c>
      <c r="Y901">
        <v>1.5262</v>
      </c>
      <c r="Z901">
        <v>1.7327999999999999</v>
      </c>
      <c r="AA901">
        <v>4.2972000000000001</v>
      </c>
      <c r="AB901">
        <v>1.7712000000000001</v>
      </c>
      <c r="AC901">
        <v>2.6743999999999999</v>
      </c>
      <c r="AD901">
        <v>3.5245000000000002</v>
      </c>
      <c r="AE901">
        <v>3.5419999999999998</v>
      </c>
      <c r="AF901">
        <v>7.7030000000000003</v>
      </c>
      <c r="AG901">
        <v>4.358333</v>
      </c>
    </row>
    <row r="902" spans="17:33" x14ac:dyDescent="0.25">
      <c r="Q902" t="s">
        <v>32</v>
      </c>
      <c r="R902">
        <v>2000</v>
      </c>
      <c r="S902" t="s">
        <v>33</v>
      </c>
      <c r="T902">
        <v>5.3994500000000001E-2</v>
      </c>
      <c r="U902">
        <v>0.1865</v>
      </c>
      <c r="V902">
        <v>0.2843</v>
      </c>
      <c r="W902">
        <v>2.2715000000000001</v>
      </c>
      <c r="X902">
        <v>0.4148</v>
      </c>
      <c r="Y902">
        <v>0.32319999999999999</v>
      </c>
      <c r="Z902">
        <v>0.57579999999999998</v>
      </c>
      <c r="AA902">
        <v>1.4743999999999999</v>
      </c>
      <c r="AB902">
        <v>0.9819</v>
      </c>
      <c r="AC902">
        <v>2.0158</v>
      </c>
      <c r="AD902">
        <v>1.9942</v>
      </c>
      <c r="AE902">
        <v>0.81330000000000002</v>
      </c>
      <c r="AF902">
        <v>8.4920000000000009</v>
      </c>
      <c r="AG902">
        <v>4.625</v>
      </c>
    </row>
    <row r="903" spans="17:33" x14ac:dyDescent="0.25">
      <c r="Q903" t="s">
        <v>83</v>
      </c>
      <c r="R903">
        <v>2001</v>
      </c>
      <c r="S903" t="s">
        <v>33</v>
      </c>
      <c r="T903">
        <v>7.7832200000000004E-2</v>
      </c>
      <c r="U903">
        <v>2.5399999999999999E-2</v>
      </c>
      <c r="V903">
        <v>0.78559999999999997</v>
      </c>
      <c r="W903">
        <v>0.65149999999999997</v>
      </c>
      <c r="X903">
        <v>0.16669999999999999</v>
      </c>
      <c r="Y903">
        <v>0.10489999999999999</v>
      </c>
      <c r="Z903">
        <v>0.19139999999999999</v>
      </c>
      <c r="AA903">
        <v>0.51649999999999996</v>
      </c>
      <c r="AB903">
        <v>0.48670000000000002</v>
      </c>
      <c r="AC903">
        <v>2.0209999999999999</v>
      </c>
      <c r="AD903">
        <v>0.69489999999999996</v>
      </c>
      <c r="AE903">
        <v>0.2465</v>
      </c>
      <c r="AF903">
        <v>4.6630000000000003</v>
      </c>
      <c r="AG903">
        <v>5.391667</v>
      </c>
    </row>
    <row r="904" spans="17:33" x14ac:dyDescent="0.25">
      <c r="Q904" t="s">
        <v>32</v>
      </c>
      <c r="R904">
        <v>2015</v>
      </c>
      <c r="S904" t="s">
        <v>33</v>
      </c>
      <c r="T904">
        <v>4.8665100000000003E-2</v>
      </c>
      <c r="U904">
        <v>0.2177</v>
      </c>
      <c r="V904">
        <v>0.27829999999999999</v>
      </c>
      <c r="W904">
        <v>3.1261000000000001</v>
      </c>
      <c r="X904">
        <v>0.4476</v>
      </c>
      <c r="Y904">
        <v>0.44940000000000002</v>
      </c>
      <c r="Z904">
        <v>0.8458</v>
      </c>
      <c r="AA904">
        <v>1.9702</v>
      </c>
      <c r="AB904">
        <v>1.3456999999999999</v>
      </c>
      <c r="AC904">
        <v>3.113</v>
      </c>
      <c r="AD904">
        <v>2.355</v>
      </c>
      <c r="AE904">
        <v>1.1291</v>
      </c>
      <c r="AF904">
        <v>9.0920000000000005</v>
      </c>
      <c r="AG904">
        <v>6.125</v>
      </c>
    </row>
    <row r="905" spans="17:33" x14ac:dyDescent="0.25">
      <c r="Q905" t="s">
        <v>59</v>
      </c>
      <c r="R905">
        <v>2013</v>
      </c>
      <c r="S905" t="s">
        <v>33</v>
      </c>
      <c r="T905">
        <v>7.2834200000000002E-2</v>
      </c>
      <c r="U905">
        <v>0.2462</v>
      </c>
      <c r="V905">
        <v>0.1409</v>
      </c>
      <c r="W905">
        <v>1.4321999999999999</v>
      </c>
      <c r="X905">
        <v>0.3271</v>
      </c>
      <c r="Y905">
        <v>0.2213</v>
      </c>
      <c r="Z905">
        <v>0.3881</v>
      </c>
      <c r="AA905">
        <v>0.97499999999999998</v>
      </c>
      <c r="AB905">
        <v>0.70640000000000003</v>
      </c>
      <c r="AC905">
        <v>2.8018000000000001</v>
      </c>
      <c r="AD905">
        <v>1.2336</v>
      </c>
      <c r="AE905">
        <v>0.36080000000000001</v>
      </c>
      <c r="AF905">
        <v>3.9670000000000001</v>
      </c>
      <c r="AG905">
        <v>8.4916669999999996</v>
      </c>
    </row>
    <row r="906" spans="17:33" x14ac:dyDescent="0.25">
      <c r="Q906" t="s">
        <v>43</v>
      </c>
      <c r="R906">
        <v>2008</v>
      </c>
      <c r="S906" t="s">
        <v>33</v>
      </c>
      <c r="T906">
        <v>4.7937300000000002E-2</v>
      </c>
      <c r="U906">
        <v>0.49719999999999998</v>
      </c>
      <c r="V906">
        <v>0.2034</v>
      </c>
      <c r="W906">
        <v>4.0933000000000002</v>
      </c>
      <c r="X906">
        <v>2.2326999999999999</v>
      </c>
      <c r="Y906">
        <v>3.3961999999999999</v>
      </c>
      <c r="Z906">
        <v>3.3733</v>
      </c>
      <c r="AA906">
        <v>13.0489</v>
      </c>
      <c r="AB906">
        <v>6.0467000000000004</v>
      </c>
      <c r="AC906">
        <v>3.4521999999999999</v>
      </c>
      <c r="AD906">
        <v>11.025700000000001</v>
      </c>
      <c r="AE906">
        <v>5.8558000000000003</v>
      </c>
      <c r="AF906">
        <v>5.91</v>
      </c>
      <c r="AG906">
        <v>5.6916669999999998</v>
      </c>
    </row>
    <row r="907" spans="17:33" x14ac:dyDescent="0.25">
      <c r="Q907" t="s">
        <v>52</v>
      </c>
      <c r="R907">
        <v>2019</v>
      </c>
      <c r="S907" t="s">
        <v>33</v>
      </c>
      <c r="T907">
        <v>6.16296E-2</v>
      </c>
      <c r="U907">
        <v>0.29732999999999998</v>
      </c>
      <c r="V907">
        <v>0.18028</v>
      </c>
      <c r="W907">
        <v>3.8406600000000002</v>
      </c>
      <c r="X907">
        <v>1.0010600000000001</v>
      </c>
      <c r="Y907">
        <v>0.52270000000000005</v>
      </c>
      <c r="Z907">
        <v>1.15347</v>
      </c>
      <c r="AA907">
        <v>2.2793000000000001</v>
      </c>
      <c r="AB907">
        <v>1.89446</v>
      </c>
      <c r="AC907">
        <v>3.6703999999999999</v>
      </c>
      <c r="AD907">
        <v>2.8627400000000001</v>
      </c>
      <c r="AE907">
        <v>1.0494600000000001</v>
      </c>
      <c r="AF907">
        <v>6.34</v>
      </c>
      <c r="AG907">
        <v>4.0999999999999996</v>
      </c>
    </row>
    <row r="908" spans="17:33" x14ac:dyDescent="0.25">
      <c r="Q908" t="s">
        <v>44</v>
      </c>
      <c r="R908">
        <v>2009</v>
      </c>
      <c r="S908" t="s">
        <v>33</v>
      </c>
      <c r="T908">
        <v>3.95012E-2</v>
      </c>
      <c r="U908">
        <v>0.36499999999999999</v>
      </c>
      <c r="V908">
        <v>0.12620000000000001</v>
      </c>
      <c r="W908">
        <v>4.5010000000000003</v>
      </c>
      <c r="X908">
        <v>1.5026999999999999</v>
      </c>
      <c r="Y908">
        <v>3.1141999999999999</v>
      </c>
      <c r="Z908">
        <v>2.8573</v>
      </c>
      <c r="AA908">
        <v>4.8136000000000001</v>
      </c>
      <c r="AB908">
        <v>2.5211999999999999</v>
      </c>
      <c r="AC908">
        <v>2.8586999999999998</v>
      </c>
      <c r="AD908">
        <v>5.4588000000000001</v>
      </c>
      <c r="AE908">
        <v>3.0564</v>
      </c>
      <c r="AF908">
        <v>5.7329999999999997</v>
      </c>
      <c r="AG908">
        <v>10.408329999999999</v>
      </c>
    </row>
    <row r="909" spans="17:33" x14ac:dyDescent="0.25">
      <c r="Q909" t="s">
        <v>32</v>
      </c>
      <c r="R909">
        <v>2002</v>
      </c>
      <c r="S909" t="s">
        <v>33</v>
      </c>
      <c r="T909">
        <v>5.0940199999999998E-2</v>
      </c>
      <c r="U909">
        <v>0.17249999999999999</v>
      </c>
      <c r="V909">
        <v>0.28110000000000002</v>
      </c>
      <c r="W909">
        <v>2.2412000000000001</v>
      </c>
      <c r="X909">
        <v>0.37119999999999997</v>
      </c>
      <c r="Y909">
        <v>0.41499999999999998</v>
      </c>
      <c r="Z909">
        <v>0.80910000000000004</v>
      </c>
      <c r="AA909">
        <v>1.5909</v>
      </c>
      <c r="AB909">
        <v>1.0225</v>
      </c>
      <c r="AC909">
        <v>2.17</v>
      </c>
      <c r="AD909">
        <v>2.0158999999999998</v>
      </c>
      <c r="AE909">
        <v>0.87670000000000003</v>
      </c>
      <c r="AF909">
        <v>8.1910000000000007</v>
      </c>
      <c r="AG909">
        <v>5.9249999999999998</v>
      </c>
    </row>
    <row r="910" spans="17:33" x14ac:dyDescent="0.25">
      <c r="Q910" t="s">
        <v>37</v>
      </c>
      <c r="R910">
        <v>2010</v>
      </c>
      <c r="S910" t="s">
        <v>33</v>
      </c>
      <c r="T910">
        <v>7.4342599999999995E-2</v>
      </c>
      <c r="U910">
        <v>0.22459999999999999</v>
      </c>
      <c r="V910">
        <v>0.26329999999999998</v>
      </c>
      <c r="W910">
        <v>1.5041</v>
      </c>
      <c r="X910">
        <v>0.42799999999999999</v>
      </c>
      <c r="Y910">
        <v>0.41210000000000002</v>
      </c>
      <c r="Z910">
        <v>0.44890000000000002</v>
      </c>
      <c r="AA910">
        <v>1.0381</v>
      </c>
      <c r="AB910">
        <v>0.78490000000000004</v>
      </c>
      <c r="AC910">
        <v>2.6513</v>
      </c>
      <c r="AD910">
        <v>1.4365000000000001</v>
      </c>
      <c r="AE910">
        <v>0.38900000000000001</v>
      </c>
      <c r="AF910">
        <v>6.12</v>
      </c>
      <c r="AG910">
        <v>7.858333</v>
      </c>
    </row>
    <row r="911" spans="17:33" x14ac:dyDescent="0.25">
      <c r="Q911" t="s">
        <v>68</v>
      </c>
      <c r="R911">
        <v>2013</v>
      </c>
      <c r="S911" t="s">
        <v>33</v>
      </c>
      <c r="T911">
        <v>1.31871E-2</v>
      </c>
      <c r="U911">
        <v>0.37259999999999999</v>
      </c>
      <c r="V911">
        <v>4.07E-2</v>
      </c>
      <c r="W911">
        <v>8.7885000000000009</v>
      </c>
      <c r="X911">
        <v>0.92469999999999997</v>
      </c>
      <c r="Y911">
        <v>1.3547</v>
      </c>
      <c r="Z911">
        <v>2.8723000000000001</v>
      </c>
      <c r="AA911">
        <v>4.8620000000000001</v>
      </c>
      <c r="AB911">
        <v>2.8832</v>
      </c>
      <c r="AC911">
        <v>3.1996000000000002</v>
      </c>
      <c r="AD911">
        <v>4.6619000000000002</v>
      </c>
      <c r="AE911">
        <v>2.7136</v>
      </c>
      <c r="AF911">
        <v>5.6849999999999996</v>
      </c>
      <c r="AG911">
        <v>7.733333</v>
      </c>
    </row>
    <row r="912" spans="17:33" x14ac:dyDescent="0.25">
      <c r="Q912" t="s">
        <v>81</v>
      </c>
      <c r="R912">
        <v>2006</v>
      </c>
      <c r="S912" t="s">
        <v>33</v>
      </c>
      <c r="T912">
        <v>4.5600099999999998E-2</v>
      </c>
      <c r="U912">
        <v>0.14480000000000001</v>
      </c>
      <c r="V912">
        <v>0.2878</v>
      </c>
      <c r="W912">
        <v>3.8616000000000001</v>
      </c>
      <c r="X912">
        <v>1.0693999999999999</v>
      </c>
      <c r="Y912">
        <v>1.9601999999999999</v>
      </c>
      <c r="Z912">
        <v>1.8291999999999999</v>
      </c>
      <c r="AA912">
        <v>5.3973000000000004</v>
      </c>
      <c r="AB912">
        <v>2.1269</v>
      </c>
      <c r="AC912">
        <v>3.3267000000000002</v>
      </c>
      <c r="AD912">
        <v>4.1791999999999998</v>
      </c>
      <c r="AE912">
        <v>4.8013000000000003</v>
      </c>
      <c r="AF912">
        <v>8.0020000000000007</v>
      </c>
      <c r="AG912">
        <v>3.3416670000000002</v>
      </c>
    </row>
    <row r="913" spans="17:33" x14ac:dyDescent="0.25">
      <c r="Q913" t="s">
        <v>53</v>
      </c>
      <c r="R913">
        <v>2004</v>
      </c>
      <c r="S913" t="s">
        <v>33</v>
      </c>
      <c r="T913">
        <v>4.5571E-2</v>
      </c>
      <c r="U913">
        <v>0.12709999999999999</v>
      </c>
      <c r="V913">
        <v>1.7343999999999999</v>
      </c>
      <c r="W913">
        <v>4.9715999999999996</v>
      </c>
      <c r="X913">
        <v>0.55689999999999995</v>
      </c>
      <c r="Y913">
        <v>0.36430000000000001</v>
      </c>
      <c r="Z913">
        <v>0.59650000000000003</v>
      </c>
      <c r="AA913">
        <v>1.5958000000000001</v>
      </c>
      <c r="AB913">
        <v>1.1819</v>
      </c>
      <c r="AC913">
        <v>2.3127</v>
      </c>
      <c r="AD913">
        <v>2.2252000000000001</v>
      </c>
      <c r="AE913">
        <v>0.91600000000000004</v>
      </c>
      <c r="AF913">
        <v>5.4029999999999996</v>
      </c>
      <c r="AG913">
        <v>5.7</v>
      </c>
    </row>
    <row r="914" spans="17:33" x14ac:dyDescent="0.25">
      <c r="Q914" t="s">
        <v>83</v>
      </c>
      <c r="R914">
        <v>2007</v>
      </c>
      <c r="S914" t="s">
        <v>33</v>
      </c>
      <c r="T914">
        <v>7.9170599999999994E-2</v>
      </c>
      <c r="U914">
        <v>2.06E-2</v>
      </c>
      <c r="V914">
        <v>0.74770000000000003</v>
      </c>
      <c r="W914">
        <v>0.63890000000000002</v>
      </c>
      <c r="X914">
        <v>0.19950000000000001</v>
      </c>
      <c r="Y914">
        <v>0.16120000000000001</v>
      </c>
      <c r="Z914">
        <v>0.21190000000000001</v>
      </c>
      <c r="AA914">
        <v>0.55100000000000005</v>
      </c>
      <c r="AB914">
        <v>0.54869999999999997</v>
      </c>
      <c r="AC914">
        <v>2.6240000000000001</v>
      </c>
      <c r="AD914">
        <v>0.77649999999999997</v>
      </c>
      <c r="AE914">
        <v>0.28639999999999999</v>
      </c>
      <c r="AF914">
        <v>5.7489999999999997</v>
      </c>
      <c r="AG914">
        <v>4.8250000000000002</v>
      </c>
    </row>
    <row r="915" spans="17:33" x14ac:dyDescent="0.25">
      <c r="Q915" t="s">
        <v>75</v>
      </c>
      <c r="R915">
        <v>2002</v>
      </c>
      <c r="S915" t="s">
        <v>33</v>
      </c>
      <c r="T915">
        <v>4.90318E-2</v>
      </c>
      <c r="U915">
        <v>8.1799999999999998E-2</v>
      </c>
      <c r="V915">
        <v>4.8000000000000001E-2</v>
      </c>
      <c r="W915">
        <v>2.8601999999999999</v>
      </c>
      <c r="X915">
        <v>0.33810000000000001</v>
      </c>
      <c r="Y915">
        <v>0.28639999999999999</v>
      </c>
      <c r="Z915">
        <v>0.55359999999999998</v>
      </c>
      <c r="AA915">
        <v>1.7201</v>
      </c>
      <c r="AB915">
        <v>0.82989999999999997</v>
      </c>
      <c r="AC915">
        <v>2.2591000000000001</v>
      </c>
      <c r="AD915">
        <v>1.9087000000000001</v>
      </c>
      <c r="AE915">
        <v>0.70669999999999999</v>
      </c>
      <c r="AF915">
        <v>5.8689999999999998</v>
      </c>
      <c r="AG915">
        <v>6.4333330000000002</v>
      </c>
    </row>
    <row r="916" spans="17:33" x14ac:dyDescent="0.25">
      <c r="Q916" t="s">
        <v>59</v>
      </c>
      <c r="R916">
        <v>2018</v>
      </c>
      <c r="S916" t="s">
        <v>33</v>
      </c>
      <c r="T916">
        <v>7.1618699999999993E-2</v>
      </c>
      <c r="U916">
        <v>0.25624999999999998</v>
      </c>
      <c r="V916">
        <v>9.4329999999999997E-2</v>
      </c>
      <c r="W916">
        <v>1.5993900000000001</v>
      </c>
      <c r="X916">
        <v>0.44869999999999999</v>
      </c>
      <c r="Y916">
        <v>0.24328</v>
      </c>
      <c r="Z916">
        <v>0.49994</v>
      </c>
      <c r="AA916">
        <v>1.2023200000000001</v>
      </c>
      <c r="AB916">
        <v>0.88646000000000003</v>
      </c>
      <c r="AC916">
        <v>3.1766999999999999</v>
      </c>
      <c r="AD916">
        <v>1.5204500000000001</v>
      </c>
      <c r="AE916">
        <v>0.44258999999999998</v>
      </c>
      <c r="AF916">
        <v>4.9450000000000003</v>
      </c>
      <c r="AG916">
        <v>4.9583329999999997</v>
      </c>
    </row>
    <row r="917" spans="17:33" x14ac:dyDescent="0.25">
      <c r="Q917" t="s">
        <v>32</v>
      </c>
      <c r="R917">
        <v>2005</v>
      </c>
      <c r="S917" t="s">
        <v>33</v>
      </c>
      <c r="T917">
        <v>4.9843699999999998E-2</v>
      </c>
      <c r="U917">
        <v>0.26179999999999998</v>
      </c>
      <c r="V917">
        <v>0.31369999999999998</v>
      </c>
      <c r="W917">
        <v>2.8976999999999999</v>
      </c>
      <c r="X917">
        <v>0.45340000000000003</v>
      </c>
      <c r="Y917">
        <v>0.49230000000000002</v>
      </c>
      <c r="Z917">
        <v>0.89770000000000005</v>
      </c>
      <c r="AA917">
        <v>1.5530999999999999</v>
      </c>
      <c r="AB917">
        <v>1.1169</v>
      </c>
      <c r="AC917">
        <v>2.5303</v>
      </c>
      <c r="AD917">
        <v>2.3704000000000001</v>
      </c>
      <c r="AE917">
        <v>0.97750000000000004</v>
      </c>
      <c r="AF917">
        <v>8.0570000000000004</v>
      </c>
      <c r="AG917">
        <v>4.4583329999999997</v>
      </c>
    </row>
    <row r="918" spans="17:33" x14ac:dyDescent="0.25">
      <c r="Q918" t="s">
        <v>37</v>
      </c>
      <c r="R918">
        <v>2006</v>
      </c>
      <c r="S918" t="s">
        <v>33</v>
      </c>
      <c r="T918">
        <v>7.4331900000000006E-2</v>
      </c>
      <c r="U918">
        <v>0.2888</v>
      </c>
      <c r="V918">
        <v>9.4200000000000006E-2</v>
      </c>
      <c r="W918">
        <v>1.9393</v>
      </c>
      <c r="X918">
        <v>0.49530000000000002</v>
      </c>
      <c r="Y918">
        <v>0.37609999999999999</v>
      </c>
      <c r="Z918">
        <v>0.3619</v>
      </c>
      <c r="AA918">
        <v>0.86070000000000002</v>
      </c>
      <c r="AB918">
        <v>0.73819999999999997</v>
      </c>
      <c r="AC918">
        <v>2.4523000000000001</v>
      </c>
      <c r="AD918">
        <v>1.4717</v>
      </c>
      <c r="AE918">
        <v>0.38669999999999999</v>
      </c>
      <c r="AF918">
        <v>6.5359999999999996</v>
      </c>
      <c r="AG918">
        <v>5.25</v>
      </c>
    </row>
    <row r="919" spans="17:33" x14ac:dyDescent="0.25">
      <c r="Q919" t="s">
        <v>68</v>
      </c>
      <c r="R919">
        <v>1998</v>
      </c>
      <c r="S919" t="s">
        <v>33</v>
      </c>
      <c r="T919">
        <v>1.4471899999999999E-2</v>
      </c>
      <c r="U919">
        <v>0.29389999999999999</v>
      </c>
      <c r="V919">
        <v>0.12</v>
      </c>
      <c r="W919">
        <v>6.9861000000000004</v>
      </c>
      <c r="X919">
        <v>0.95730000000000004</v>
      </c>
      <c r="Y919">
        <v>0.7742</v>
      </c>
      <c r="Z919">
        <v>1.1183000000000001</v>
      </c>
      <c r="AA919">
        <v>3.17</v>
      </c>
      <c r="AB919">
        <v>1.8428</v>
      </c>
      <c r="AC919">
        <v>1.9976</v>
      </c>
      <c r="AD919">
        <v>3.71</v>
      </c>
      <c r="AE919">
        <v>1.6561999999999999</v>
      </c>
      <c r="AF919">
        <v>6.0810000000000004</v>
      </c>
      <c r="AG919">
        <v>3.5333329999999998</v>
      </c>
    </row>
    <row r="920" spans="17:33" x14ac:dyDescent="0.25">
      <c r="Q920" t="s">
        <v>68</v>
      </c>
      <c r="R920">
        <v>2011</v>
      </c>
      <c r="S920" t="s">
        <v>33</v>
      </c>
      <c r="T920">
        <v>1.31675E-2</v>
      </c>
      <c r="U920">
        <v>0.2928</v>
      </c>
      <c r="V920">
        <v>4.19E-2</v>
      </c>
      <c r="W920">
        <v>8.9867000000000008</v>
      </c>
      <c r="X920">
        <v>0.91820000000000002</v>
      </c>
      <c r="Y920">
        <v>1.2689999999999999</v>
      </c>
      <c r="Z920">
        <v>3.0882999999999998</v>
      </c>
      <c r="AA920">
        <v>4.7515000000000001</v>
      </c>
      <c r="AB920">
        <v>2.7688000000000001</v>
      </c>
      <c r="AC920">
        <v>3.0356000000000001</v>
      </c>
      <c r="AD920">
        <v>4.3437999999999999</v>
      </c>
      <c r="AE920">
        <v>2.6324000000000001</v>
      </c>
      <c r="AF920">
        <v>5.7210000000000001</v>
      </c>
      <c r="AG920">
        <v>10.23333</v>
      </c>
    </row>
    <row r="921" spans="17:33" x14ac:dyDescent="0.25">
      <c r="Q921" t="s">
        <v>52</v>
      </c>
      <c r="R921">
        <v>2016</v>
      </c>
      <c r="S921" t="s">
        <v>33</v>
      </c>
      <c r="T921">
        <v>6.0379700000000001E-2</v>
      </c>
      <c r="U921">
        <v>0.24829000000000001</v>
      </c>
      <c r="V921">
        <v>0.18895999999999999</v>
      </c>
      <c r="W921">
        <v>3.5203799999999998</v>
      </c>
      <c r="X921">
        <v>0.90456000000000003</v>
      </c>
      <c r="Y921">
        <v>0.47066999999999998</v>
      </c>
      <c r="Z921">
        <v>1.0950299999999999</v>
      </c>
      <c r="AA921">
        <v>2.0478900000000002</v>
      </c>
      <c r="AB921">
        <v>1.68784</v>
      </c>
      <c r="AC921">
        <v>3.3300999999999998</v>
      </c>
      <c r="AD921">
        <v>2.4881600000000001</v>
      </c>
      <c r="AE921">
        <v>0.93430999999999997</v>
      </c>
      <c r="AF921">
        <v>5.444</v>
      </c>
      <c r="AG921">
        <v>5.0333329999999998</v>
      </c>
    </row>
    <row r="922" spans="17:33" x14ac:dyDescent="0.25">
      <c r="Q922" t="s">
        <v>37</v>
      </c>
      <c r="R922">
        <v>2004</v>
      </c>
      <c r="S922" t="s">
        <v>33</v>
      </c>
      <c r="T922">
        <v>6.5946400000000002E-2</v>
      </c>
      <c r="U922">
        <v>0.32300000000000001</v>
      </c>
      <c r="V922">
        <v>6.9800000000000001E-2</v>
      </c>
      <c r="W922">
        <v>1.8913</v>
      </c>
      <c r="X922">
        <v>0.45600000000000002</v>
      </c>
      <c r="Y922">
        <v>0.31979999999999997</v>
      </c>
      <c r="Z922">
        <v>0.33800000000000002</v>
      </c>
      <c r="AA922">
        <v>0.79400000000000004</v>
      </c>
      <c r="AB922">
        <v>0.69320000000000004</v>
      </c>
      <c r="AC922">
        <v>2.2292999999999998</v>
      </c>
      <c r="AD922">
        <v>1.3597999999999999</v>
      </c>
      <c r="AE922">
        <v>0.37790000000000001</v>
      </c>
      <c r="AF922">
        <v>6.5039999999999996</v>
      </c>
      <c r="AG922">
        <v>5.5833329999999997</v>
      </c>
    </row>
    <row r="923" spans="17:33" x14ac:dyDescent="0.25">
      <c r="Q923" t="s">
        <v>81</v>
      </c>
      <c r="R923">
        <v>2001</v>
      </c>
      <c r="S923" t="s">
        <v>33</v>
      </c>
      <c r="T923">
        <v>4.6074799999999999E-2</v>
      </c>
      <c r="U923">
        <v>0.1225</v>
      </c>
      <c r="V923">
        <v>0.26679999999999998</v>
      </c>
      <c r="W923">
        <v>4.1561000000000003</v>
      </c>
      <c r="X923">
        <v>0.79</v>
      </c>
      <c r="Y923">
        <v>1.4016</v>
      </c>
      <c r="Z923">
        <v>1.7592000000000001</v>
      </c>
      <c r="AA923">
        <v>4.2565999999999997</v>
      </c>
      <c r="AB923">
        <v>1.6802999999999999</v>
      </c>
      <c r="AC923">
        <v>2.5688</v>
      </c>
      <c r="AD923">
        <v>3.4249999999999998</v>
      </c>
      <c r="AE923">
        <v>3.2938999999999998</v>
      </c>
      <c r="AF923">
        <v>7.8949999999999996</v>
      </c>
      <c r="AG923">
        <v>3.2833329999999998</v>
      </c>
    </row>
    <row r="924" spans="17:33" x14ac:dyDescent="0.25">
      <c r="Q924" t="s">
        <v>81</v>
      </c>
      <c r="R924">
        <v>2004</v>
      </c>
      <c r="S924" t="s">
        <v>33</v>
      </c>
      <c r="T924">
        <v>4.2838300000000003E-2</v>
      </c>
      <c r="U924">
        <v>0.13730000000000001</v>
      </c>
      <c r="V924">
        <v>0.28129999999999999</v>
      </c>
      <c r="W924">
        <v>3.7368000000000001</v>
      </c>
      <c r="X924">
        <v>0.89639999999999997</v>
      </c>
      <c r="Y924">
        <v>1.897</v>
      </c>
      <c r="Z924">
        <v>1.3217000000000001</v>
      </c>
      <c r="AA924">
        <v>4.8000999999999996</v>
      </c>
      <c r="AB924">
        <v>1.9346000000000001</v>
      </c>
      <c r="AC924">
        <v>2.9887999999999999</v>
      </c>
      <c r="AD924">
        <v>3.956</v>
      </c>
      <c r="AE924">
        <v>4.1689999999999996</v>
      </c>
      <c r="AF924">
        <v>7.5860000000000003</v>
      </c>
      <c r="AG924">
        <v>4.0833329999999997</v>
      </c>
    </row>
    <row r="925" spans="17:33" x14ac:dyDescent="0.25">
      <c r="Q925" t="s">
        <v>81</v>
      </c>
      <c r="R925">
        <v>2016</v>
      </c>
      <c r="S925" t="s">
        <v>33</v>
      </c>
      <c r="T925">
        <v>4.2953600000000002E-2</v>
      </c>
      <c r="U925">
        <v>0.15040000000000001</v>
      </c>
      <c r="V925">
        <v>0.10804</v>
      </c>
      <c r="W925">
        <v>4.2101499999999996</v>
      </c>
      <c r="X925">
        <v>1.30568</v>
      </c>
      <c r="Y925">
        <v>1.9261900000000001</v>
      </c>
      <c r="Z925">
        <v>2.50074</v>
      </c>
      <c r="AA925">
        <v>6.97926</v>
      </c>
      <c r="AB925">
        <v>3.14323</v>
      </c>
      <c r="AC925">
        <v>4.0164</v>
      </c>
      <c r="AD925">
        <v>4.6439199999999996</v>
      </c>
      <c r="AE925">
        <v>6.8442299999999996</v>
      </c>
      <c r="AF925">
        <v>7.9729999999999999</v>
      </c>
      <c r="AG925">
        <v>4</v>
      </c>
    </row>
    <row r="926" spans="17:33" x14ac:dyDescent="0.25">
      <c r="Q926" t="s">
        <v>52</v>
      </c>
      <c r="R926">
        <v>2012</v>
      </c>
      <c r="S926" t="s">
        <v>33</v>
      </c>
      <c r="T926">
        <v>6.0232399999999998E-2</v>
      </c>
      <c r="U926">
        <v>0.14480000000000001</v>
      </c>
      <c r="V926">
        <v>0.45069999999999999</v>
      </c>
      <c r="W926">
        <v>3.1684000000000001</v>
      </c>
      <c r="X926">
        <v>0.747</v>
      </c>
      <c r="Y926">
        <v>0.44190000000000002</v>
      </c>
      <c r="Z926">
        <v>0.73729999999999996</v>
      </c>
      <c r="AA926">
        <v>1.7694000000000001</v>
      </c>
      <c r="AB926">
        <v>1.3745000000000001</v>
      </c>
      <c r="AC926">
        <v>2.9859</v>
      </c>
      <c r="AD926">
        <v>2.0375000000000001</v>
      </c>
      <c r="AE926">
        <v>0.72509999999999997</v>
      </c>
      <c r="AF926">
        <v>5.1020000000000003</v>
      </c>
      <c r="AG926">
        <v>8.1999999999999993</v>
      </c>
    </row>
    <row r="927" spans="17:33" x14ac:dyDescent="0.25">
      <c r="Q927" t="s">
        <v>37</v>
      </c>
      <c r="R927">
        <v>2003</v>
      </c>
      <c r="S927" t="s">
        <v>33</v>
      </c>
      <c r="T927">
        <v>6.5784099999999998E-2</v>
      </c>
      <c r="U927">
        <v>0.26860000000000001</v>
      </c>
      <c r="V927">
        <v>6.3200000000000006E-2</v>
      </c>
      <c r="W927">
        <v>1.7464999999999999</v>
      </c>
      <c r="X927">
        <v>0.43390000000000001</v>
      </c>
      <c r="Y927">
        <v>0.29709999999999998</v>
      </c>
      <c r="Z927">
        <v>0.33589999999999998</v>
      </c>
      <c r="AA927">
        <v>0.83020000000000005</v>
      </c>
      <c r="AB927">
        <v>0.66800000000000004</v>
      </c>
      <c r="AC927">
        <v>2.1208</v>
      </c>
      <c r="AD927">
        <v>1.2846</v>
      </c>
      <c r="AE927">
        <v>0.35670000000000002</v>
      </c>
      <c r="AF927">
        <v>6.2590000000000003</v>
      </c>
      <c r="AG927">
        <v>5.7583330000000004</v>
      </c>
    </row>
    <row r="928" spans="17:33" x14ac:dyDescent="0.25">
      <c r="Q928" t="s">
        <v>81</v>
      </c>
      <c r="R928">
        <v>2003</v>
      </c>
      <c r="S928" t="s">
        <v>33</v>
      </c>
      <c r="T928">
        <v>4.1838599999999997E-2</v>
      </c>
      <c r="U928">
        <v>0.1084</v>
      </c>
      <c r="V928">
        <v>0.2525</v>
      </c>
      <c r="W928">
        <v>3.7162000000000002</v>
      </c>
      <c r="X928">
        <v>0.77969999999999995</v>
      </c>
      <c r="Y928">
        <v>1.5730999999999999</v>
      </c>
      <c r="Z928">
        <v>1.8026</v>
      </c>
      <c r="AA928">
        <v>4.5109000000000004</v>
      </c>
      <c r="AB928">
        <v>1.8471</v>
      </c>
      <c r="AC928">
        <v>2.8111999999999999</v>
      </c>
      <c r="AD928">
        <v>3.7856999999999998</v>
      </c>
      <c r="AE928">
        <v>3.7896999999999998</v>
      </c>
      <c r="AF928">
        <v>8.3290000000000006</v>
      </c>
      <c r="AG928">
        <v>4.3416670000000002</v>
      </c>
    </row>
    <row r="929" spans="17:33" x14ac:dyDescent="0.25">
      <c r="Q929" t="s">
        <v>37</v>
      </c>
      <c r="R929">
        <v>2009</v>
      </c>
      <c r="S929" t="s">
        <v>33</v>
      </c>
      <c r="T929">
        <v>7.69397E-2</v>
      </c>
      <c r="U929">
        <v>0.26329999999999998</v>
      </c>
      <c r="V929">
        <v>0.252</v>
      </c>
      <c r="W929">
        <v>1.3971</v>
      </c>
      <c r="X929">
        <v>0.39539999999999997</v>
      </c>
      <c r="Y929">
        <v>0.44690000000000002</v>
      </c>
      <c r="Z929">
        <v>0.42630000000000001</v>
      </c>
      <c r="AA929">
        <v>0.98019999999999996</v>
      </c>
      <c r="AB929">
        <v>0.78680000000000005</v>
      </c>
      <c r="AC929">
        <v>2.5712000000000002</v>
      </c>
      <c r="AD929">
        <v>1.3818999999999999</v>
      </c>
      <c r="AE929">
        <v>0.38900000000000001</v>
      </c>
      <c r="AF929">
        <v>6.0510000000000002</v>
      </c>
      <c r="AG929">
        <v>7.7249999999999996</v>
      </c>
    </row>
    <row r="930" spans="17:33" x14ac:dyDescent="0.25">
      <c r="Q930" t="s">
        <v>52</v>
      </c>
      <c r="R930">
        <v>2000</v>
      </c>
      <c r="S930" t="s">
        <v>33</v>
      </c>
      <c r="T930">
        <v>6.7323400000000005E-2</v>
      </c>
      <c r="U930">
        <v>0.2404</v>
      </c>
      <c r="V930">
        <v>0.61360000000000003</v>
      </c>
      <c r="W930">
        <v>2.5985999999999998</v>
      </c>
      <c r="X930">
        <v>0.68010000000000004</v>
      </c>
      <c r="Y930">
        <v>0.25269999999999998</v>
      </c>
      <c r="Z930">
        <v>0.54700000000000004</v>
      </c>
      <c r="AA930">
        <v>1.3365</v>
      </c>
      <c r="AB930">
        <v>1.0418000000000001</v>
      </c>
      <c r="AC930">
        <v>2.0644999999999998</v>
      </c>
      <c r="AD930">
        <v>1.7636000000000001</v>
      </c>
      <c r="AE930">
        <v>0.57699999999999996</v>
      </c>
      <c r="AF930">
        <v>5.827</v>
      </c>
      <c r="AG930">
        <v>4.141667</v>
      </c>
    </row>
    <row r="931" spans="17:33" x14ac:dyDescent="0.25">
      <c r="Q931" t="s">
        <v>83</v>
      </c>
      <c r="R931">
        <v>2005</v>
      </c>
      <c r="S931" t="s">
        <v>33</v>
      </c>
      <c r="T931">
        <v>8.0759200000000003E-2</v>
      </c>
      <c r="U931">
        <v>2.98E-2</v>
      </c>
      <c r="V931">
        <v>0.69340000000000002</v>
      </c>
      <c r="W931">
        <v>0.69350000000000001</v>
      </c>
      <c r="X931">
        <v>0.19320000000000001</v>
      </c>
      <c r="Y931">
        <v>0.14460000000000001</v>
      </c>
      <c r="Z931">
        <v>0.19159999999999999</v>
      </c>
      <c r="AA931">
        <v>0.5111</v>
      </c>
      <c r="AB931">
        <v>0.53169999999999995</v>
      </c>
      <c r="AC931">
        <v>2.4258000000000002</v>
      </c>
      <c r="AD931">
        <v>0.77859999999999996</v>
      </c>
      <c r="AE931">
        <v>0.27029999999999998</v>
      </c>
      <c r="AF931">
        <v>5.2539999999999996</v>
      </c>
      <c r="AG931">
        <v>5.4249999999999998</v>
      </c>
    </row>
    <row r="932" spans="17:33" x14ac:dyDescent="0.25">
      <c r="Q932" t="s">
        <v>68</v>
      </c>
      <c r="R932">
        <v>2016</v>
      </c>
      <c r="S932" t="s">
        <v>33</v>
      </c>
      <c r="T932">
        <v>1.28544E-2</v>
      </c>
      <c r="U932">
        <v>0.43689</v>
      </c>
      <c r="V932">
        <v>4.7480000000000001E-2</v>
      </c>
      <c r="W932">
        <v>9.5620200000000004</v>
      </c>
      <c r="X932">
        <v>1.16157</v>
      </c>
      <c r="Y932">
        <v>1.96594</v>
      </c>
      <c r="Z932">
        <v>4.4240500000000003</v>
      </c>
      <c r="AA932">
        <v>5.7726600000000001</v>
      </c>
      <c r="AB932">
        <v>3.4023400000000001</v>
      </c>
      <c r="AC932">
        <v>3.5028000000000001</v>
      </c>
      <c r="AD932">
        <v>5.77088</v>
      </c>
      <c r="AE932">
        <v>3.8360599999999998</v>
      </c>
      <c r="AF932">
        <v>6.4509999999999996</v>
      </c>
      <c r="AG932">
        <v>5.0999999999999996</v>
      </c>
    </row>
    <row r="933" spans="17:33" x14ac:dyDescent="0.25">
      <c r="Q933" t="s">
        <v>52</v>
      </c>
      <c r="R933">
        <v>2003</v>
      </c>
      <c r="S933" t="s">
        <v>33</v>
      </c>
      <c r="T933">
        <v>6.55168E-2</v>
      </c>
      <c r="U933">
        <v>0.1822</v>
      </c>
      <c r="V933">
        <v>0.55249999999999999</v>
      </c>
      <c r="W933">
        <v>2.7852000000000001</v>
      </c>
      <c r="X933">
        <v>0.66569999999999996</v>
      </c>
      <c r="Y933">
        <v>0.33439999999999998</v>
      </c>
      <c r="Z933">
        <v>0.63729999999999998</v>
      </c>
      <c r="AA933">
        <v>1.3792</v>
      </c>
      <c r="AB933">
        <v>1.1613</v>
      </c>
      <c r="AC933">
        <v>2.2888999999999999</v>
      </c>
      <c r="AD933">
        <v>1.9595</v>
      </c>
      <c r="AE933">
        <v>0.6331</v>
      </c>
      <c r="AF933">
        <v>5.6159999999999997</v>
      </c>
      <c r="AG933">
        <v>6.1916669999999998</v>
      </c>
    </row>
    <row r="934" spans="17:33" x14ac:dyDescent="0.25">
      <c r="Q934" t="s">
        <v>71</v>
      </c>
      <c r="R934">
        <v>2013</v>
      </c>
      <c r="S934" t="s">
        <v>27</v>
      </c>
      <c r="T934">
        <v>4.8694500000000002E-2</v>
      </c>
      <c r="U934">
        <v>0.20030000000000001</v>
      </c>
      <c r="V934">
        <v>2.4001999999999999</v>
      </c>
      <c r="W934">
        <v>1.5306999999999999</v>
      </c>
      <c r="X934">
        <v>0.6966</v>
      </c>
      <c r="Y934">
        <v>0.39629999999999999</v>
      </c>
      <c r="Z934">
        <v>0.5464</v>
      </c>
      <c r="AA934">
        <v>1.6507000000000001</v>
      </c>
      <c r="AB934">
        <v>1.1012999999999999</v>
      </c>
      <c r="AC934">
        <v>3.0560999999999998</v>
      </c>
      <c r="AD934">
        <v>1.9489000000000001</v>
      </c>
      <c r="AE934">
        <v>0.73450000000000004</v>
      </c>
      <c r="AF934">
        <v>5.6630000000000003</v>
      </c>
      <c r="AG934">
        <v>5.1166669999999996</v>
      </c>
    </row>
    <row r="935" spans="17:33" x14ac:dyDescent="0.25">
      <c r="Q935" t="s">
        <v>66</v>
      </c>
      <c r="R935">
        <v>2007</v>
      </c>
      <c r="S935" t="s">
        <v>27</v>
      </c>
      <c r="T935">
        <v>6.8598999999999993E-2</v>
      </c>
      <c r="U935">
        <v>9.9900000000000003E-2</v>
      </c>
      <c r="V935">
        <v>0.67879999999999996</v>
      </c>
      <c r="W935">
        <v>0.50429999999999997</v>
      </c>
      <c r="X935">
        <v>0.21490000000000001</v>
      </c>
      <c r="Y935">
        <v>0.23230000000000001</v>
      </c>
      <c r="Z935">
        <v>0.2024</v>
      </c>
      <c r="AA935">
        <v>0.90400000000000003</v>
      </c>
      <c r="AB935">
        <v>0.50629999999999997</v>
      </c>
      <c r="AC935">
        <v>2.7502</v>
      </c>
      <c r="AD935">
        <v>0.82779999999999998</v>
      </c>
      <c r="AE935">
        <v>0.62660000000000005</v>
      </c>
      <c r="AF935">
        <v>6.0579999999999998</v>
      </c>
      <c r="AG935">
        <v>3.5916670000000002</v>
      </c>
    </row>
    <row r="936" spans="17:33" x14ac:dyDescent="0.25">
      <c r="Q936" t="s">
        <v>71</v>
      </c>
      <c r="R936">
        <v>2000</v>
      </c>
      <c r="S936" t="s">
        <v>27</v>
      </c>
      <c r="T936">
        <v>6.4322599999999994E-2</v>
      </c>
      <c r="U936">
        <v>0.1714</v>
      </c>
      <c r="V936">
        <v>0.82789999999999997</v>
      </c>
      <c r="W936">
        <v>1.3867</v>
      </c>
      <c r="X936">
        <v>0.41670000000000001</v>
      </c>
      <c r="Y936">
        <v>0.27300000000000002</v>
      </c>
      <c r="Z936">
        <v>0.44240000000000002</v>
      </c>
      <c r="AA936">
        <v>1.1208</v>
      </c>
      <c r="AB936">
        <v>0.80969999999999998</v>
      </c>
      <c r="AC936">
        <v>1.9516</v>
      </c>
      <c r="AD936">
        <v>1.3438000000000001</v>
      </c>
      <c r="AE936">
        <v>0.55549999999999999</v>
      </c>
      <c r="AF936">
        <v>5.2110000000000003</v>
      </c>
      <c r="AG936">
        <v>2.9916670000000001</v>
      </c>
    </row>
    <row r="937" spans="17:33" x14ac:dyDescent="0.25">
      <c r="Q937" t="s">
        <v>71</v>
      </c>
      <c r="R937">
        <v>2010</v>
      </c>
      <c r="S937" t="s">
        <v>27</v>
      </c>
      <c r="T937">
        <v>4.6315500000000003E-2</v>
      </c>
      <c r="U937">
        <v>0.2069</v>
      </c>
      <c r="V937">
        <v>1.5821000000000001</v>
      </c>
      <c r="W937">
        <v>1.3962000000000001</v>
      </c>
      <c r="X937">
        <v>0.43819999999999998</v>
      </c>
      <c r="Y937">
        <v>0.39660000000000001</v>
      </c>
      <c r="Z937">
        <v>0.52429999999999999</v>
      </c>
      <c r="AA937">
        <v>1.4973000000000001</v>
      </c>
      <c r="AB937">
        <v>1.0463</v>
      </c>
      <c r="AC937">
        <v>2.7938000000000001</v>
      </c>
      <c r="AD937">
        <v>1.5841000000000001</v>
      </c>
      <c r="AE937">
        <v>0.67620000000000002</v>
      </c>
      <c r="AF937">
        <v>5.625</v>
      </c>
      <c r="AG937">
        <v>6.5</v>
      </c>
    </row>
    <row r="938" spans="17:33" x14ac:dyDescent="0.25">
      <c r="Q938" t="s">
        <v>71</v>
      </c>
      <c r="R938">
        <v>2015</v>
      </c>
      <c r="S938" t="s">
        <v>27</v>
      </c>
      <c r="T938">
        <v>5.2321600000000003E-2</v>
      </c>
      <c r="U938">
        <v>0.23719999999999999</v>
      </c>
      <c r="V938">
        <v>2.9866999999999999</v>
      </c>
      <c r="W938">
        <v>1.6066</v>
      </c>
      <c r="X938">
        <v>0.77649999999999997</v>
      </c>
      <c r="Y938">
        <v>0.42570000000000002</v>
      </c>
      <c r="Z938">
        <v>0.54990000000000006</v>
      </c>
      <c r="AA938">
        <v>1.6827000000000001</v>
      </c>
      <c r="AB938">
        <v>1.1774</v>
      </c>
      <c r="AC938">
        <v>3.1787000000000001</v>
      </c>
      <c r="AD938">
        <v>1.9674</v>
      </c>
      <c r="AE938">
        <v>0.76459999999999995</v>
      </c>
      <c r="AF938">
        <v>5.6989999999999998</v>
      </c>
      <c r="AG938">
        <v>4.2916670000000003</v>
      </c>
    </row>
    <row r="939" spans="17:33" x14ac:dyDescent="0.25">
      <c r="Q939" t="s">
        <v>66</v>
      </c>
      <c r="R939">
        <v>2000</v>
      </c>
      <c r="S939" t="s">
        <v>27</v>
      </c>
      <c r="T939">
        <v>6.7770800000000006E-2</v>
      </c>
      <c r="U939">
        <v>9.1800000000000007E-2</v>
      </c>
      <c r="V939">
        <v>0.62470000000000003</v>
      </c>
      <c r="W939">
        <v>0.48149999999999998</v>
      </c>
      <c r="X939">
        <v>0.18079999999999999</v>
      </c>
      <c r="Y939">
        <v>0.14449999999999999</v>
      </c>
      <c r="Z939">
        <v>0.15759999999999999</v>
      </c>
      <c r="AA939">
        <v>0.69730000000000003</v>
      </c>
      <c r="AB939">
        <v>0.37409999999999999</v>
      </c>
      <c r="AC939">
        <v>1.9971000000000001</v>
      </c>
      <c r="AD939">
        <v>0.67330000000000001</v>
      </c>
      <c r="AE939">
        <v>0.41</v>
      </c>
      <c r="AF939">
        <v>5.6390000000000002</v>
      </c>
      <c r="AG939">
        <v>5.0250000000000004</v>
      </c>
    </row>
    <row r="940" spans="17:33" x14ac:dyDescent="0.25">
      <c r="Q940" t="s">
        <v>36</v>
      </c>
      <c r="R940">
        <v>2001</v>
      </c>
      <c r="S940" t="s">
        <v>27</v>
      </c>
      <c r="T940">
        <v>4.8755899999999998E-2</v>
      </c>
      <c r="U940">
        <v>0.15640000000000001</v>
      </c>
      <c r="V940">
        <v>0.32979999999999998</v>
      </c>
      <c r="W940">
        <v>1.8514999999999999</v>
      </c>
      <c r="X940">
        <v>0.50980000000000003</v>
      </c>
      <c r="Y940">
        <v>0.53090000000000004</v>
      </c>
      <c r="Z940">
        <v>1.3226</v>
      </c>
      <c r="AA940">
        <v>2.8713000000000002</v>
      </c>
      <c r="AB940">
        <v>1.2211000000000001</v>
      </c>
      <c r="AC940">
        <v>2.4135</v>
      </c>
      <c r="AD940">
        <v>2.7883</v>
      </c>
      <c r="AE940">
        <v>1.2003999999999999</v>
      </c>
      <c r="AF940">
        <v>5.2389999999999999</v>
      </c>
      <c r="AG940">
        <v>4.7249999999999996</v>
      </c>
    </row>
    <row r="941" spans="17:33" x14ac:dyDescent="0.25">
      <c r="Q941" t="s">
        <v>36</v>
      </c>
      <c r="R941">
        <v>2004</v>
      </c>
      <c r="S941" t="s">
        <v>27</v>
      </c>
      <c r="T941">
        <v>4.69153E-2</v>
      </c>
      <c r="U941">
        <v>0.1908</v>
      </c>
      <c r="V941">
        <v>0.36749999999999999</v>
      </c>
      <c r="W941">
        <v>2.0045999999999999</v>
      </c>
      <c r="X941">
        <v>0.6472</v>
      </c>
      <c r="Y941">
        <v>0.64190000000000003</v>
      </c>
      <c r="Z941">
        <v>1.4757</v>
      </c>
      <c r="AA941">
        <v>3.0943999999999998</v>
      </c>
      <c r="AB941">
        <v>1.4735</v>
      </c>
      <c r="AC941">
        <v>2.7486999999999999</v>
      </c>
      <c r="AD941">
        <v>3.2725</v>
      </c>
      <c r="AE941">
        <v>1.3539000000000001</v>
      </c>
      <c r="AF941">
        <v>5.1890000000000001</v>
      </c>
      <c r="AG941">
        <v>4.9666670000000002</v>
      </c>
    </row>
    <row r="942" spans="17:33" x14ac:dyDescent="0.25">
      <c r="Q942" t="s">
        <v>66</v>
      </c>
      <c r="R942">
        <v>2011</v>
      </c>
      <c r="S942" t="s">
        <v>27</v>
      </c>
      <c r="T942">
        <v>5.6901500000000001E-2</v>
      </c>
      <c r="U942">
        <v>0.1076</v>
      </c>
      <c r="V942">
        <v>0.77490000000000003</v>
      </c>
      <c r="W942">
        <v>0.41499999999999998</v>
      </c>
      <c r="X942">
        <v>0.2177</v>
      </c>
      <c r="Y942">
        <v>0.33710000000000001</v>
      </c>
      <c r="Z942">
        <v>0.2195</v>
      </c>
      <c r="AA942">
        <v>1.1085</v>
      </c>
      <c r="AB942">
        <v>0.57299999999999995</v>
      </c>
      <c r="AC942">
        <v>2.9514</v>
      </c>
      <c r="AD942">
        <v>0.73709999999999998</v>
      </c>
      <c r="AE942">
        <v>0.64019999999999999</v>
      </c>
      <c r="AF942">
        <v>5.3129999999999997</v>
      </c>
      <c r="AG942">
        <v>7.2166670000000002</v>
      </c>
    </row>
    <row r="943" spans="17:33" x14ac:dyDescent="0.25">
      <c r="Q943" t="s">
        <v>36</v>
      </c>
      <c r="R943">
        <v>2006</v>
      </c>
      <c r="S943" t="s">
        <v>27</v>
      </c>
      <c r="T943">
        <v>5.38031E-2</v>
      </c>
      <c r="U943">
        <v>0.1953</v>
      </c>
      <c r="V943">
        <v>0.59340000000000004</v>
      </c>
      <c r="W943">
        <v>2.1678000000000002</v>
      </c>
      <c r="X943">
        <v>0.76819999999999999</v>
      </c>
      <c r="Y943">
        <v>0.7056</v>
      </c>
      <c r="Z943">
        <v>1.3484</v>
      </c>
      <c r="AA943">
        <v>4.0004999999999997</v>
      </c>
      <c r="AB943">
        <v>1.7133</v>
      </c>
      <c r="AC943">
        <v>3.0529000000000002</v>
      </c>
      <c r="AD943">
        <v>3.7536999999999998</v>
      </c>
      <c r="AE943">
        <v>1.5799000000000001</v>
      </c>
      <c r="AF943">
        <v>5.1909999999999998</v>
      </c>
      <c r="AG943">
        <v>4.3083330000000002</v>
      </c>
    </row>
    <row r="944" spans="17:33" x14ac:dyDescent="0.25">
      <c r="Q944" t="s">
        <v>36</v>
      </c>
      <c r="R944">
        <v>2009</v>
      </c>
      <c r="S944" t="s">
        <v>27</v>
      </c>
      <c r="T944">
        <v>4.5645999999999999E-2</v>
      </c>
      <c r="U944">
        <v>0.1163</v>
      </c>
      <c r="V944">
        <v>0.50780000000000003</v>
      </c>
      <c r="W944">
        <v>2.0004</v>
      </c>
      <c r="X944">
        <v>0.67520000000000002</v>
      </c>
      <c r="Y944">
        <v>0.73460000000000003</v>
      </c>
      <c r="Z944">
        <v>1.1776</v>
      </c>
      <c r="AA944">
        <v>3.8651</v>
      </c>
      <c r="AB944">
        <v>1.9603999999999999</v>
      </c>
      <c r="AC944">
        <v>3.0089999999999999</v>
      </c>
      <c r="AD944">
        <v>3.27</v>
      </c>
      <c r="AE944">
        <v>1.6397999999999999</v>
      </c>
      <c r="AF944">
        <v>4.8330000000000002</v>
      </c>
      <c r="AG944">
        <v>9.6666670000000003</v>
      </c>
    </row>
    <row r="945" spans="17:33" x14ac:dyDescent="0.25">
      <c r="Q945" t="s">
        <v>71</v>
      </c>
      <c r="R945">
        <v>2002</v>
      </c>
      <c r="S945" t="s">
        <v>27</v>
      </c>
      <c r="T945">
        <v>6.10377E-2</v>
      </c>
      <c r="U945">
        <v>0.1847</v>
      </c>
      <c r="V945">
        <v>1.1662999999999999</v>
      </c>
      <c r="W945">
        <v>1.2683</v>
      </c>
      <c r="X945">
        <v>0.36299999999999999</v>
      </c>
      <c r="Y945">
        <v>0.32650000000000001</v>
      </c>
      <c r="Z945">
        <v>0.50980000000000003</v>
      </c>
      <c r="AA945">
        <v>1.2114</v>
      </c>
      <c r="AB945">
        <v>0.85329999999999995</v>
      </c>
      <c r="AC945">
        <v>2.0796000000000001</v>
      </c>
      <c r="AD945">
        <v>1.472</v>
      </c>
      <c r="AE945">
        <v>0.57930000000000004</v>
      </c>
      <c r="AF945">
        <v>5.6589999999999998</v>
      </c>
      <c r="AG945">
        <v>4.625</v>
      </c>
    </row>
    <row r="946" spans="17:33" x14ac:dyDescent="0.25">
      <c r="Q946" t="s">
        <v>66</v>
      </c>
      <c r="R946">
        <v>2003</v>
      </c>
      <c r="S946" t="s">
        <v>27</v>
      </c>
      <c r="T946">
        <v>5.7351199999999998E-2</v>
      </c>
      <c r="U946">
        <v>8.5900000000000004E-2</v>
      </c>
      <c r="V946">
        <v>0.68230000000000002</v>
      </c>
      <c r="W946">
        <v>0.52510000000000001</v>
      </c>
      <c r="X946">
        <v>0.1779</v>
      </c>
      <c r="Y946">
        <v>0.18090000000000001</v>
      </c>
      <c r="Z946">
        <v>0.19259999999999999</v>
      </c>
      <c r="AA946">
        <v>0.73560000000000003</v>
      </c>
      <c r="AB946">
        <v>0.44550000000000001</v>
      </c>
      <c r="AC946">
        <v>2.2292000000000001</v>
      </c>
      <c r="AD946">
        <v>0.75560000000000005</v>
      </c>
      <c r="AE946">
        <v>0.48459999999999998</v>
      </c>
      <c r="AF946">
        <v>5.3369999999999997</v>
      </c>
      <c r="AG946">
        <v>5.9</v>
      </c>
    </row>
    <row r="947" spans="17:33" x14ac:dyDescent="0.25">
      <c r="Q947" t="s">
        <v>78</v>
      </c>
      <c r="R947">
        <v>2006</v>
      </c>
      <c r="S947" t="s">
        <v>27</v>
      </c>
      <c r="T947">
        <v>3.37159E-2</v>
      </c>
      <c r="U947">
        <v>0.76559999999999995</v>
      </c>
      <c r="V947">
        <v>9.0286000000000008</v>
      </c>
      <c r="W947">
        <v>16.889800000000001</v>
      </c>
      <c r="X947">
        <v>4.2077999999999998</v>
      </c>
      <c r="Y947">
        <v>4.2586000000000004</v>
      </c>
      <c r="Z947">
        <v>5.3263999999999996</v>
      </c>
      <c r="AA947">
        <v>9.9901</v>
      </c>
      <c r="AB947">
        <v>6.1840000000000002</v>
      </c>
      <c r="AC947">
        <v>2.8313999999999999</v>
      </c>
      <c r="AD947">
        <v>15.3149</v>
      </c>
      <c r="AE947">
        <v>7.7423000000000002</v>
      </c>
      <c r="AF947">
        <v>6.0670000000000002</v>
      </c>
      <c r="AG947">
        <v>5</v>
      </c>
    </row>
    <row r="948" spans="17:33" x14ac:dyDescent="0.25">
      <c r="Q948" t="s">
        <v>36</v>
      </c>
      <c r="R948">
        <v>2011</v>
      </c>
      <c r="S948" t="s">
        <v>27</v>
      </c>
      <c r="T948">
        <v>4.75492E-2</v>
      </c>
      <c r="U948">
        <v>0.1676</v>
      </c>
      <c r="V948">
        <v>0.64319999999999999</v>
      </c>
      <c r="W948">
        <v>2.2212000000000001</v>
      </c>
      <c r="X948">
        <v>0.73240000000000005</v>
      </c>
      <c r="Y948">
        <v>0.6845</v>
      </c>
      <c r="Z948">
        <v>1.3885000000000001</v>
      </c>
      <c r="AA948">
        <v>3.673</v>
      </c>
      <c r="AB948">
        <v>2.0169999999999999</v>
      </c>
      <c r="AC948">
        <v>3.1579999999999999</v>
      </c>
      <c r="AD948">
        <v>3.3531</v>
      </c>
      <c r="AE948">
        <v>1.6886000000000001</v>
      </c>
      <c r="AF948">
        <v>5.2270000000000003</v>
      </c>
      <c r="AG948">
        <v>9.4333329999999993</v>
      </c>
    </row>
    <row r="949" spans="17:33" x14ac:dyDescent="0.25">
      <c r="Q949" t="s">
        <v>36</v>
      </c>
      <c r="R949">
        <v>2003</v>
      </c>
      <c r="S949" t="s">
        <v>27</v>
      </c>
      <c r="T949">
        <v>4.50932E-2</v>
      </c>
      <c r="U949">
        <v>0.1656</v>
      </c>
      <c r="V949">
        <v>0.32229999999999998</v>
      </c>
      <c r="W949">
        <v>2.2477999999999998</v>
      </c>
      <c r="X949">
        <v>0.55600000000000005</v>
      </c>
      <c r="Y949">
        <v>0.60470000000000002</v>
      </c>
      <c r="Z949">
        <v>1.4713000000000001</v>
      </c>
      <c r="AA949">
        <v>2.9733999999999998</v>
      </c>
      <c r="AB949">
        <v>1.3811</v>
      </c>
      <c r="AC949">
        <v>2.5926</v>
      </c>
      <c r="AD949">
        <v>3.0916999999999999</v>
      </c>
      <c r="AE949">
        <v>1.2625999999999999</v>
      </c>
      <c r="AF949">
        <v>4.8659999999999997</v>
      </c>
      <c r="AG949">
        <v>5.7833329999999998</v>
      </c>
    </row>
    <row r="950" spans="17:33" x14ac:dyDescent="0.25">
      <c r="Q950" t="s">
        <v>66</v>
      </c>
      <c r="R950">
        <v>2001</v>
      </c>
      <c r="S950" t="s">
        <v>27</v>
      </c>
      <c r="T950">
        <v>7.1486300000000003E-2</v>
      </c>
      <c r="U950">
        <v>0.1032</v>
      </c>
      <c r="V950">
        <v>0.76290000000000002</v>
      </c>
      <c r="W950">
        <v>0.37590000000000001</v>
      </c>
      <c r="X950">
        <v>0.1638</v>
      </c>
      <c r="Y950">
        <v>0.15620000000000001</v>
      </c>
      <c r="Z950">
        <v>0.1767</v>
      </c>
      <c r="AA950">
        <v>0.73809999999999998</v>
      </c>
      <c r="AB950">
        <v>0.38519999999999999</v>
      </c>
      <c r="AC950">
        <v>2.0703</v>
      </c>
      <c r="AD950">
        <v>0.69730000000000003</v>
      </c>
      <c r="AE950">
        <v>0.43259999999999998</v>
      </c>
      <c r="AF950">
        <v>5.2050000000000001</v>
      </c>
      <c r="AG950">
        <v>4.9583329999999997</v>
      </c>
    </row>
    <row r="951" spans="17:33" x14ac:dyDescent="0.25">
      <c r="Q951" t="s">
        <v>78</v>
      </c>
      <c r="R951">
        <v>2010</v>
      </c>
      <c r="S951" t="s">
        <v>27</v>
      </c>
      <c r="T951">
        <v>3.1940099999999999E-2</v>
      </c>
      <c r="U951">
        <v>0.86870000000000003</v>
      </c>
      <c r="V951">
        <v>10.6092</v>
      </c>
      <c r="W951">
        <v>17.355899999999998</v>
      </c>
      <c r="X951">
        <v>4.3440000000000003</v>
      </c>
      <c r="Y951">
        <v>4.5125000000000002</v>
      </c>
      <c r="Z951">
        <v>5.6375000000000002</v>
      </c>
      <c r="AA951">
        <v>11.13</v>
      </c>
      <c r="AB951">
        <v>7.0751999999999997</v>
      </c>
      <c r="AC951">
        <v>3.0573000000000001</v>
      </c>
      <c r="AD951">
        <v>15.902900000000001</v>
      </c>
      <c r="AE951">
        <v>8.5094999999999992</v>
      </c>
      <c r="AF951">
        <v>6.1680000000000001</v>
      </c>
      <c r="AG951">
        <v>8.1916670000000007</v>
      </c>
    </row>
    <row r="952" spans="17:33" x14ac:dyDescent="0.25">
      <c r="Q952" t="s">
        <v>78</v>
      </c>
      <c r="R952">
        <v>2011</v>
      </c>
      <c r="S952" t="s">
        <v>27</v>
      </c>
      <c r="T952">
        <v>3.2410899999999999E-2</v>
      </c>
      <c r="U952">
        <v>0.6653</v>
      </c>
      <c r="V952">
        <v>11.3977</v>
      </c>
      <c r="W952">
        <v>18.1615</v>
      </c>
      <c r="X952">
        <v>4.5191999999999997</v>
      </c>
      <c r="Y952">
        <v>4.5014000000000003</v>
      </c>
      <c r="Z952">
        <v>5.8632999999999997</v>
      </c>
      <c r="AA952">
        <v>11.8917</v>
      </c>
      <c r="AB952">
        <v>7.2286999999999999</v>
      </c>
      <c r="AC952">
        <v>3.1907999999999999</v>
      </c>
      <c r="AD952">
        <v>16.5791</v>
      </c>
      <c r="AE952">
        <v>8.8691999999999993</v>
      </c>
      <c r="AF952">
        <v>6.2080000000000002</v>
      </c>
      <c r="AG952">
        <v>8.0166660000000007</v>
      </c>
    </row>
    <row r="953" spans="17:33" x14ac:dyDescent="0.25">
      <c r="Q953" t="s">
        <v>66</v>
      </c>
      <c r="R953">
        <v>2018</v>
      </c>
      <c r="S953" t="s">
        <v>27</v>
      </c>
      <c r="T953">
        <v>5.7655100000000001E-2</v>
      </c>
      <c r="U953">
        <v>0.14263000000000001</v>
      </c>
      <c r="V953">
        <v>0.73868</v>
      </c>
      <c r="W953">
        <v>0.36836999999999998</v>
      </c>
      <c r="X953">
        <v>0.28220000000000001</v>
      </c>
      <c r="Y953">
        <v>0.25878000000000001</v>
      </c>
      <c r="Z953">
        <v>0.33137</v>
      </c>
      <c r="AA953">
        <v>1.1919599999999999</v>
      </c>
      <c r="AB953">
        <v>0.75556000000000001</v>
      </c>
      <c r="AC953">
        <v>3.5348999999999999</v>
      </c>
      <c r="AD953">
        <v>0.94088000000000005</v>
      </c>
      <c r="AE953">
        <v>0.79669999999999996</v>
      </c>
      <c r="AF953">
        <v>5.5810000000000004</v>
      </c>
      <c r="AG953">
        <v>4.9249999999999998</v>
      </c>
    </row>
    <row r="954" spans="17:33" x14ac:dyDescent="0.25">
      <c r="Q954" t="s">
        <v>71</v>
      </c>
      <c r="R954">
        <v>2019</v>
      </c>
      <c r="S954" t="s">
        <v>27</v>
      </c>
      <c r="T954">
        <v>5.4118199999999998E-2</v>
      </c>
      <c r="U954">
        <v>0.27379999999999999</v>
      </c>
      <c r="V954">
        <v>2.57944</v>
      </c>
      <c r="W954">
        <v>1.8446</v>
      </c>
      <c r="X954">
        <v>1.0384599999999999</v>
      </c>
      <c r="Y954">
        <v>0.63805000000000001</v>
      </c>
      <c r="Z954">
        <v>0.72209000000000001</v>
      </c>
      <c r="AA954">
        <v>1.9596800000000001</v>
      </c>
      <c r="AB954">
        <v>1.4345399999999999</v>
      </c>
      <c r="AC954">
        <v>3.5108000000000001</v>
      </c>
      <c r="AD954">
        <v>2.19876</v>
      </c>
      <c r="AE954">
        <v>0.99955000000000005</v>
      </c>
      <c r="AF954">
        <v>6.7649999999999997</v>
      </c>
      <c r="AG954">
        <v>3.1333329999999999</v>
      </c>
    </row>
    <row r="955" spans="17:33" x14ac:dyDescent="0.25">
      <c r="Q955" t="s">
        <v>66</v>
      </c>
      <c r="R955">
        <v>2017</v>
      </c>
      <c r="S955" t="s">
        <v>27</v>
      </c>
      <c r="T955">
        <v>5.7179000000000001E-2</v>
      </c>
      <c r="U955">
        <v>0.14387</v>
      </c>
      <c r="V955">
        <v>0.62936999999999999</v>
      </c>
      <c r="W955">
        <v>0.35554000000000002</v>
      </c>
      <c r="X955">
        <v>0.26234000000000002</v>
      </c>
      <c r="Y955">
        <v>0.26174999999999998</v>
      </c>
      <c r="Z955">
        <v>0.32811000000000001</v>
      </c>
      <c r="AA955">
        <v>1.17641</v>
      </c>
      <c r="AB955">
        <v>0.74460999999999999</v>
      </c>
      <c r="AC955">
        <v>3.3853</v>
      </c>
      <c r="AD955">
        <v>0.91252999999999995</v>
      </c>
      <c r="AE955">
        <v>0.76334000000000002</v>
      </c>
      <c r="AF955">
        <v>5.3769999999999998</v>
      </c>
      <c r="AG955">
        <v>6.0416670000000003</v>
      </c>
    </row>
    <row r="956" spans="17:33" x14ac:dyDescent="0.25">
      <c r="Q956" t="s">
        <v>78</v>
      </c>
      <c r="R956">
        <v>2002</v>
      </c>
      <c r="S956" t="s">
        <v>27</v>
      </c>
      <c r="T956">
        <v>3.64079E-2</v>
      </c>
      <c r="U956">
        <v>0.75839999999999996</v>
      </c>
      <c r="V956">
        <v>10.3735</v>
      </c>
      <c r="W956">
        <v>11.7454</v>
      </c>
      <c r="X956">
        <v>3.1987999999999999</v>
      </c>
      <c r="Y956">
        <v>3.4377</v>
      </c>
      <c r="Z956">
        <v>4.6607000000000003</v>
      </c>
      <c r="AA956">
        <v>8.9323999999999995</v>
      </c>
      <c r="AB956">
        <v>5.5972999999999997</v>
      </c>
      <c r="AC956">
        <v>2.3807999999999998</v>
      </c>
      <c r="AD956">
        <v>12.4232</v>
      </c>
      <c r="AE956">
        <v>6.9748999999999999</v>
      </c>
      <c r="AF956">
        <v>6.2320000000000002</v>
      </c>
      <c r="AG956">
        <v>6.358333</v>
      </c>
    </row>
    <row r="957" spans="17:33" x14ac:dyDescent="0.25">
      <c r="Q957" t="s">
        <v>66</v>
      </c>
      <c r="R957">
        <v>2003</v>
      </c>
      <c r="S957" t="s">
        <v>27</v>
      </c>
      <c r="T957">
        <v>5.7351199999999998E-2</v>
      </c>
      <c r="U957">
        <v>8.5900000000000004E-2</v>
      </c>
      <c r="V957">
        <v>0.68230000000000002</v>
      </c>
      <c r="W957">
        <v>0.52510000000000001</v>
      </c>
      <c r="X957">
        <v>0.1779</v>
      </c>
      <c r="Y957">
        <v>0.18090000000000001</v>
      </c>
      <c r="Z957">
        <v>0.19259999999999999</v>
      </c>
      <c r="AA957">
        <v>0.73560000000000003</v>
      </c>
      <c r="AB957">
        <v>0.44550000000000001</v>
      </c>
      <c r="AC957">
        <v>2.2292000000000001</v>
      </c>
      <c r="AD957">
        <v>0.75560000000000005</v>
      </c>
      <c r="AE957">
        <v>0.48459999999999998</v>
      </c>
      <c r="AF957">
        <v>5.3369999999999997</v>
      </c>
      <c r="AG957">
        <v>5.9</v>
      </c>
    </row>
    <row r="958" spans="17:33" x14ac:dyDescent="0.25">
      <c r="Q958" t="s">
        <v>78</v>
      </c>
      <c r="R958">
        <v>2014</v>
      </c>
      <c r="S958" t="s">
        <v>27</v>
      </c>
      <c r="T958">
        <v>3.5228700000000002E-2</v>
      </c>
      <c r="U958">
        <v>0.77049999999999996</v>
      </c>
      <c r="V958">
        <v>17.598600000000001</v>
      </c>
      <c r="W958">
        <v>18.746300000000002</v>
      </c>
      <c r="X958">
        <v>4.5266000000000002</v>
      </c>
      <c r="Y958">
        <v>5.0909000000000004</v>
      </c>
      <c r="Z958">
        <v>6.4494999999999996</v>
      </c>
      <c r="AA958">
        <v>13.3994</v>
      </c>
      <c r="AB958">
        <v>7.8201000000000001</v>
      </c>
      <c r="AC958">
        <v>3.5204</v>
      </c>
      <c r="AD958">
        <v>19.950299999999999</v>
      </c>
      <c r="AE958">
        <v>9.8750999999999998</v>
      </c>
      <c r="AF958">
        <v>6.5170000000000003</v>
      </c>
      <c r="AG958">
        <v>5.1916669999999998</v>
      </c>
    </row>
    <row r="959" spans="17:33" x14ac:dyDescent="0.25">
      <c r="Q959" t="s">
        <v>78</v>
      </c>
      <c r="R959">
        <v>2015</v>
      </c>
      <c r="S959" t="s">
        <v>27</v>
      </c>
      <c r="T959">
        <v>3.5128399999999997E-2</v>
      </c>
      <c r="U959">
        <v>0.80420000000000003</v>
      </c>
      <c r="V959">
        <v>19.0093</v>
      </c>
      <c r="W959">
        <v>20.040600000000001</v>
      </c>
      <c r="X959">
        <v>5.0271999999999997</v>
      </c>
      <c r="Y959">
        <v>5.4554999999999998</v>
      </c>
      <c r="Z959">
        <v>6.5888999999999998</v>
      </c>
      <c r="AA959">
        <v>13.782500000000001</v>
      </c>
      <c r="AB959">
        <v>8.3011999999999997</v>
      </c>
      <c r="AC959">
        <v>3.6040000000000001</v>
      </c>
      <c r="AD959">
        <v>20.7102</v>
      </c>
      <c r="AE959">
        <v>10.340999999999999</v>
      </c>
      <c r="AF959">
        <v>6.8360000000000003</v>
      </c>
      <c r="AG959">
        <v>4.483333</v>
      </c>
    </row>
    <row r="960" spans="17:33" x14ac:dyDescent="0.25">
      <c r="Q960" t="s">
        <v>78</v>
      </c>
      <c r="R960">
        <v>2012</v>
      </c>
      <c r="S960" t="s">
        <v>27</v>
      </c>
      <c r="T960">
        <v>3.4002999999999999E-2</v>
      </c>
      <c r="U960">
        <v>0.6079</v>
      </c>
      <c r="V960">
        <v>13.8096</v>
      </c>
      <c r="W960">
        <v>17.983899999999998</v>
      </c>
      <c r="X960">
        <v>4.7319000000000004</v>
      </c>
      <c r="Y960">
        <v>4.4508999999999999</v>
      </c>
      <c r="Z960">
        <v>6.1207000000000003</v>
      </c>
      <c r="AA960">
        <v>12.1792</v>
      </c>
      <c r="AB960">
        <v>7.3762999999999996</v>
      </c>
      <c r="AC960">
        <v>3.2894000000000001</v>
      </c>
      <c r="AD960">
        <v>17.8596</v>
      </c>
      <c r="AE960">
        <v>9.2729999999999997</v>
      </c>
      <c r="AF960">
        <v>6.4480000000000004</v>
      </c>
      <c r="AG960">
        <v>6.7083329999999997</v>
      </c>
    </row>
    <row r="961" spans="17:33" x14ac:dyDescent="0.25">
      <c r="Q961" t="s">
        <v>78</v>
      </c>
      <c r="R961">
        <v>2004</v>
      </c>
      <c r="S961" t="s">
        <v>27</v>
      </c>
      <c r="T961">
        <v>3.3930399999999999E-2</v>
      </c>
      <c r="U961">
        <v>0.81320000000000003</v>
      </c>
      <c r="V961">
        <v>8.4966000000000008</v>
      </c>
      <c r="W961">
        <v>15.590199999999999</v>
      </c>
      <c r="X961">
        <v>3.7033</v>
      </c>
      <c r="Y961">
        <v>3.9455</v>
      </c>
      <c r="Z961">
        <v>4.6478999999999999</v>
      </c>
      <c r="AA961">
        <v>8.9192999999999998</v>
      </c>
      <c r="AB961">
        <v>5.8575999999999997</v>
      </c>
      <c r="AC961">
        <v>2.569</v>
      </c>
      <c r="AD961">
        <v>13.6851</v>
      </c>
      <c r="AE961">
        <v>7.0852000000000004</v>
      </c>
      <c r="AF961">
        <v>6.14</v>
      </c>
      <c r="AG961">
        <v>6.016667</v>
      </c>
    </row>
    <row r="962" spans="17:33" x14ac:dyDescent="0.25">
      <c r="Q962" t="s">
        <v>78</v>
      </c>
      <c r="R962">
        <v>2000</v>
      </c>
      <c r="S962" t="s">
        <v>27</v>
      </c>
      <c r="T962">
        <v>3.7116299999999998E-2</v>
      </c>
      <c r="U962">
        <v>0.69620000000000004</v>
      </c>
      <c r="V962">
        <v>7.7923999999999998</v>
      </c>
      <c r="W962">
        <v>11.099399999999999</v>
      </c>
      <c r="X962">
        <v>3.5674999999999999</v>
      </c>
      <c r="Y962">
        <v>3.1795</v>
      </c>
      <c r="Z962">
        <v>4.3345000000000002</v>
      </c>
      <c r="AA962">
        <v>9.1323000000000008</v>
      </c>
      <c r="AB962">
        <v>5.0639000000000003</v>
      </c>
      <c r="AC962">
        <v>2.2526000000000002</v>
      </c>
      <c r="AD962">
        <v>12.0649</v>
      </c>
      <c r="AE962">
        <v>6.4804000000000004</v>
      </c>
      <c r="AF962">
        <v>6.2039999999999997</v>
      </c>
      <c r="AG962">
        <v>4.3833330000000004</v>
      </c>
    </row>
    <row r="963" spans="17:33" x14ac:dyDescent="0.25">
      <c r="Q963" t="s">
        <v>78</v>
      </c>
      <c r="R963">
        <v>2000</v>
      </c>
      <c r="S963" t="s">
        <v>27</v>
      </c>
      <c r="T963">
        <v>3.7116299999999998E-2</v>
      </c>
      <c r="U963">
        <v>0.69620000000000004</v>
      </c>
      <c r="V963">
        <v>7.7923999999999998</v>
      </c>
      <c r="W963">
        <v>11.099399999999999</v>
      </c>
      <c r="X963">
        <v>3.5674999999999999</v>
      </c>
      <c r="Y963">
        <v>3.1795</v>
      </c>
      <c r="Z963">
        <v>4.3345000000000002</v>
      </c>
      <c r="AA963">
        <v>9.1323000000000008</v>
      </c>
      <c r="AB963">
        <v>5.0639000000000003</v>
      </c>
      <c r="AC963">
        <v>2.2526000000000002</v>
      </c>
      <c r="AD963">
        <v>12.0649</v>
      </c>
      <c r="AE963">
        <v>6.4804000000000004</v>
      </c>
      <c r="AF963">
        <v>6.2039999999999997</v>
      </c>
      <c r="AG963">
        <v>4.3833330000000004</v>
      </c>
    </row>
    <row r="964" spans="17:33" x14ac:dyDescent="0.25">
      <c r="Q964" t="s">
        <v>71</v>
      </c>
      <c r="R964">
        <v>2008</v>
      </c>
      <c r="S964" t="s">
        <v>27</v>
      </c>
      <c r="T964">
        <v>5.2178299999999997E-2</v>
      </c>
      <c r="U964">
        <v>0.1744</v>
      </c>
      <c r="V964">
        <v>1.4642999999999999</v>
      </c>
      <c r="W964">
        <v>1.8942000000000001</v>
      </c>
      <c r="X964">
        <v>0.53669999999999995</v>
      </c>
      <c r="Y964">
        <v>0.4486</v>
      </c>
      <c r="Z964">
        <v>0.50700000000000001</v>
      </c>
      <c r="AA964">
        <v>1.4547000000000001</v>
      </c>
      <c r="AB964">
        <v>1.0031000000000001</v>
      </c>
      <c r="AC964">
        <v>2.7816999999999998</v>
      </c>
      <c r="AD964">
        <v>1.6579999999999999</v>
      </c>
      <c r="AE964">
        <v>0.68589999999999995</v>
      </c>
      <c r="AF964">
        <v>6.0750000000000002</v>
      </c>
      <c r="AG964">
        <v>3.6166670000000001</v>
      </c>
    </row>
    <row r="965" spans="17:33" x14ac:dyDescent="0.25">
      <c r="Q965" t="s">
        <v>66</v>
      </c>
      <c r="R965">
        <v>2009</v>
      </c>
      <c r="S965" t="s">
        <v>27</v>
      </c>
      <c r="T965">
        <v>5.8734799999999997E-2</v>
      </c>
      <c r="U965">
        <v>8.09E-2</v>
      </c>
      <c r="V965">
        <v>0.76139999999999997</v>
      </c>
      <c r="W965">
        <v>0.46539999999999998</v>
      </c>
      <c r="X965">
        <v>0.18870000000000001</v>
      </c>
      <c r="Y965">
        <v>0.38109999999999999</v>
      </c>
      <c r="Z965">
        <v>0.21729999999999999</v>
      </c>
      <c r="AA965">
        <v>0.95940000000000003</v>
      </c>
      <c r="AB965">
        <v>0.55789999999999995</v>
      </c>
      <c r="AC965">
        <v>2.7866</v>
      </c>
      <c r="AD965">
        <v>0.75239999999999996</v>
      </c>
      <c r="AE965">
        <v>0.64749999999999996</v>
      </c>
      <c r="AF965">
        <v>5.76</v>
      </c>
      <c r="AG965">
        <v>7.05</v>
      </c>
    </row>
    <row r="966" spans="17:33" x14ac:dyDescent="0.25">
      <c r="Q966" t="s">
        <v>71</v>
      </c>
      <c r="R966">
        <v>2012</v>
      </c>
      <c r="S966" t="s">
        <v>27</v>
      </c>
      <c r="T966">
        <v>5.08633E-2</v>
      </c>
      <c r="U966">
        <v>0.2072</v>
      </c>
      <c r="V966">
        <v>1.9392</v>
      </c>
      <c r="W966">
        <v>1.6156999999999999</v>
      </c>
      <c r="X966">
        <v>0.62929999999999997</v>
      </c>
      <c r="Y966">
        <v>0.37469999999999998</v>
      </c>
      <c r="Z966">
        <v>0.55959999999999999</v>
      </c>
      <c r="AA966">
        <v>1.6768000000000001</v>
      </c>
      <c r="AB966">
        <v>1.0865</v>
      </c>
      <c r="AC966">
        <v>2.9897999999999998</v>
      </c>
      <c r="AD966">
        <v>1.8857999999999999</v>
      </c>
      <c r="AE966">
        <v>0.72550000000000003</v>
      </c>
      <c r="AF966">
        <v>6.0110000000000001</v>
      </c>
      <c r="AG966">
        <v>5.1166669999999996</v>
      </c>
    </row>
    <row r="967" spans="17:33" x14ac:dyDescent="0.25">
      <c r="Q967" t="s">
        <v>71</v>
      </c>
      <c r="R967">
        <v>2004</v>
      </c>
      <c r="S967" t="s">
        <v>27</v>
      </c>
      <c r="T967">
        <v>5.6798800000000003E-2</v>
      </c>
      <c r="U967">
        <v>0.20250000000000001</v>
      </c>
      <c r="V967">
        <v>1.2482</v>
      </c>
      <c r="W967">
        <v>1.4058999999999999</v>
      </c>
      <c r="X967">
        <v>0.4254</v>
      </c>
      <c r="Y967">
        <v>0.34699999999999998</v>
      </c>
      <c r="Z967">
        <v>0.53249999999999997</v>
      </c>
      <c r="AA967">
        <v>1.2025999999999999</v>
      </c>
      <c r="AB967">
        <v>0.90969999999999995</v>
      </c>
      <c r="AC967">
        <v>2.2845</v>
      </c>
      <c r="AD967">
        <v>1.5644</v>
      </c>
      <c r="AE967">
        <v>0.5978</v>
      </c>
      <c r="AF967">
        <v>5.8760000000000003</v>
      </c>
      <c r="AG967">
        <v>4.7083329999999997</v>
      </c>
    </row>
    <row r="968" spans="17:33" x14ac:dyDescent="0.25">
      <c r="Q968" t="s">
        <v>78</v>
      </c>
      <c r="R968">
        <v>2003</v>
      </c>
      <c r="S968" t="s">
        <v>27</v>
      </c>
      <c r="T968">
        <v>3.5068500000000002E-2</v>
      </c>
      <c r="U968">
        <v>0.81810000000000005</v>
      </c>
      <c r="V968">
        <v>8.9291999999999998</v>
      </c>
      <c r="W968">
        <v>12.1716</v>
      </c>
      <c r="X968">
        <v>3.3307000000000002</v>
      </c>
      <c r="Y968">
        <v>3.5834000000000001</v>
      </c>
      <c r="Z968">
        <v>4.8086000000000002</v>
      </c>
      <c r="AA968">
        <v>8.8643999999999998</v>
      </c>
      <c r="AB968">
        <v>5.6920000000000002</v>
      </c>
      <c r="AC968">
        <v>2.4569999999999999</v>
      </c>
      <c r="AD968">
        <v>12.893599999999999</v>
      </c>
      <c r="AE968">
        <v>6.9077999999999999</v>
      </c>
      <c r="AF968">
        <v>5.9710000000000001</v>
      </c>
      <c r="AG968">
        <v>6.733333</v>
      </c>
    </row>
    <row r="969" spans="17:33" x14ac:dyDescent="0.25">
      <c r="Q969" t="s">
        <v>71</v>
      </c>
      <c r="R969">
        <v>2009</v>
      </c>
      <c r="S969" t="s">
        <v>27</v>
      </c>
      <c r="T969">
        <v>5.6212400000000003E-2</v>
      </c>
      <c r="U969">
        <v>0.14599999999999999</v>
      </c>
      <c r="V969">
        <v>1.6786000000000001</v>
      </c>
      <c r="W969">
        <v>1.5489999999999999</v>
      </c>
      <c r="X969">
        <v>0.41249999999999998</v>
      </c>
      <c r="Y969">
        <v>0.41620000000000001</v>
      </c>
      <c r="Z969">
        <v>0.57020000000000004</v>
      </c>
      <c r="AA969">
        <v>1.4125000000000001</v>
      </c>
      <c r="AB969">
        <v>1.0302</v>
      </c>
      <c r="AC969">
        <v>2.7008000000000001</v>
      </c>
      <c r="AD969">
        <v>1.5349999999999999</v>
      </c>
      <c r="AE969">
        <v>0.66639999999999999</v>
      </c>
      <c r="AF969">
        <v>6.069</v>
      </c>
      <c r="AG969">
        <v>6.5583330000000002</v>
      </c>
    </row>
    <row r="970" spans="17:33" x14ac:dyDescent="0.25">
      <c r="Q970" t="s">
        <v>36</v>
      </c>
      <c r="R970">
        <v>2009</v>
      </c>
      <c r="S970" t="s">
        <v>27</v>
      </c>
      <c r="T970">
        <v>4.5645999999999999E-2</v>
      </c>
      <c r="U970">
        <v>0.1163</v>
      </c>
      <c r="V970">
        <v>0.50780000000000003</v>
      </c>
      <c r="W970">
        <v>2.0004</v>
      </c>
      <c r="X970">
        <v>0.67520000000000002</v>
      </c>
      <c r="Y970">
        <v>0.73460000000000003</v>
      </c>
      <c r="Z970">
        <v>1.1776</v>
      </c>
      <c r="AA970">
        <v>3.8651</v>
      </c>
      <c r="AB970">
        <v>1.9603999999999999</v>
      </c>
      <c r="AC970">
        <v>3.0089999999999999</v>
      </c>
      <c r="AD970">
        <v>3.27</v>
      </c>
      <c r="AE970">
        <v>1.6397999999999999</v>
      </c>
      <c r="AF970">
        <v>4.8330000000000002</v>
      </c>
      <c r="AG970">
        <v>9.6666670000000003</v>
      </c>
    </row>
    <row r="971" spans="17:33" x14ac:dyDescent="0.25">
      <c r="Q971" t="s">
        <v>78</v>
      </c>
      <c r="R971">
        <v>2013</v>
      </c>
      <c r="S971" t="s">
        <v>27</v>
      </c>
      <c r="T971">
        <v>3.44823E-2</v>
      </c>
      <c r="U971">
        <v>0.71299999999999997</v>
      </c>
      <c r="V971">
        <v>15.5083</v>
      </c>
      <c r="W971">
        <v>19.883800000000001</v>
      </c>
      <c r="X971">
        <v>4.5035999999999996</v>
      </c>
      <c r="Y971">
        <v>4.8201000000000001</v>
      </c>
      <c r="Z971">
        <v>6.0711000000000004</v>
      </c>
      <c r="AA971">
        <v>12.5283</v>
      </c>
      <c r="AB971">
        <v>7.5404999999999998</v>
      </c>
      <c r="AC971">
        <v>3.3814000000000002</v>
      </c>
      <c r="AD971">
        <v>18.5626</v>
      </c>
      <c r="AE971">
        <v>9.4344000000000001</v>
      </c>
      <c r="AF971">
        <v>6.3070000000000004</v>
      </c>
      <c r="AG971">
        <v>6.3</v>
      </c>
    </row>
    <row r="972" spans="17:33" x14ac:dyDescent="0.25">
      <c r="Q972" t="s">
        <v>66</v>
      </c>
      <c r="R972">
        <v>2013</v>
      </c>
      <c r="S972" t="s">
        <v>27</v>
      </c>
      <c r="T972">
        <v>6.0933300000000003E-2</v>
      </c>
      <c r="U972">
        <v>8.7800000000000003E-2</v>
      </c>
      <c r="V972">
        <v>0.89529999999999998</v>
      </c>
      <c r="W972">
        <v>0.40210000000000001</v>
      </c>
      <c r="X972">
        <v>0.21179999999999999</v>
      </c>
      <c r="Y972">
        <v>0.30270000000000002</v>
      </c>
      <c r="Z972">
        <v>0.21859999999999999</v>
      </c>
      <c r="AA972">
        <v>1.0820000000000001</v>
      </c>
      <c r="AB972">
        <v>0.58069999999999999</v>
      </c>
      <c r="AC972">
        <v>3.0455999999999999</v>
      </c>
      <c r="AD972">
        <v>0.75680000000000003</v>
      </c>
      <c r="AE972">
        <v>0.60750000000000004</v>
      </c>
      <c r="AF972">
        <v>4.9279999999999999</v>
      </c>
      <c r="AG972">
        <v>6.9083329999999998</v>
      </c>
    </row>
    <row r="973" spans="17:33" x14ac:dyDescent="0.25">
      <c r="Q973" t="s">
        <v>66</v>
      </c>
      <c r="R973">
        <v>2019</v>
      </c>
      <c r="S973" t="s">
        <v>27</v>
      </c>
      <c r="T973">
        <v>7.3946300000000006E-2</v>
      </c>
      <c r="U973">
        <v>0.14188000000000001</v>
      </c>
      <c r="V973">
        <v>0.93289</v>
      </c>
      <c r="W973">
        <v>0.42165999999999998</v>
      </c>
      <c r="X973">
        <v>0.27751999999999999</v>
      </c>
      <c r="Y973">
        <v>0.25957999999999998</v>
      </c>
      <c r="Z973">
        <v>0.32556000000000002</v>
      </c>
      <c r="AA973">
        <v>1.18336</v>
      </c>
      <c r="AB973">
        <v>0.77261000000000002</v>
      </c>
      <c r="AC973">
        <v>3.5705</v>
      </c>
      <c r="AD973">
        <v>0.95814999999999995</v>
      </c>
      <c r="AE973">
        <v>0.84216999999999997</v>
      </c>
      <c r="AF973">
        <v>6.05</v>
      </c>
      <c r="AG973">
        <v>4.9583329999999997</v>
      </c>
    </row>
    <row r="974" spans="17:33" x14ac:dyDescent="0.25">
      <c r="Q974" t="s">
        <v>66</v>
      </c>
      <c r="R974">
        <v>2008</v>
      </c>
      <c r="S974" t="s">
        <v>27</v>
      </c>
      <c r="T974">
        <v>6.2246099999999999E-2</v>
      </c>
      <c r="U974">
        <v>8.7900000000000006E-2</v>
      </c>
      <c r="V974">
        <v>0.6774</v>
      </c>
      <c r="W974">
        <v>0.48849999999999999</v>
      </c>
      <c r="X974">
        <v>0.22159999999999999</v>
      </c>
      <c r="Y974">
        <v>0.36820000000000003</v>
      </c>
      <c r="Z974">
        <v>0.2019</v>
      </c>
      <c r="AA974">
        <v>0.92049999999999998</v>
      </c>
      <c r="AB974">
        <v>0.54049999999999998</v>
      </c>
      <c r="AC974">
        <v>2.8471000000000002</v>
      </c>
      <c r="AD974">
        <v>0.81020000000000003</v>
      </c>
      <c r="AE974">
        <v>0.65649999999999997</v>
      </c>
      <c r="AF974">
        <v>5.5469999999999997</v>
      </c>
      <c r="AG974">
        <v>4.3</v>
      </c>
    </row>
    <row r="975" spans="17:33" x14ac:dyDescent="0.25">
      <c r="Q975" t="s">
        <v>78</v>
      </c>
      <c r="R975">
        <v>2009</v>
      </c>
      <c r="S975" t="s">
        <v>27</v>
      </c>
      <c r="T975">
        <v>3.5911699999999998E-2</v>
      </c>
      <c r="U975">
        <v>0.61270000000000002</v>
      </c>
      <c r="V975">
        <v>11.8917</v>
      </c>
      <c r="W975">
        <v>15.5962</v>
      </c>
      <c r="X975">
        <v>4.0583</v>
      </c>
      <c r="Y975">
        <v>4.6437999999999997</v>
      </c>
      <c r="Z975">
        <v>5.5544000000000002</v>
      </c>
      <c r="AA975">
        <v>10.517099999999999</v>
      </c>
      <c r="AB975">
        <v>6.9180000000000001</v>
      </c>
      <c r="AC975">
        <v>2.9592999999999998</v>
      </c>
      <c r="AD975">
        <v>15.259</v>
      </c>
      <c r="AE975">
        <v>8.2765000000000004</v>
      </c>
      <c r="AF975">
        <v>6.28</v>
      </c>
      <c r="AG975">
        <v>7.5416670000000003</v>
      </c>
    </row>
    <row r="976" spans="17:33" x14ac:dyDescent="0.25">
      <c r="Q976" t="s">
        <v>78</v>
      </c>
      <c r="R976">
        <v>2001</v>
      </c>
      <c r="S976" t="s">
        <v>27</v>
      </c>
      <c r="T976">
        <v>3.8063E-2</v>
      </c>
      <c r="U976">
        <v>0.63060000000000005</v>
      </c>
      <c r="V976">
        <v>9.8419000000000008</v>
      </c>
      <c r="W976">
        <v>11.4148</v>
      </c>
      <c r="X976">
        <v>3.7216</v>
      </c>
      <c r="Y976">
        <v>3.1673</v>
      </c>
      <c r="Z976">
        <v>4.6098999999999997</v>
      </c>
      <c r="AA976">
        <v>8.8259000000000007</v>
      </c>
      <c r="AB976">
        <v>5.2758000000000003</v>
      </c>
      <c r="AC976">
        <v>2.3376999999999999</v>
      </c>
      <c r="AD976">
        <v>12.344900000000001</v>
      </c>
      <c r="AE976">
        <v>6.8661000000000003</v>
      </c>
      <c r="AF976">
        <v>6.4210000000000003</v>
      </c>
      <c r="AG976">
        <v>4.9583329999999997</v>
      </c>
    </row>
    <row r="977" spans="17:33" x14ac:dyDescent="0.25">
      <c r="Q977" t="s">
        <v>66</v>
      </c>
      <c r="R977">
        <v>2015</v>
      </c>
      <c r="S977" t="s">
        <v>27</v>
      </c>
      <c r="T977">
        <v>6.6106100000000001E-2</v>
      </c>
      <c r="U977">
        <v>0.1067</v>
      </c>
      <c r="V977">
        <v>1.0750999999999999</v>
      </c>
      <c r="W977">
        <v>0.38779999999999998</v>
      </c>
      <c r="X977">
        <v>0.21290000000000001</v>
      </c>
      <c r="Y977">
        <v>0.29389999999999999</v>
      </c>
      <c r="Z977">
        <v>0.24809999999999999</v>
      </c>
      <c r="AA977">
        <v>1.1272</v>
      </c>
      <c r="AB977">
        <v>0.61819999999999997</v>
      </c>
      <c r="AC977">
        <v>3.2292000000000001</v>
      </c>
      <c r="AD977">
        <v>0.80689999999999995</v>
      </c>
      <c r="AE977">
        <v>0.63480000000000003</v>
      </c>
      <c r="AF977">
        <v>5.4619999999999997</v>
      </c>
      <c r="AG977">
        <v>6.6</v>
      </c>
    </row>
    <row r="978" spans="17:33" x14ac:dyDescent="0.25">
      <c r="Q978" t="s">
        <v>66</v>
      </c>
      <c r="R978">
        <v>2011</v>
      </c>
      <c r="S978" t="s">
        <v>27</v>
      </c>
      <c r="T978">
        <v>5.6901500000000001E-2</v>
      </c>
      <c r="U978">
        <v>0.1076</v>
      </c>
      <c r="V978">
        <v>0.77490000000000003</v>
      </c>
      <c r="W978">
        <v>0.41499999999999998</v>
      </c>
      <c r="X978">
        <v>0.2177</v>
      </c>
      <c r="Y978">
        <v>0.33710000000000001</v>
      </c>
      <c r="Z978">
        <v>0.2195</v>
      </c>
      <c r="AA978">
        <v>1.1085</v>
      </c>
      <c r="AB978">
        <v>0.57299999999999995</v>
      </c>
      <c r="AC978">
        <v>2.9514</v>
      </c>
      <c r="AD978">
        <v>0.73709999999999998</v>
      </c>
      <c r="AE978">
        <v>0.64019999999999999</v>
      </c>
      <c r="AF978">
        <v>5.3129999999999997</v>
      </c>
      <c r="AG978">
        <v>7.2166670000000002</v>
      </c>
    </row>
    <row r="979" spans="17:33" x14ac:dyDescent="0.25">
      <c r="Q979" t="s">
        <v>78</v>
      </c>
      <c r="R979">
        <v>2005</v>
      </c>
      <c r="S979" t="s">
        <v>27</v>
      </c>
      <c r="T979">
        <v>3.32369E-2</v>
      </c>
      <c r="U979">
        <v>0.81669999999999998</v>
      </c>
      <c r="V979">
        <v>8.2941000000000003</v>
      </c>
      <c r="W979">
        <v>15.1137</v>
      </c>
      <c r="X979">
        <v>3.9331</v>
      </c>
      <c r="Y979">
        <v>4.0488</v>
      </c>
      <c r="Z979">
        <v>5.1082999999999998</v>
      </c>
      <c r="AA979">
        <v>9.4806000000000008</v>
      </c>
      <c r="AB979">
        <v>5.8888999999999996</v>
      </c>
      <c r="AC979">
        <v>2.7214999999999998</v>
      </c>
      <c r="AD979">
        <v>14.581200000000001</v>
      </c>
      <c r="AE979">
        <v>7.3196000000000003</v>
      </c>
      <c r="AF979">
        <v>5.9710000000000001</v>
      </c>
      <c r="AG979">
        <v>5.4583329999999997</v>
      </c>
    </row>
    <row r="980" spans="17:33" x14ac:dyDescent="0.25">
      <c r="Q980" t="s">
        <v>71</v>
      </c>
      <c r="R980">
        <v>2003</v>
      </c>
      <c r="S980" t="s">
        <v>27</v>
      </c>
      <c r="T980">
        <v>5.61165E-2</v>
      </c>
      <c r="U980">
        <v>0.1767</v>
      </c>
      <c r="V980">
        <v>1.1504000000000001</v>
      </c>
      <c r="W980">
        <v>1.3953</v>
      </c>
      <c r="X980">
        <v>0.38750000000000001</v>
      </c>
      <c r="Y980">
        <v>0.3115</v>
      </c>
      <c r="Z980">
        <v>0.52039999999999997</v>
      </c>
      <c r="AA980">
        <v>1.1906000000000001</v>
      </c>
      <c r="AB980">
        <v>0.873</v>
      </c>
      <c r="AC980">
        <v>2.1806999999999999</v>
      </c>
      <c r="AD980">
        <v>1.5207999999999999</v>
      </c>
      <c r="AE980">
        <v>0.5867</v>
      </c>
      <c r="AF980">
        <v>5.4589999999999996</v>
      </c>
      <c r="AG980">
        <v>5.4083329999999998</v>
      </c>
    </row>
    <row r="981" spans="17:33" x14ac:dyDescent="0.25">
      <c r="Q981" t="s">
        <v>78</v>
      </c>
      <c r="R981">
        <v>2007</v>
      </c>
      <c r="S981" t="s">
        <v>27</v>
      </c>
      <c r="T981">
        <v>3.4206100000000003E-2</v>
      </c>
      <c r="U981">
        <v>0.6623</v>
      </c>
      <c r="V981">
        <v>9.9182000000000006</v>
      </c>
      <c r="W981">
        <v>18.2622</v>
      </c>
      <c r="X981">
        <v>4.1989999999999998</v>
      </c>
      <c r="Y981">
        <v>4.7637</v>
      </c>
      <c r="Z981">
        <v>5.0812999999999997</v>
      </c>
      <c r="AA981">
        <v>10.5947</v>
      </c>
      <c r="AB981">
        <v>6.2256</v>
      </c>
      <c r="AC981">
        <v>2.9472999999999998</v>
      </c>
      <c r="AD981">
        <v>16.147099999999998</v>
      </c>
      <c r="AE981">
        <v>8.0136000000000003</v>
      </c>
      <c r="AF981">
        <v>6.29</v>
      </c>
      <c r="AG981">
        <v>4.3666669999999996</v>
      </c>
    </row>
    <row r="982" spans="17:33" x14ac:dyDescent="0.25">
      <c r="Q982" t="s">
        <v>36</v>
      </c>
      <c r="R982">
        <v>2002</v>
      </c>
      <c r="S982" t="s">
        <v>27</v>
      </c>
      <c r="T982">
        <v>4.7250199999999999E-2</v>
      </c>
      <c r="U982">
        <v>0.17780000000000001</v>
      </c>
      <c r="V982">
        <v>0.30220000000000002</v>
      </c>
      <c r="W982">
        <v>1.9045000000000001</v>
      </c>
      <c r="X982">
        <v>0.52110000000000001</v>
      </c>
      <c r="Y982">
        <v>0.60350000000000004</v>
      </c>
      <c r="Z982">
        <v>1.2997000000000001</v>
      </c>
      <c r="AA982">
        <v>2.9727999999999999</v>
      </c>
      <c r="AB982">
        <v>1.2928999999999999</v>
      </c>
      <c r="AC982">
        <v>2.4769999999999999</v>
      </c>
      <c r="AD982">
        <v>2.8744000000000001</v>
      </c>
      <c r="AE982">
        <v>1.2589999999999999</v>
      </c>
      <c r="AF982">
        <v>5.0270000000000001</v>
      </c>
      <c r="AG982">
        <v>6.141667</v>
      </c>
    </row>
    <row r="983" spans="17:33" x14ac:dyDescent="0.25">
      <c r="Q983" t="s">
        <v>66</v>
      </c>
      <c r="R983">
        <v>2012</v>
      </c>
      <c r="S983" t="s">
        <v>27</v>
      </c>
      <c r="T983">
        <v>6.2453000000000002E-2</v>
      </c>
      <c r="U983">
        <v>8.9700000000000002E-2</v>
      </c>
      <c r="V983">
        <v>0.82499999999999996</v>
      </c>
      <c r="W983">
        <v>0.41670000000000001</v>
      </c>
      <c r="X983">
        <v>0.214</v>
      </c>
      <c r="Y983">
        <v>0.31950000000000001</v>
      </c>
      <c r="Z983">
        <v>0.21879999999999999</v>
      </c>
      <c r="AA983">
        <v>1.1026</v>
      </c>
      <c r="AB983">
        <v>0.58650000000000002</v>
      </c>
      <c r="AC983">
        <v>2.9950000000000001</v>
      </c>
      <c r="AD983">
        <v>0.75119999999999998</v>
      </c>
      <c r="AE983">
        <v>0.62819999999999998</v>
      </c>
      <c r="AF983">
        <v>5.3920000000000003</v>
      </c>
      <c r="AG983">
        <v>6.9666670000000002</v>
      </c>
    </row>
    <row r="984" spans="17:33" x14ac:dyDescent="0.25">
      <c r="Q984" t="s">
        <v>36</v>
      </c>
      <c r="R984">
        <v>2010</v>
      </c>
      <c r="S984" t="s">
        <v>27</v>
      </c>
      <c r="T984">
        <v>4.3189100000000001E-2</v>
      </c>
      <c r="U984">
        <v>0.14460000000000001</v>
      </c>
      <c r="V984">
        <v>0.57730000000000004</v>
      </c>
      <c r="W984">
        <v>2.1343000000000001</v>
      </c>
      <c r="X984">
        <v>0.71930000000000005</v>
      </c>
      <c r="Y984">
        <v>0.70820000000000005</v>
      </c>
      <c r="Z984">
        <v>1.3412999999999999</v>
      </c>
      <c r="AA984">
        <v>3.7212999999999998</v>
      </c>
      <c r="AB984">
        <v>1.9670000000000001</v>
      </c>
      <c r="AC984">
        <v>3.0689000000000002</v>
      </c>
      <c r="AD984">
        <v>3.2492000000000001</v>
      </c>
      <c r="AE984">
        <v>1.631</v>
      </c>
      <c r="AF984">
        <v>5.0350000000000001</v>
      </c>
      <c r="AG984">
        <v>10.3</v>
      </c>
    </row>
    <row r="985" spans="17:33" x14ac:dyDescent="0.25">
      <c r="Q985" t="s">
        <v>71</v>
      </c>
      <c r="R985">
        <v>2011</v>
      </c>
      <c r="S985" t="s">
        <v>27</v>
      </c>
      <c r="T985">
        <v>4.7118399999999998E-2</v>
      </c>
      <c r="U985">
        <v>0.2014</v>
      </c>
      <c r="V985">
        <v>1.8427</v>
      </c>
      <c r="W985">
        <v>1.4924999999999999</v>
      </c>
      <c r="X985">
        <v>0.50239999999999996</v>
      </c>
      <c r="Y985">
        <v>0.39169999999999999</v>
      </c>
      <c r="Z985">
        <v>0.53779999999999994</v>
      </c>
      <c r="AA985">
        <v>1.5645</v>
      </c>
      <c r="AB985">
        <v>1.0634999999999999</v>
      </c>
      <c r="AC985">
        <v>2.9178999999999999</v>
      </c>
      <c r="AD985">
        <v>1.6816</v>
      </c>
      <c r="AE985">
        <v>0.7006</v>
      </c>
      <c r="AF985">
        <v>6.133</v>
      </c>
      <c r="AG985">
        <v>5.5916670000000002</v>
      </c>
    </row>
    <row r="986" spans="17:33" x14ac:dyDescent="0.25">
      <c r="Q986" t="s">
        <v>71</v>
      </c>
      <c r="R986">
        <v>2014</v>
      </c>
      <c r="S986" t="s">
        <v>27</v>
      </c>
      <c r="T986">
        <v>4.6239299999999997E-2</v>
      </c>
      <c r="U986">
        <v>0.21410000000000001</v>
      </c>
      <c r="V986">
        <v>2.6911999999999998</v>
      </c>
      <c r="W986">
        <v>1.5831</v>
      </c>
      <c r="X986">
        <v>0.77910000000000001</v>
      </c>
      <c r="Y986">
        <v>0.40360000000000001</v>
      </c>
      <c r="Z986">
        <v>0.57950000000000002</v>
      </c>
      <c r="AA986">
        <v>1.6560999999999999</v>
      </c>
      <c r="AB986">
        <v>1.1235999999999999</v>
      </c>
      <c r="AC986">
        <v>3.1579000000000002</v>
      </c>
      <c r="AD986">
        <v>1.9944999999999999</v>
      </c>
      <c r="AE986">
        <v>0.74660000000000004</v>
      </c>
      <c r="AF986">
        <v>5.7089999999999996</v>
      </c>
      <c r="AG986">
        <v>4.3333329999999997</v>
      </c>
    </row>
    <row r="987" spans="17:33" x14ac:dyDescent="0.25">
      <c r="Q987" t="s">
        <v>36</v>
      </c>
      <c r="R987">
        <v>2012</v>
      </c>
      <c r="S987" t="s">
        <v>27</v>
      </c>
      <c r="T987">
        <v>4.8441900000000003E-2</v>
      </c>
      <c r="U987">
        <v>0.13159999999999999</v>
      </c>
      <c r="V987">
        <v>0.64359999999999995</v>
      </c>
      <c r="W987">
        <v>2.3557999999999999</v>
      </c>
      <c r="X987">
        <v>0.72809999999999997</v>
      </c>
      <c r="Y987">
        <v>0.69089999999999996</v>
      </c>
      <c r="Z987">
        <v>1.5864</v>
      </c>
      <c r="AA987">
        <v>3.7334999999999998</v>
      </c>
      <c r="AB987">
        <v>2.0388999999999999</v>
      </c>
      <c r="AC987">
        <v>3.2261000000000002</v>
      </c>
      <c r="AD987">
        <v>3.4415</v>
      </c>
      <c r="AE987">
        <v>1.7020999999999999</v>
      </c>
      <c r="AF987">
        <v>4.8449999999999998</v>
      </c>
      <c r="AG987">
        <v>8.35</v>
      </c>
    </row>
    <row r="988" spans="17:33" x14ac:dyDescent="0.25">
      <c r="Q988" t="s">
        <v>71</v>
      </c>
      <c r="R988">
        <v>2011</v>
      </c>
      <c r="S988" t="s">
        <v>27</v>
      </c>
      <c r="T988">
        <v>4.7118399999999998E-2</v>
      </c>
      <c r="U988">
        <v>0.2014</v>
      </c>
      <c r="V988">
        <v>1.8427</v>
      </c>
      <c r="W988">
        <v>1.4924999999999999</v>
      </c>
      <c r="X988">
        <v>0.50239999999999996</v>
      </c>
      <c r="Y988">
        <v>0.39169999999999999</v>
      </c>
      <c r="Z988">
        <v>0.53779999999999994</v>
      </c>
      <c r="AA988">
        <v>1.5645</v>
      </c>
      <c r="AB988">
        <v>1.0634999999999999</v>
      </c>
      <c r="AC988">
        <v>2.9178999999999999</v>
      </c>
      <c r="AD988">
        <v>1.6816</v>
      </c>
      <c r="AE988">
        <v>0.7006</v>
      </c>
      <c r="AF988">
        <v>6.133</v>
      </c>
      <c r="AG988">
        <v>5.5916670000000002</v>
      </c>
    </row>
    <row r="989" spans="17:33" x14ac:dyDescent="0.25">
      <c r="Q989" t="s">
        <v>36</v>
      </c>
      <c r="R989">
        <v>2005</v>
      </c>
      <c r="S989" t="s">
        <v>27</v>
      </c>
      <c r="T989">
        <v>4.8233699999999997E-2</v>
      </c>
      <c r="U989">
        <v>0.2039</v>
      </c>
      <c r="V989">
        <v>0.49819999999999998</v>
      </c>
      <c r="W989">
        <v>1.9521999999999999</v>
      </c>
      <c r="X989">
        <v>0.71060000000000001</v>
      </c>
      <c r="Y989">
        <v>0.66300000000000003</v>
      </c>
      <c r="Z989">
        <v>1.6229</v>
      </c>
      <c r="AA989">
        <v>3.633</v>
      </c>
      <c r="AB989">
        <v>1.556</v>
      </c>
      <c r="AC989">
        <v>2.9116</v>
      </c>
      <c r="AD989">
        <v>3.5394999999999999</v>
      </c>
      <c r="AE989">
        <v>1.4601999999999999</v>
      </c>
      <c r="AF989">
        <v>5.2839999999999998</v>
      </c>
      <c r="AG989">
        <v>4.6666670000000003</v>
      </c>
    </row>
    <row r="990" spans="17:33" x14ac:dyDescent="0.25">
      <c r="Q990" t="s">
        <v>66</v>
      </c>
      <c r="R990">
        <v>2004</v>
      </c>
      <c r="S990" t="s">
        <v>27</v>
      </c>
      <c r="T990">
        <v>5.7380800000000003E-2</v>
      </c>
      <c r="U990">
        <v>0.10299999999999999</v>
      </c>
      <c r="V990">
        <v>0.65639999999999998</v>
      </c>
      <c r="W990">
        <v>0.75039999999999996</v>
      </c>
      <c r="X990">
        <v>0.19719999999999999</v>
      </c>
      <c r="Y990">
        <v>0.18279999999999999</v>
      </c>
      <c r="Z990">
        <v>0.19520000000000001</v>
      </c>
      <c r="AA990">
        <v>0.73709999999999998</v>
      </c>
      <c r="AB990">
        <v>0.46970000000000001</v>
      </c>
      <c r="AC990">
        <v>2.3532999999999999</v>
      </c>
      <c r="AD990">
        <v>0.7873</v>
      </c>
      <c r="AE990">
        <v>0.50280000000000002</v>
      </c>
      <c r="AF990">
        <v>5.8680000000000003</v>
      </c>
      <c r="AG990">
        <v>5.5583330000000002</v>
      </c>
    </row>
    <row r="991" spans="17:33" x14ac:dyDescent="0.25">
      <c r="Q991" t="s">
        <v>71</v>
      </c>
      <c r="R991">
        <v>2007</v>
      </c>
      <c r="S991" t="s">
        <v>27</v>
      </c>
      <c r="T991">
        <v>5.6183200000000003E-2</v>
      </c>
      <c r="U991">
        <v>0.1447</v>
      </c>
      <c r="V991">
        <v>1.5878000000000001</v>
      </c>
      <c r="W991">
        <v>1.6327</v>
      </c>
      <c r="X991">
        <v>0.50849999999999995</v>
      </c>
      <c r="Y991">
        <v>0.43740000000000001</v>
      </c>
      <c r="Z991">
        <v>0.57330000000000003</v>
      </c>
      <c r="AA991">
        <v>1.4517</v>
      </c>
      <c r="AB991">
        <v>0.95579999999999998</v>
      </c>
      <c r="AC991">
        <v>2.6842999999999999</v>
      </c>
      <c r="AD991">
        <v>1.7254</v>
      </c>
      <c r="AE991">
        <v>0.64549999999999996</v>
      </c>
      <c r="AF991">
        <v>5.9029999999999996</v>
      </c>
      <c r="AG991">
        <v>3.9666670000000002</v>
      </c>
    </row>
    <row r="992" spans="17:33" x14ac:dyDescent="0.25">
      <c r="Q992" t="s">
        <v>36</v>
      </c>
      <c r="R992">
        <v>2000</v>
      </c>
      <c r="S992" t="s">
        <v>27</v>
      </c>
      <c r="T992">
        <v>4.9211199999999997E-2</v>
      </c>
      <c r="U992">
        <v>0.1739</v>
      </c>
      <c r="V992">
        <v>0.38529999999999998</v>
      </c>
      <c r="W992">
        <v>1.768</v>
      </c>
      <c r="X992">
        <v>0.57150000000000001</v>
      </c>
      <c r="Y992">
        <v>0.48870000000000002</v>
      </c>
      <c r="Z992">
        <v>1.2083999999999999</v>
      </c>
      <c r="AA992">
        <v>2.7473000000000001</v>
      </c>
      <c r="AB992">
        <v>1.1749000000000001</v>
      </c>
      <c r="AC992">
        <v>2.3527999999999998</v>
      </c>
      <c r="AD992">
        <v>2.6920000000000002</v>
      </c>
      <c r="AE992">
        <v>1.1874</v>
      </c>
      <c r="AF992">
        <v>4.7720000000000002</v>
      </c>
      <c r="AG992">
        <v>3.983333</v>
      </c>
    </row>
    <row r="993" spans="17:33" x14ac:dyDescent="0.25">
      <c r="Q993" t="s">
        <v>71</v>
      </c>
      <c r="R993">
        <v>2003</v>
      </c>
      <c r="S993" t="s">
        <v>27</v>
      </c>
      <c r="T993">
        <v>5.61165E-2</v>
      </c>
      <c r="U993">
        <v>0.1767</v>
      </c>
      <c r="V993">
        <v>1.1504000000000001</v>
      </c>
      <c r="W993">
        <v>1.3953</v>
      </c>
      <c r="X993">
        <v>0.38750000000000001</v>
      </c>
      <c r="Y993">
        <v>0.3115</v>
      </c>
      <c r="Z993">
        <v>0.52039999999999997</v>
      </c>
      <c r="AA993">
        <v>1.1906000000000001</v>
      </c>
      <c r="AB993">
        <v>0.873</v>
      </c>
      <c r="AC993">
        <v>2.1806999999999999</v>
      </c>
      <c r="AD993">
        <v>1.5207999999999999</v>
      </c>
      <c r="AE993">
        <v>0.5867</v>
      </c>
      <c r="AF993">
        <v>5.4589999999999996</v>
      </c>
      <c r="AG993">
        <v>5.4083329999999998</v>
      </c>
    </row>
    <row r="994" spans="17:33" x14ac:dyDescent="0.25">
      <c r="Q994" t="s">
        <v>71</v>
      </c>
      <c r="R994">
        <v>2016</v>
      </c>
      <c r="S994" t="s">
        <v>27</v>
      </c>
      <c r="T994">
        <v>4.9081800000000002E-2</v>
      </c>
      <c r="U994">
        <v>0.24507000000000001</v>
      </c>
      <c r="V994">
        <v>1.70024</v>
      </c>
      <c r="W994">
        <v>1.5722499999999999</v>
      </c>
      <c r="X994">
        <v>1.1805099999999999</v>
      </c>
      <c r="Y994">
        <v>0.45335999999999999</v>
      </c>
      <c r="Z994">
        <v>0.72860000000000003</v>
      </c>
      <c r="AA994">
        <v>1.7877000000000001</v>
      </c>
      <c r="AB994">
        <v>1.35446</v>
      </c>
      <c r="AC994">
        <v>3.2267000000000001</v>
      </c>
      <c r="AD994">
        <v>2.1365699999999999</v>
      </c>
      <c r="AE994">
        <v>0.87721000000000005</v>
      </c>
      <c r="AF994">
        <v>6.1120000000000001</v>
      </c>
      <c r="AG994">
        <v>4.6583329999999998</v>
      </c>
    </row>
    <row r="995" spans="17:33" x14ac:dyDescent="0.25">
      <c r="Q995" t="s">
        <v>36</v>
      </c>
      <c r="R995">
        <v>2008</v>
      </c>
      <c r="S995" t="s">
        <v>27</v>
      </c>
      <c r="T995">
        <v>5.0713000000000001E-2</v>
      </c>
      <c r="U995">
        <v>0.1396</v>
      </c>
      <c r="V995">
        <v>0.58420000000000005</v>
      </c>
      <c r="W995">
        <v>2.3144999999999998</v>
      </c>
      <c r="X995">
        <v>0.73460000000000003</v>
      </c>
      <c r="Y995">
        <v>0.77080000000000004</v>
      </c>
      <c r="Z995">
        <v>1.1567000000000001</v>
      </c>
      <c r="AA995">
        <v>4.0885999999999996</v>
      </c>
      <c r="AB995">
        <v>1.9435</v>
      </c>
      <c r="AC995">
        <v>3.1456</v>
      </c>
      <c r="AD995">
        <v>3.5701999999999998</v>
      </c>
      <c r="AE995">
        <v>1.7350000000000001</v>
      </c>
      <c r="AF995">
        <v>5.2160000000000002</v>
      </c>
      <c r="AG995">
        <v>5.7916670000000003</v>
      </c>
    </row>
    <row r="996" spans="17:33" x14ac:dyDescent="0.25">
      <c r="Q996" t="s">
        <v>71</v>
      </c>
      <c r="R996">
        <v>2017</v>
      </c>
      <c r="S996" t="s">
        <v>27</v>
      </c>
      <c r="T996">
        <v>4.33575E-2</v>
      </c>
      <c r="U996">
        <v>0.28086</v>
      </c>
      <c r="V996">
        <v>2.3559800000000002</v>
      </c>
      <c r="W996">
        <v>1.65419</v>
      </c>
      <c r="X996">
        <v>1.272</v>
      </c>
      <c r="Y996">
        <v>0.57750000000000001</v>
      </c>
      <c r="Z996">
        <v>0.76693</v>
      </c>
      <c r="AA996">
        <v>1.9085300000000001</v>
      </c>
      <c r="AB996">
        <v>1.3849800000000001</v>
      </c>
      <c r="AC996">
        <v>3.3224</v>
      </c>
      <c r="AD996">
        <v>2.1279699999999999</v>
      </c>
      <c r="AE996">
        <v>0.90810000000000002</v>
      </c>
      <c r="AF996">
        <v>6.1180000000000003</v>
      </c>
      <c r="AG996">
        <v>4.0333329999999998</v>
      </c>
    </row>
    <row r="997" spans="17:33" x14ac:dyDescent="0.25">
      <c r="Q997" t="s">
        <v>36</v>
      </c>
      <c r="R997">
        <v>2007</v>
      </c>
      <c r="S997" t="s">
        <v>27</v>
      </c>
      <c r="T997">
        <v>5.4913299999999998E-2</v>
      </c>
      <c r="U997">
        <v>0.17499999999999999</v>
      </c>
      <c r="V997">
        <v>0.61160000000000003</v>
      </c>
      <c r="W997">
        <v>2.4491000000000001</v>
      </c>
      <c r="X997">
        <v>0.75539999999999996</v>
      </c>
      <c r="Y997">
        <v>0.75070000000000003</v>
      </c>
      <c r="Z997">
        <v>1.3433999999999999</v>
      </c>
      <c r="AA997">
        <v>4.1105</v>
      </c>
      <c r="AB997">
        <v>1.7927999999999999</v>
      </c>
      <c r="AC997">
        <v>3.1513</v>
      </c>
      <c r="AD997">
        <v>3.8229000000000002</v>
      </c>
      <c r="AE997">
        <v>1.6528</v>
      </c>
      <c r="AF997">
        <v>5.5720000000000001</v>
      </c>
      <c r="AG997">
        <v>3.75</v>
      </c>
    </row>
    <row r="998" spans="17:33" x14ac:dyDescent="0.25">
      <c r="Q998" t="s">
        <v>66</v>
      </c>
      <c r="R998">
        <v>2010</v>
      </c>
      <c r="S998" t="s">
        <v>27</v>
      </c>
      <c r="T998">
        <v>5.11403E-2</v>
      </c>
      <c r="U998">
        <v>0.1153</v>
      </c>
      <c r="V998">
        <v>0.73060000000000003</v>
      </c>
      <c r="W998">
        <v>0.44309999999999999</v>
      </c>
      <c r="X998">
        <v>0.1973</v>
      </c>
      <c r="Y998">
        <v>0.39879999999999999</v>
      </c>
      <c r="Z998">
        <v>0.22009999999999999</v>
      </c>
      <c r="AA998">
        <v>1.0233000000000001</v>
      </c>
      <c r="AB998">
        <v>0.56159999999999999</v>
      </c>
      <c r="AC998">
        <v>2.8464999999999998</v>
      </c>
      <c r="AD998">
        <v>0.75439999999999996</v>
      </c>
      <c r="AE998">
        <v>0.64800000000000002</v>
      </c>
      <c r="AF998">
        <v>5.89</v>
      </c>
      <c r="AG998">
        <v>7.7750000000000004</v>
      </c>
    </row>
    <row r="999" spans="17:33" x14ac:dyDescent="0.25">
      <c r="Q999" t="s">
        <v>71</v>
      </c>
      <c r="R999">
        <v>2005</v>
      </c>
      <c r="S999" t="s">
        <v>27</v>
      </c>
      <c r="T999">
        <v>5.5064599999999998E-2</v>
      </c>
      <c r="U999">
        <v>0.22989999999999999</v>
      </c>
      <c r="V999">
        <v>1.2911999999999999</v>
      </c>
      <c r="W999">
        <v>1.4755</v>
      </c>
      <c r="X999">
        <v>0.4526</v>
      </c>
      <c r="Y999">
        <v>0.39839999999999998</v>
      </c>
      <c r="Z999">
        <v>0.54720000000000002</v>
      </c>
      <c r="AA999">
        <v>1.2725</v>
      </c>
      <c r="AB999">
        <v>0.92589999999999995</v>
      </c>
      <c r="AC999">
        <v>2.4386999999999999</v>
      </c>
      <c r="AD999">
        <v>1.6161000000000001</v>
      </c>
      <c r="AE999">
        <v>0.60970000000000002</v>
      </c>
      <c r="AF999">
        <v>5.4269999999999996</v>
      </c>
      <c r="AG999">
        <v>4.3250000000000002</v>
      </c>
    </row>
    <row r="1000" spans="17:33" x14ac:dyDescent="0.25">
      <c r="Q1000" t="s">
        <v>36</v>
      </c>
      <c r="R1000">
        <v>2013</v>
      </c>
      <c r="S1000" t="s">
        <v>27</v>
      </c>
      <c r="T1000">
        <v>4.8952500000000003E-2</v>
      </c>
      <c r="U1000">
        <v>0.16739999999999999</v>
      </c>
      <c r="V1000">
        <v>0.61819999999999997</v>
      </c>
      <c r="W1000">
        <v>2.1132</v>
      </c>
      <c r="X1000">
        <v>0.71140000000000003</v>
      </c>
      <c r="Y1000">
        <v>0.76729999999999998</v>
      </c>
      <c r="Z1000">
        <v>1.5858000000000001</v>
      </c>
      <c r="AA1000">
        <v>3.9272</v>
      </c>
      <c r="AB1000">
        <v>2.0741000000000001</v>
      </c>
      <c r="AC1000">
        <v>3.3037000000000001</v>
      </c>
      <c r="AD1000">
        <v>3.3868999999999998</v>
      </c>
      <c r="AE1000">
        <v>1.6932</v>
      </c>
      <c r="AF1000">
        <v>4.8310000000000004</v>
      </c>
      <c r="AG1000">
        <v>7.8166669999999998</v>
      </c>
    </row>
    <row r="1001" spans="17:33" x14ac:dyDescent="0.25">
      <c r="Q1001" t="s">
        <v>36</v>
      </c>
      <c r="R1001">
        <v>2003</v>
      </c>
      <c r="S1001" t="s">
        <v>27</v>
      </c>
      <c r="T1001">
        <v>4.50932E-2</v>
      </c>
      <c r="U1001">
        <v>0.1656</v>
      </c>
      <c r="V1001">
        <v>0.32229999999999998</v>
      </c>
      <c r="W1001">
        <v>2.2477999999999998</v>
      </c>
      <c r="X1001">
        <v>0.55600000000000005</v>
      </c>
      <c r="Y1001">
        <v>0.60470000000000002</v>
      </c>
      <c r="Z1001">
        <v>1.4713000000000001</v>
      </c>
      <c r="AA1001">
        <v>2.9733999999999998</v>
      </c>
      <c r="AB1001">
        <v>1.3811</v>
      </c>
      <c r="AC1001">
        <v>2.5926</v>
      </c>
      <c r="AD1001">
        <v>3.0916999999999999</v>
      </c>
      <c r="AE1001">
        <v>1.2625999999999999</v>
      </c>
      <c r="AF1001">
        <v>4.8659999999999997</v>
      </c>
      <c r="AG1001">
        <v>5.7833329999999998</v>
      </c>
    </row>
    <row r="1002" spans="17:33" x14ac:dyDescent="0.25">
      <c r="Q1002" t="s">
        <v>66</v>
      </c>
      <c r="R1002">
        <v>2016</v>
      </c>
      <c r="S1002" t="s">
        <v>27</v>
      </c>
      <c r="T1002">
        <v>5.6908100000000003E-2</v>
      </c>
      <c r="U1002">
        <v>0.13836999999999999</v>
      </c>
      <c r="V1002">
        <v>0.59582000000000002</v>
      </c>
      <c r="W1002">
        <v>0.38206000000000001</v>
      </c>
      <c r="X1002">
        <v>0.23741000000000001</v>
      </c>
      <c r="Y1002">
        <v>0.28763</v>
      </c>
      <c r="Z1002">
        <v>0.32472000000000001</v>
      </c>
      <c r="AA1002">
        <v>1.22601</v>
      </c>
      <c r="AB1002">
        <v>0.72538999999999998</v>
      </c>
      <c r="AC1002">
        <v>3.2896000000000001</v>
      </c>
      <c r="AD1002">
        <v>0.85887000000000002</v>
      </c>
      <c r="AE1002">
        <v>0.73777000000000004</v>
      </c>
      <c r="AF1002">
        <v>5.8129999999999997</v>
      </c>
      <c r="AG1002">
        <v>6.75</v>
      </c>
    </row>
    <row r="1003" spans="17:33" x14ac:dyDescent="0.25">
      <c r="Q1003" t="s">
        <v>71</v>
      </c>
      <c r="R1003">
        <v>2006</v>
      </c>
      <c r="S1003" t="s">
        <v>27</v>
      </c>
      <c r="T1003">
        <v>5.70272E-2</v>
      </c>
      <c r="U1003">
        <v>0.19220000000000001</v>
      </c>
      <c r="V1003">
        <v>1.4705999999999999</v>
      </c>
      <c r="W1003">
        <v>1.675</v>
      </c>
      <c r="X1003">
        <v>0.49419999999999997</v>
      </c>
      <c r="Y1003">
        <v>0.40920000000000001</v>
      </c>
      <c r="Z1003">
        <v>0.55259999999999998</v>
      </c>
      <c r="AA1003">
        <v>1.3605</v>
      </c>
      <c r="AB1003">
        <v>0.95660000000000001</v>
      </c>
      <c r="AC1003">
        <v>2.5666000000000002</v>
      </c>
      <c r="AD1003">
        <v>1.7193000000000001</v>
      </c>
      <c r="AE1003">
        <v>0.62170000000000003</v>
      </c>
      <c r="AF1003">
        <v>5.4409999999999998</v>
      </c>
      <c r="AG1003">
        <v>3.9166669999999999</v>
      </c>
    </row>
    <row r="1004" spans="17:33" x14ac:dyDescent="0.25">
      <c r="Q1004" t="s">
        <v>78</v>
      </c>
      <c r="R1004">
        <v>2008</v>
      </c>
      <c r="S1004" t="s">
        <v>27</v>
      </c>
      <c r="T1004">
        <v>3.6800600000000003E-2</v>
      </c>
      <c r="U1004">
        <v>0.56910000000000005</v>
      </c>
      <c r="V1004">
        <v>10.2721</v>
      </c>
      <c r="W1004">
        <v>16.376000000000001</v>
      </c>
      <c r="X1004">
        <v>4.4946999999999999</v>
      </c>
      <c r="Y1004">
        <v>5.0335000000000001</v>
      </c>
      <c r="Z1004">
        <v>5.0038999999999998</v>
      </c>
      <c r="AA1004">
        <v>10.7423</v>
      </c>
      <c r="AB1004">
        <v>6.5692000000000004</v>
      </c>
      <c r="AC1004">
        <v>3.02</v>
      </c>
      <c r="AD1004">
        <v>16.276</v>
      </c>
      <c r="AE1004">
        <v>8.7512000000000008</v>
      </c>
      <c r="AF1004">
        <v>6.125</v>
      </c>
      <c r="AG1004">
        <v>4.8666669999999996</v>
      </c>
    </row>
    <row r="1005" spans="17:33" x14ac:dyDescent="0.25">
      <c r="Q1005" t="s">
        <v>36</v>
      </c>
      <c r="R1005">
        <v>2015</v>
      </c>
      <c r="S1005" t="s">
        <v>27</v>
      </c>
      <c r="T1005">
        <v>4.6184599999999999E-2</v>
      </c>
      <c r="U1005">
        <v>0.18049999999999999</v>
      </c>
      <c r="V1005">
        <v>0.46010000000000001</v>
      </c>
      <c r="W1005">
        <v>2.2199</v>
      </c>
      <c r="X1005">
        <v>0.72929999999999995</v>
      </c>
      <c r="Y1005">
        <v>0.89090000000000003</v>
      </c>
      <c r="Z1005">
        <v>1.5538000000000001</v>
      </c>
      <c r="AA1005">
        <v>4.2089999999999996</v>
      </c>
      <c r="AB1005">
        <v>2.2187000000000001</v>
      </c>
      <c r="AC1005">
        <v>3.4963000000000002</v>
      </c>
      <c r="AD1005">
        <v>3.6114000000000002</v>
      </c>
      <c r="AE1005">
        <v>1.7638</v>
      </c>
      <c r="AF1005">
        <v>5.181</v>
      </c>
      <c r="AG1005">
        <v>6.0750000000000002</v>
      </c>
    </row>
    <row r="1006" spans="17:33" x14ac:dyDescent="0.25">
      <c r="Q1006" t="s">
        <v>66</v>
      </c>
      <c r="R1006">
        <v>2014</v>
      </c>
      <c r="S1006" t="s">
        <v>27</v>
      </c>
      <c r="T1006">
        <v>6.2245300000000003E-2</v>
      </c>
      <c r="U1006">
        <v>0.11020000000000001</v>
      </c>
      <c r="V1006">
        <v>1.0162</v>
      </c>
      <c r="W1006">
        <v>0.38219999999999998</v>
      </c>
      <c r="X1006">
        <v>0.21859999999999999</v>
      </c>
      <c r="Y1006">
        <v>0.2792</v>
      </c>
      <c r="Z1006">
        <v>0.2467</v>
      </c>
      <c r="AA1006">
        <v>1.0996999999999999</v>
      </c>
      <c r="AB1006">
        <v>0.58919999999999995</v>
      </c>
      <c r="AC1006">
        <v>3.1619999999999999</v>
      </c>
      <c r="AD1006">
        <v>0.78700000000000003</v>
      </c>
      <c r="AE1006">
        <v>0.62109999999999999</v>
      </c>
      <c r="AF1006">
        <v>5.6470000000000002</v>
      </c>
      <c r="AG1006">
        <v>6.5916670000000002</v>
      </c>
    </row>
    <row r="1007" spans="17:33" x14ac:dyDescent="0.25">
      <c r="Q1007" t="s">
        <v>71</v>
      </c>
      <c r="R1007">
        <v>2001</v>
      </c>
      <c r="S1007" t="s">
        <v>27</v>
      </c>
      <c r="T1007">
        <v>6.5535899999999994E-2</v>
      </c>
      <c r="U1007">
        <v>0.14599999999999999</v>
      </c>
      <c r="V1007">
        <v>1.1245000000000001</v>
      </c>
      <c r="W1007">
        <v>1.3521000000000001</v>
      </c>
      <c r="X1007">
        <v>0.38669999999999999</v>
      </c>
      <c r="Y1007">
        <v>0.30099999999999999</v>
      </c>
      <c r="Z1007">
        <v>0.47489999999999999</v>
      </c>
      <c r="AA1007">
        <v>1.2129000000000001</v>
      </c>
      <c r="AB1007">
        <v>0.82030000000000003</v>
      </c>
      <c r="AC1007">
        <v>2.0335000000000001</v>
      </c>
      <c r="AD1007">
        <v>1.4275</v>
      </c>
      <c r="AE1007">
        <v>0.5575</v>
      </c>
      <c r="AF1007">
        <v>5.5960000000000001</v>
      </c>
      <c r="AG1007">
        <v>3.625</v>
      </c>
    </row>
    <row r="1008" spans="17:33" x14ac:dyDescent="0.25">
      <c r="Q1008" t="s">
        <v>36</v>
      </c>
      <c r="R1008">
        <v>2014</v>
      </c>
      <c r="S1008" t="s">
        <v>27</v>
      </c>
      <c r="T1008">
        <v>4.7173300000000001E-2</v>
      </c>
      <c r="U1008">
        <v>0.17180000000000001</v>
      </c>
      <c r="V1008">
        <v>0.65629999999999999</v>
      </c>
      <c r="W1008">
        <v>2.1976</v>
      </c>
      <c r="X1008">
        <v>0.73309999999999997</v>
      </c>
      <c r="Y1008">
        <v>0.8276</v>
      </c>
      <c r="Z1008">
        <v>1.5133000000000001</v>
      </c>
      <c r="AA1008">
        <v>4.0239000000000003</v>
      </c>
      <c r="AB1008">
        <v>2.1242999999999999</v>
      </c>
      <c r="AC1008">
        <v>3.4068000000000001</v>
      </c>
      <c r="AD1008">
        <v>3.5019</v>
      </c>
      <c r="AE1008">
        <v>1.7169000000000001</v>
      </c>
      <c r="AF1008">
        <v>5.4340000000000002</v>
      </c>
      <c r="AG1008">
        <v>6.7916670000000003</v>
      </c>
    </row>
    <row r="1009" spans="17:33" x14ac:dyDescent="0.25">
      <c r="Q1009" t="s">
        <v>66</v>
      </c>
      <c r="R1009">
        <v>2006</v>
      </c>
      <c r="S1009" t="s">
        <v>27</v>
      </c>
      <c r="T1009">
        <v>6.6007200000000002E-2</v>
      </c>
      <c r="U1009">
        <v>0.1061</v>
      </c>
      <c r="V1009">
        <v>0.66830000000000001</v>
      </c>
      <c r="W1009">
        <v>0.59789999999999999</v>
      </c>
      <c r="X1009">
        <v>0.21959999999999999</v>
      </c>
      <c r="Y1009">
        <v>0.21099999999999999</v>
      </c>
      <c r="Z1009">
        <v>0.21360000000000001</v>
      </c>
      <c r="AA1009">
        <v>0.83320000000000005</v>
      </c>
      <c r="AB1009">
        <v>0.50039999999999996</v>
      </c>
      <c r="AC1009">
        <v>2.6343999999999999</v>
      </c>
      <c r="AD1009">
        <v>0.82889999999999997</v>
      </c>
      <c r="AE1009">
        <v>0.57230000000000003</v>
      </c>
      <c r="AF1009">
        <v>5.6070000000000002</v>
      </c>
      <c r="AG1009">
        <v>4.233333</v>
      </c>
    </row>
    <row r="1010" spans="17:33" x14ac:dyDescent="0.25">
      <c r="Q1010" t="s">
        <v>66</v>
      </c>
      <c r="R1010">
        <v>2005</v>
      </c>
      <c r="S1010" t="s">
        <v>27</v>
      </c>
      <c r="T1010">
        <v>6.0777200000000003E-2</v>
      </c>
      <c r="U1010">
        <v>0.1195</v>
      </c>
      <c r="V1010">
        <v>0.65080000000000005</v>
      </c>
      <c r="W1010">
        <v>0.6593</v>
      </c>
      <c r="X1010">
        <v>0.2079</v>
      </c>
      <c r="Y1010">
        <v>0.19239999999999999</v>
      </c>
      <c r="Z1010">
        <v>0.2097</v>
      </c>
      <c r="AA1010">
        <v>0.80479999999999996</v>
      </c>
      <c r="AB1010">
        <v>0.48359999999999997</v>
      </c>
      <c r="AC1010">
        <v>2.5022000000000002</v>
      </c>
      <c r="AD1010">
        <v>0.79379999999999995</v>
      </c>
      <c r="AE1010">
        <v>0.50349999999999995</v>
      </c>
      <c r="AF1010">
        <v>5.6139999999999999</v>
      </c>
      <c r="AG1010">
        <v>5.1833330000000002</v>
      </c>
    </row>
    <row r="1011" spans="17:33" x14ac:dyDescent="0.25">
      <c r="Q1011" t="s">
        <v>71</v>
      </c>
      <c r="R1011">
        <v>2018</v>
      </c>
      <c r="S1011" t="s">
        <v>27</v>
      </c>
      <c r="T1011">
        <v>4.84927E-2</v>
      </c>
      <c r="U1011">
        <v>0.29361999999999999</v>
      </c>
      <c r="V1011">
        <v>2.3862299999999999</v>
      </c>
      <c r="W1011">
        <v>1.7724800000000001</v>
      </c>
      <c r="X1011">
        <v>1.25499</v>
      </c>
      <c r="Y1011">
        <v>0.61324000000000001</v>
      </c>
      <c r="Z1011">
        <v>0.72685999999999995</v>
      </c>
      <c r="AA1011">
        <v>1.94113</v>
      </c>
      <c r="AB1011">
        <v>1.3962600000000001</v>
      </c>
      <c r="AC1011">
        <v>3.4621</v>
      </c>
      <c r="AD1011">
        <v>2.1699000000000002</v>
      </c>
      <c r="AE1011">
        <v>0.95196999999999998</v>
      </c>
      <c r="AF1011">
        <v>6.2919999999999998</v>
      </c>
      <c r="AG1011">
        <v>3.2916669999999999</v>
      </c>
    </row>
    <row r="1012" spans="17:33" x14ac:dyDescent="0.25">
      <c r="Q1012" t="s">
        <v>66</v>
      </c>
      <c r="R1012">
        <v>2002</v>
      </c>
      <c r="S1012" t="s">
        <v>27</v>
      </c>
      <c r="T1012">
        <v>6.2492899999999997E-2</v>
      </c>
      <c r="U1012">
        <v>8.9099999999999999E-2</v>
      </c>
      <c r="V1012">
        <v>0.76249999999999996</v>
      </c>
      <c r="W1012">
        <v>0.34920000000000001</v>
      </c>
      <c r="X1012">
        <v>0.1666</v>
      </c>
      <c r="Y1012">
        <v>0.17499999999999999</v>
      </c>
      <c r="Z1012">
        <v>0.1991</v>
      </c>
      <c r="AA1012">
        <v>0.78449999999999998</v>
      </c>
      <c r="AB1012">
        <v>0.42059999999999997</v>
      </c>
      <c r="AC1012">
        <v>2.1309999999999998</v>
      </c>
      <c r="AD1012">
        <v>0.72170000000000001</v>
      </c>
      <c r="AE1012">
        <v>0.46239999999999998</v>
      </c>
      <c r="AF1012">
        <v>5.5030000000000001</v>
      </c>
      <c r="AG1012">
        <v>5.483333</v>
      </c>
    </row>
  </sheetData>
  <mergeCells count="1">
    <mergeCell ref="A603:M6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2015-06-05T18:17:20Z</dcterms:created>
  <dcterms:modified xsi:type="dcterms:W3CDTF">2024-01-17T08:39:07Z</dcterms:modified>
</cp:coreProperties>
</file>