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alskikrz\Desktop\"/>
    </mc:Choice>
  </mc:AlternateContent>
  <xr:revisionPtr revIDLastSave="0" documentId="8_{9497252D-0FD8-48BD-98FA-CF300A2509AB}" xr6:coauthVersionLast="47" xr6:coauthVersionMax="47" xr10:uidLastSave="{00000000-0000-0000-0000-000000000000}"/>
  <bookViews>
    <workbookView xWindow="-120" yWindow="-120" windowWidth="29040" windowHeight="15840" xr2:uid="{1975A83F-58AA-4A6B-AD3C-2F0E7DF1B1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S73" i="1"/>
  <c r="T73" i="1"/>
  <c r="S74" i="1"/>
  <c r="T74" i="1"/>
  <c r="S75" i="1"/>
  <c r="T75" i="1"/>
  <c r="S76" i="1"/>
  <c r="T76" i="1"/>
  <c r="S69" i="1"/>
  <c r="T69" i="1"/>
  <c r="S70" i="1"/>
  <c r="T70" i="1"/>
  <c r="S71" i="1"/>
  <c r="T71" i="1"/>
  <c r="S72" i="1"/>
  <c r="T72" i="1"/>
  <c r="S67" i="1"/>
  <c r="T67" i="1"/>
  <c r="S68" i="1"/>
  <c r="T68" i="1"/>
  <c r="S66" i="1"/>
  <c r="T66" i="1"/>
  <c r="S65" i="1"/>
  <c r="T65" i="1"/>
  <c r="S64" i="1"/>
  <c r="T64" i="1"/>
  <c r="T59" i="1"/>
  <c r="T60" i="1"/>
  <c r="T61" i="1"/>
  <c r="T62" i="1"/>
  <c r="T63" i="1"/>
  <c r="T58" i="1"/>
  <c r="S59" i="1"/>
  <c r="S60" i="1"/>
  <c r="S61" i="1"/>
  <c r="S62" i="1"/>
  <c r="S63" i="1"/>
  <c r="S58" i="1"/>
  <c r="T44" i="1"/>
  <c r="T45" i="1"/>
  <c r="T46" i="1"/>
  <c r="T47" i="1"/>
  <c r="T48" i="1"/>
  <c r="T49" i="1"/>
  <c r="T50" i="1"/>
  <c r="T51" i="1"/>
  <c r="T52" i="1"/>
  <c r="T53" i="1"/>
  <c r="T43" i="1"/>
  <c r="U30" i="1"/>
  <c r="U31" i="1"/>
  <c r="X5" i="1"/>
  <c r="X15" i="1"/>
  <c r="X16" i="1"/>
  <c r="X17" i="1"/>
  <c r="X6" i="1"/>
  <c r="X7" i="1"/>
  <c r="X8" i="1"/>
  <c r="X9" i="1"/>
  <c r="X10" i="1"/>
  <c r="X11" i="1"/>
  <c r="X12" i="1"/>
  <c r="X13" i="1"/>
  <c r="X14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6" i="1"/>
  <c r="S7" i="1"/>
  <c r="S8" i="1"/>
  <c r="S9" i="1"/>
  <c r="S5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7" i="1"/>
  <c r="N7" i="1" s="1"/>
  <c r="M6" i="1"/>
  <c r="N6" i="1" s="1"/>
</calcChain>
</file>

<file path=xl/sharedStrings.xml><?xml version="1.0" encoding="utf-8"?>
<sst xmlns="http://schemas.openxmlformats.org/spreadsheetml/2006/main" count="7" uniqueCount="7">
  <si>
    <t>a</t>
  </si>
  <si>
    <t>b</t>
  </si>
  <si>
    <t>c</t>
  </si>
  <si>
    <t>delta</t>
  </si>
  <si>
    <t>m.z.</t>
  </si>
  <si>
    <t>OCENA</t>
  </si>
  <si>
    <t>WERDYKT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</si>
</sst>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9DB2-0D69-4657-98F5-ECD68F78D208}">
  <dimension ref="J4:X76"/>
  <sheetViews>
    <sheetView tabSelected="1" topLeftCell="B50" workbookViewId="0">
      <selection activeCell="O58" sqref="O58"/>
    </sheetView>
  </sheetViews>
  <sheetFormatPr defaultRowHeight="15" x14ac:dyDescent="0.25"/>
  <cols>
    <col min="12" max="12" width="21.140625" customWidth="1"/>
    <col min="13" max="13" width="18.140625" customWidth="1"/>
    <col min="14" max="14" width="12.28515625" customWidth="1"/>
    <col min="19" max="19" width="14.140625" customWidth="1"/>
    <col min="20" max="20" width="44.42578125" customWidth="1"/>
    <col min="24" max="24" width="15.140625" customWidth="1"/>
  </cols>
  <sheetData>
    <row r="4" spans="10:24" x14ac:dyDescent="0.25">
      <c r="W4" t="s">
        <v>5</v>
      </c>
      <c r="X4" t="s">
        <v>6</v>
      </c>
    </row>
    <row r="5" spans="10:24" x14ac:dyDescent="0.25">
      <c r="J5" s="1" t="s">
        <v>0</v>
      </c>
      <c r="K5" s="2" t="s">
        <v>1</v>
      </c>
      <c r="L5" s="2" t="s">
        <v>2</v>
      </c>
      <c r="M5" s="2" t="s">
        <v>3</v>
      </c>
      <c r="N5" s="3" t="s">
        <v>4</v>
      </c>
      <c r="R5">
        <v>100</v>
      </c>
      <c r="S5" t="str">
        <f>IF(R6&gt;R5,"LEPIEJ",IF(R6=R5,"TAK SAMO","GORZEJ"))</f>
        <v>LEPIEJ</v>
      </c>
      <c r="W5">
        <v>1</v>
      </c>
      <c r="X5" t="str">
        <f>IF(W5=1,"niedostateczny",IF(W5=2,"dopuszczajacy",IF(W5=3,"poprawny",IF(W5=4,"DOBRY",IF(W5=5,"Bardzo dobry", IF(W5=6,"CELUJACY",IF(W5=7,"ZNAKOMITY",IF(W5=8,"DOSKONALY",IF(W5=9,"WYŚMIENITY",IF(W5=10,"WYBITNY", "ZLA OCENA"))))))))))</f>
        <v>niedostateczny</v>
      </c>
    </row>
    <row r="6" spans="10:24" x14ac:dyDescent="0.25">
      <c r="J6" s="4">
        <v>1</v>
      </c>
      <c r="K6" s="5">
        <v>1</v>
      </c>
      <c r="L6" s="5">
        <v>1</v>
      </c>
      <c r="M6" s="5">
        <f>K6*K6-4*J6*L6</f>
        <v>-3</v>
      </c>
      <c r="N6" s="6" t="str">
        <f>IF(M6&lt;0,"BRAK M.Z.", IF(M6=0, "1 M.Z.","2 M.Z."))</f>
        <v>BRAK M.Z.</v>
      </c>
      <c r="R6">
        <v>110</v>
      </c>
      <c r="S6" t="str">
        <f t="shared" ref="S6:S26" si="0">IF(R7&gt;R6,"LEPIEJ",IF(R7=R6,"TAK SAMO","GORZEJ"))</f>
        <v>LEPIEJ</v>
      </c>
      <c r="W6">
        <v>2</v>
      </c>
      <c r="X6" t="str">
        <f t="shared" ref="X6:X17" si="1">IF(W6=1,"niedostateczny",IF(W6=2,"dopuszczajacy",IF(W6=3,"poprawny",IF(W6=4,"DOBRY",IF(W6=5,"Bardzo dobry", IF(W6=6,"CELUJACY",IF(W6=7,"ZNAKOMITY",IF(W6=8,"DOSKONALY",IF(W6=9,"WYŚMIENITY",IF(W6=10,"WYBITNY", "ZLA OCENA"))))))))))</f>
        <v>dopuszczajacy</v>
      </c>
    </row>
    <row r="7" spans="10:24" x14ac:dyDescent="0.25">
      <c r="J7" s="4">
        <v>2</v>
      </c>
      <c r="K7" s="5">
        <v>55</v>
      </c>
      <c r="L7" s="5">
        <v>5</v>
      </c>
      <c r="M7" s="5">
        <f>K7*K7-4*J7*L7</f>
        <v>2985</v>
      </c>
      <c r="N7" s="6" t="str">
        <f>IF(M7&lt;0,"BRAK M.Z.", IF(M7=0, "1 M.Z.","2 M.Z."))</f>
        <v>2 M.Z.</v>
      </c>
      <c r="R7">
        <v>120</v>
      </c>
      <c r="S7" t="str">
        <f t="shared" si="0"/>
        <v>TAK SAMO</v>
      </c>
      <c r="W7">
        <v>3</v>
      </c>
      <c r="X7" t="str">
        <f t="shared" si="1"/>
        <v>poprawny</v>
      </c>
    </row>
    <row r="8" spans="10:24" x14ac:dyDescent="0.25">
      <c r="J8" s="4">
        <v>4</v>
      </c>
      <c r="K8" s="5">
        <v>109</v>
      </c>
      <c r="L8" s="5">
        <v>9</v>
      </c>
      <c r="M8" s="5">
        <f t="shared" ref="M8:M33" si="2">K8*K8-4*J8*L8</f>
        <v>11737</v>
      </c>
      <c r="N8" s="6" t="str">
        <f t="shared" ref="N8:N33" si="3">IF(M8&lt;0,"BRAK M.Z.", IF(M8=0, "1 M.Z.","2 M.Z."))</f>
        <v>2 M.Z.</v>
      </c>
      <c r="R8">
        <v>120</v>
      </c>
      <c r="S8" t="str">
        <f t="shared" si="0"/>
        <v>LEPIEJ</v>
      </c>
      <c r="W8">
        <v>4</v>
      </c>
      <c r="X8" t="str">
        <f t="shared" si="1"/>
        <v>DOBRY</v>
      </c>
    </row>
    <row r="9" spans="10:24" x14ac:dyDescent="0.25">
      <c r="J9" s="4">
        <v>6</v>
      </c>
      <c r="K9" s="5">
        <v>163</v>
      </c>
      <c r="L9" s="5">
        <v>13</v>
      </c>
      <c r="M9" s="5">
        <f t="shared" si="2"/>
        <v>26257</v>
      </c>
      <c r="N9" s="6" t="str">
        <f t="shared" si="3"/>
        <v>2 M.Z.</v>
      </c>
      <c r="R9">
        <v>160</v>
      </c>
      <c r="S9" t="str">
        <f t="shared" si="0"/>
        <v>GORZEJ</v>
      </c>
      <c r="W9">
        <v>5</v>
      </c>
      <c r="X9" t="str">
        <f t="shared" si="1"/>
        <v>Bardzo dobry</v>
      </c>
    </row>
    <row r="10" spans="10:24" x14ac:dyDescent="0.25">
      <c r="J10" s="4">
        <v>9</v>
      </c>
      <c r="K10" s="5">
        <v>217</v>
      </c>
      <c r="L10" s="5">
        <v>17</v>
      </c>
      <c r="M10" s="5">
        <f t="shared" si="2"/>
        <v>46477</v>
      </c>
      <c r="N10" s="6" t="str">
        <f t="shared" si="3"/>
        <v>2 M.Z.</v>
      </c>
      <c r="R10">
        <v>0</v>
      </c>
      <c r="S10" t="str">
        <f t="shared" si="0"/>
        <v>LEPIEJ</v>
      </c>
      <c r="W10">
        <v>6</v>
      </c>
      <c r="X10" t="str">
        <f t="shared" si="1"/>
        <v>CELUJACY</v>
      </c>
    </row>
    <row r="11" spans="10:24" x14ac:dyDescent="0.25">
      <c r="J11" s="4">
        <v>10.4</v>
      </c>
      <c r="K11" s="5">
        <v>271</v>
      </c>
      <c r="L11" s="5">
        <v>21</v>
      </c>
      <c r="M11" s="5">
        <f t="shared" si="2"/>
        <v>72567.399999999994</v>
      </c>
      <c r="N11" s="6" t="str">
        <f t="shared" si="3"/>
        <v>2 M.Z.</v>
      </c>
      <c r="R11">
        <v>66.6666666666667</v>
      </c>
      <c r="S11" t="str">
        <f t="shared" si="0"/>
        <v>GORZEJ</v>
      </c>
      <c r="W11">
        <v>7</v>
      </c>
      <c r="X11" t="str">
        <f t="shared" si="1"/>
        <v>ZNAKOMITY</v>
      </c>
    </row>
    <row r="12" spans="10:24" x14ac:dyDescent="0.25">
      <c r="J12" s="4">
        <v>12.4</v>
      </c>
      <c r="K12" s="5">
        <v>325</v>
      </c>
      <c r="L12" s="5">
        <v>25</v>
      </c>
      <c r="M12" s="5">
        <f t="shared" si="2"/>
        <v>104385</v>
      </c>
      <c r="N12" s="6" t="str">
        <f t="shared" si="3"/>
        <v>2 M.Z.</v>
      </c>
      <c r="R12">
        <v>56.6666666666667</v>
      </c>
      <c r="S12" t="str">
        <f t="shared" si="0"/>
        <v>GORZEJ</v>
      </c>
      <c r="W12">
        <v>8</v>
      </c>
      <c r="X12" t="str">
        <f t="shared" si="1"/>
        <v>DOSKONALY</v>
      </c>
    </row>
    <row r="13" spans="10:24" x14ac:dyDescent="0.25">
      <c r="J13" s="4">
        <v>14.4</v>
      </c>
      <c r="K13" s="5">
        <v>379</v>
      </c>
      <c r="L13" s="5">
        <v>29</v>
      </c>
      <c r="M13" s="5">
        <f t="shared" si="2"/>
        <v>141970.6</v>
      </c>
      <c r="N13" s="6" t="str">
        <f t="shared" si="3"/>
        <v>2 M.Z.</v>
      </c>
      <c r="R13">
        <v>46.6666666666667</v>
      </c>
      <c r="S13" t="str">
        <f t="shared" si="0"/>
        <v>GORZEJ</v>
      </c>
      <c r="W13">
        <v>9</v>
      </c>
      <c r="X13" t="str">
        <f t="shared" si="1"/>
        <v>WYŚMIENITY</v>
      </c>
    </row>
    <row r="14" spans="10:24" x14ac:dyDescent="0.25">
      <c r="J14" s="4">
        <v>16.399999999999999</v>
      </c>
      <c r="K14" s="5">
        <v>433</v>
      </c>
      <c r="L14" s="5">
        <v>33</v>
      </c>
      <c r="M14" s="5">
        <f t="shared" si="2"/>
        <v>185324.2</v>
      </c>
      <c r="N14" s="6" t="str">
        <f t="shared" si="3"/>
        <v>2 M.Z.</v>
      </c>
      <c r="R14">
        <v>36.6666666666667</v>
      </c>
      <c r="S14" t="str">
        <f t="shared" si="0"/>
        <v>GORZEJ</v>
      </c>
      <c r="W14">
        <v>10</v>
      </c>
      <c r="X14" t="str">
        <f t="shared" si="1"/>
        <v>WYBITNY</v>
      </c>
    </row>
    <row r="15" spans="10:24" x14ac:dyDescent="0.25">
      <c r="J15" s="4">
        <v>18.399999999999999</v>
      </c>
      <c r="K15" s="5">
        <v>487</v>
      </c>
      <c r="L15" s="5">
        <v>37</v>
      </c>
      <c r="M15" s="5">
        <f t="shared" si="2"/>
        <v>234445.8</v>
      </c>
      <c r="N15" s="6" t="str">
        <f t="shared" si="3"/>
        <v>2 M.Z.</v>
      </c>
      <c r="R15">
        <v>26.6666666666667</v>
      </c>
      <c r="S15" t="str">
        <f t="shared" si="0"/>
        <v>GORZEJ</v>
      </c>
      <c r="W15">
        <v>11</v>
      </c>
      <c r="X15" t="str">
        <f>IF(W15=1,"niedostateczny",IF(W15=2,"dopuszczajacy",IF(W15=3,"poprawny",IF(W15=4,"DOBRY",IF(W15=5,"Bardzo dobry", IF(W15=6,"CELUJACY",IF(W15=7,"ZNAKOMITY",IF(W15=8,"DOSKONALY",IF(W15=9,"WYŚMIENITY",IF(W15=10,"WYBITNY", "ZLA OCENA"))))))))))</f>
        <v>ZLA OCENA</v>
      </c>
    </row>
    <row r="16" spans="10:24" x14ac:dyDescent="0.25">
      <c r="J16" s="4">
        <v>20.399999999999999</v>
      </c>
      <c r="K16" s="5">
        <v>541</v>
      </c>
      <c r="L16" s="5">
        <v>41</v>
      </c>
      <c r="M16" s="5">
        <f t="shared" si="2"/>
        <v>289335.40000000002</v>
      </c>
      <c r="N16" s="6" t="str">
        <f t="shared" si="3"/>
        <v>2 M.Z.</v>
      </c>
      <c r="R16">
        <v>16.6666666666667</v>
      </c>
      <c r="S16" t="str">
        <f t="shared" si="0"/>
        <v>GORZEJ</v>
      </c>
      <c r="W16">
        <v>12</v>
      </c>
      <c r="X16" t="str">
        <f t="shared" si="1"/>
        <v>ZLA OCENA</v>
      </c>
    </row>
    <row r="17" spans="10:24" x14ac:dyDescent="0.25">
      <c r="J17" s="4">
        <v>22.4</v>
      </c>
      <c r="K17" s="5">
        <v>595</v>
      </c>
      <c r="L17" s="5">
        <v>45</v>
      </c>
      <c r="M17" s="5">
        <f t="shared" si="2"/>
        <v>349993</v>
      </c>
      <c r="N17" s="6" t="str">
        <f t="shared" si="3"/>
        <v>2 M.Z.</v>
      </c>
      <c r="R17">
        <v>6.6666666666666901</v>
      </c>
      <c r="S17" t="str">
        <f t="shared" si="0"/>
        <v>GORZEJ</v>
      </c>
      <c r="W17">
        <v>13</v>
      </c>
      <c r="X17" t="str">
        <f t="shared" si="1"/>
        <v>ZLA OCENA</v>
      </c>
    </row>
    <row r="18" spans="10:24" x14ac:dyDescent="0.25">
      <c r="J18" s="4">
        <v>24.4</v>
      </c>
      <c r="K18" s="5">
        <v>649</v>
      </c>
      <c r="L18" s="5">
        <v>49</v>
      </c>
      <c r="M18" s="5">
        <f t="shared" si="2"/>
        <v>416418.6</v>
      </c>
      <c r="N18" s="6" t="str">
        <f t="shared" si="3"/>
        <v>2 M.Z.</v>
      </c>
      <c r="R18">
        <v>-3.3333333333333099</v>
      </c>
      <c r="S18" t="str">
        <f t="shared" si="0"/>
        <v>GORZEJ</v>
      </c>
    </row>
    <row r="19" spans="10:24" x14ac:dyDescent="0.25">
      <c r="J19" s="4">
        <v>26.4</v>
      </c>
      <c r="K19" s="5">
        <v>703</v>
      </c>
      <c r="L19" s="5">
        <v>53</v>
      </c>
      <c r="M19" s="5">
        <f t="shared" si="2"/>
        <v>488612.2</v>
      </c>
      <c r="N19" s="6" t="str">
        <f t="shared" si="3"/>
        <v>2 M.Z.</v>
      </c>
      <c r="R19">
        <v>-13.3333333333333</v>
      </c>
      <c r="S19" t="str">
        <f t="shared" si="0"/>
        <v>GORZEJ</v>
      </c>
    </row>
    <row r="20" spans="10:24" x14ac:dyDescent="0.25">
      <c r="J20" s="4">
        <v>28.4</v>
      </c>
      <c r="K20" s="5">
        <v>757</v>
      </c>
      <c r="L20" s="5">
        <v>57</v>
      </c>
      <c r="M20" s="5">
        <f t="shared" si="2"/>
        <v>566573.80000000005</v>
      </c>
      <c r="N20" s="6" t="str">
        <f t="shared" si="3"/>
        <v>2 M.Z.</v>
      </c>
      <c r="R20">
        <v>-23.3333333333333</v>
      </c>
      <c r="S20" t="str">
        <f t="shared" si="0"/>
        <v>GORZEJ</v>
      </c>
    </row>
    <row r="21" spans="10:24" x14ac:dyDescent="0.25">
      <c r="J21" s="4">
        <v>30.4</v>
      </c>
      <c r="K21" s="5">
        <v>811</v>
      </c>
      <c r="L21" s="5">
        <v>61</v>
      </c>
      <c r="M21" s="5">
        <f t="shared" si="2"/>
        <v>650303.4</v>
      </c>
      <c r="N21" s="6" t="str">
        <f t="shared" si="3"/>
        <v>2 M.Z.</v>
      </c>
      <c r="R21">
        <v>-33.3333333333333</v>
      </c>
      <c r="S21" t="str">
        <f t="shared" si="0"/>
        <v>GORZEJ</v>
      </c>
    </row>
    <row r="22" spans="10:24" x14ac:dyDescent="0.25">
      <c r="J22" s="4">
        <v>32.4</v>
      </c>
      <c r="K22" s="5">
        <v>865</v>
      </c>
      <c r="L22" s="5">
        <v>65</v>
      </c>
      <c r="M22" s="5">
        <f t="shared" si="2"/>
        <v>739801</v>
      </c>
      <c r="N22" s="6" t="str">
        <f t="shared" si="3"/>
        <v>2 M.Z.</v>
      </c>
      <c r="R22">
        <v>-43.3333333333333</v>
      </c>
      <c r="S22" t="str">
        <f t="shared" si="0"/>
        <v>GORZEJ</v>
      </c>
    </row>
    <row r="23" spans="10:24" x14ac:dyDescent="0.25">
      <c r="J23" s="4">
        <v>34.4</v>
      </c>
      <c r="K23" s="5">
        <v>919</v>
      </c>
      <c r="L23" s="5">
        <v>69</v>
      </c>
      <c r="M23" s="5">
        <f t="shared" si="2"/>
        <v>835066.6</v>
      </c>
      <c r="N23" s="6" t="str">
        <f t="shared" si="3"/>
        <v>2 M.Z.</v>
      </c>
      <c r="R23">
        <v>-53.3333333333333</v>
      </c>
      <c r="S23" t="str">
        <f t="shared" si="0"/>
        <v>GORZEJ</v>
      </c>
    </row>
    <row r="24" spans="10:24" x14ac:dyDescent="0.25">
      <c r="J24" s="4">
        <v>36.4</v>
      </c>
      <c r="K24" s="5">
        <v>973</v>
      </c>
      <c r="L24" s="5">
        <v>73</v>
      </c>
      <c r="M24" s="5">
        <f t="shared" si="2"/>
        <v>936100.2</v>
      </c>
      <c r="N24" s="6" t="str">
        <f t="shared" si="3"/>
        <v>2 M.Z.</v>
      </c>
      <c r="R24">
        <v>-63.3333333333333</v>
      </c>
      <c r="S24" t="str">
        <f t="shared" si="0"/>
        <v>GORZEJ</v>
      </c>
    </row>
    <row r="25" spans="10:24" x14ac:dyDescent="0.25">
      <c r="J25" s="4">
        <v>38.4</v>
      </c>
      <c r="K25" s="5">
        <v>1027</v>
      </c>
      <c r="L25" s="5">
        <v>77</v>
      </c>
      <c r="M25" s="5">
        <f t="shared" si="2"/>
        <v>1042901.8</v>
      </c>
      <c r="N25" s="6" t="str">
        <f t="shared" si="3"/>
        <v>2 M.Z.</v>
      </c>
      <c r="R25">
        <v>-73.3333333333333</v>
      </c>
      <c r="S25" t="str">
        <f t="shared" si="0"/>
        <v>GORZEJ</v>
      </c>
    </row>
    <row r="26" spans="10:24" x14ac:dyDescent="0.25">
      <c r="J26" s="4">
        <v>40.4</v>
      </c>
      <c r="K26" s="5">
        <v>1081</v>
      </c>
      <c r="L26" s="5">
        <v>81</v>
      </c>
      <c r="M26" s="5">
        <f t="shared" si="2"/>
        <v>1155471.3999999999</v>
      </c>
      <c r="N26" s="6" t="str">
        <f t="shared" si="3"/>
        <v>2 M.Z.</v>
      </c>
      <c r="R26">
        <v>-83.3333333333333</v>
      </c>
      <c r="S26" t="str">
        <f t="shared" si="0"/>
        <v>LEPIEJ</v>
      </c>
    </row>
    <row r="27" spans="10:24" x14ac:dyDescent="0.25">
      <c r="J27" s="4">
        <v>42.4</v>
      </c>
      <c r="K27" s="5">
        <v>1135</v>
      </c>
      <c r="L27" s="5">
        <v>85</v>
      </c>
      <c r="M27" s="5">
        <f t="shared" si="2"/>
        <v>1273809</v>
      </c>
      <c r="N27" s="6" t="str">
        <f t="shared" si="3"/>
        <v>2 M.Z.</v>
      </c>
    </row>
    <row r="28" spans="10:24" x14ac:dyDescent="0.25">
      <c r="J28" s="4">
        <v>44.4</v>
      </c>
      <c r="K28" s="5">
        <v>1189</v>
      </c>
      <c r="L28" s="5">
        <v>89</v>
      </c>
      <c r="M28" s="5">
        <f t="shared" si="2"/>
        <v>1397914.6</v>
      </c>
      <c r="N28" s="6" t="str">
        <f t="shared" si="3"/>
        <v>2 M.Z.</v>
      </c>
    </row>
    <row r="29" spans="10:24" x14ac:dyDescent="0.25">
      <c r="J29" s="4">
        <v>46.4</v>
      </c>
      <c r="K29" s="5">
        <v>1243</v>
      </c>
      <c r="L29" s="5">
        <v>93</v>
      </c>
      <c r="M29" s="5">
        <f t="shared" si="2"/>
        <v>1527788.2</v>
      </c>
      <c r="N29" s="6" t="str">
        <f t="shared" si="3"/>
        <v>2 M.Z.</v>
      </c>
    </row>
    <row r="30" spans="10:24" x14ac:dyDescent="0.25">
      <c r="J30" s="4">
        <v>48.4</v>
      </c>
      <c r="K30" s="5">
        <v>1297</v>
      </c>
      <c r="L30" s="5">
        <v>97</v>
      </c>
      <c r="M30" s="5">
        <f t="shared" si="2"/>
        <v>1663429.8</v>
      </c>
      <c r="N30" s="6" t="str">
        <f t="shared" si="3"/>
        <v>2 M.Z.</v>
      </c>
      <c r="T30">
        <v>1</v>
      </c>
      <c r="U30" t="str">
        <f>IF(T30&lt;&gt;1,"NIE JEST 1","JEST 1")</f>
        <v>JEST 1</v>
      </c>
    </row>
    <row r="31" spans="10:24" x14ac:dyDescent="0.25">
      <c r="J31" s="4">
        <v>50.4</v>
      </c>
      <c r="K31" s="5">
        <v>1351</v>
      </c>
      <c r="L31" s="5">
        <v>101</v>
      </c>
      <c r="M31" s="5">
        <f t="shared" si="2"/>
        <v>1804839.4</v>
      </c>
      <c r="N31" s="6" t="str">
        <f t="shared" si="3"/>
        <v>2 M.Z.</v>
      </c>
      <c r="T31">
        <v>2</v>
      </c>
      <c r="U31" t="str">
        <f>IF(T31&lt;&gt;1,"NIE JEST 1","JEST 1")</f>
        <v>NIE JEST 1</v>
      </c>
    </row>
    <row r="32" spans="10:24" x14ac:dyDescent="0.25">
      <c r="J32" s="4">
        <v>52.4</v>
      </c>
      <c r="K32" s="5">
        <v>1405</v>
      </c>
      <c r="L32" s="5">
        <v>105</v>
      </c>
      <c r="M32" s="5">
        <f t="shared" si="2"/>
        <v>1952017</v>
      </c>
      <c r="N32" s="6" t="str">
        <f t="shared" si="3"/>
        <v>2 M.Z.</v>
      </c>
    </row>
    <row r="33" spans="10:20" x14ac:dyDescent="0.25">
      <c r="J33" s="4">
        <v>54.4</v>
      </c>
      <c r="K33" s="7">
        <v>1459</v>
      </c>
      <c r="L33" s="7">
        <v>109</v>
      </c>
      <c r="M33" s="7">
        <f t="shared" si="2"/>
        <v>2104962.6</v>
      </c>
      <c r="N33" s="8" t="str">
        <f t="shared" si="3"/>
        <v>2 M.Z.</v>
      </c>
    </row>
    <row r="43" spans="10:20" x14ac:dyDescent="0.25">
      <c r="R43">
        <v>1</v>
      </c>
      <c r="S43">
        <v>2</v>
      </c>
      <c r="T43">
        <f>MOD(R43,S43)</f>
        <v>1</v>
      </c>
    </row>
    <row r="44" spans="10:20" x14ac:dyDescent="0.25">
      <c r="R44">
        <v>2</v>
      </c>
      <c r="S44">
        <v>4</v>
      </c>
      <c r="T44">
        <f t="shared" ref="T44:T53" si="4">MOD(R44,S44)</f>
        <v>2</v>
      </c>
    </row>
    <row r="45" spans="10:20" x14ac:dyDescent="0.25">
      <c r="R45">
        <v>3</v>
      </c>
      <c r="S45">
        <v>6</v>
      </c>
      <c r="T45">
        <f t="shared" si="4"/>
        <v>3</v>
      </c>
    </row>
    <row r="46" spans="10:20" x14ac:dyDescent="0.25">
      <c r="R46">
        <v>4</v>
      </c>
      <c r="S46">
        <v>8</v>
      </c>
      <c r="T46">
        <f t="shared" si="4"/>
        <v>4</v>
      </c>
    </row>
    <row r="47" spans="10:20" x14ac:dyDescent="0.25">
      <c r="R47">
        <v>5</v>
      </c>
      <c r="S47">
        <v>10</v>
      </c>
      <c r="T47">
        <f t="shared" si="4"/>
        <v>5</v>
      </c>
    </row>
    <row r="48" spans="10:20" x14ac:dyDescent="0.25">
      <c r="R48">
        <v>6</v>
      </c>
      <c r="S48">
        <v>12</v>
      </c>
      <c r="T48">
        <f t="shared" si="4"/>
        <v>6</v>
      </c>
    </row>
    <row r="49" spans="11:20" x14ac:dyDescent="0.25">
      <c r="R49">
        <v>7</v>
      </c>
      <c r="S49">
        <v>14</v>
      </c>
      <c r="T49">
        <f t="shared" si="4"/>
        <v>7</v>
      </c>
    </row>
    <row r="50" spans="11:20" x14ac:dyDescent="0.25">
      <c r="R50">
        <v>8</v>
      </c>
      <c r="S50">
        <v>16</v>
      </c>
      <c r="T50">
        <f t="shared" si="4"/>
        <v>8</v>
      </c>
    </row>
    <row r="51" spans="11:20" x14ac:dyDescent="0.25">
      <c r="R51">
        <v>9</v>
      </c>
      <c r="S51">
        <v>18</v>
      </c>
      <c r="T51">
        <f t="shared" si="4"/>
        <v>9</v>
      </c>
    </row>
    <row r="52" spans="11:20" x14ac:dyDescent="0.25">
      <c r="R52">
        <v>10</v>
      </c>
      <c r="S52">
        <v>20</v>
      </c>
      <c r="T52">
        <f t="shared" si="4"/>
        <v>10</v>
      </c>
    </row>
    <row r="53" spans="11:20" x14ac:dyDescent="0.25">
      <c r="R53">
        <v>11</v>
      </c>
      <c r="S53">
        <v>22</v>
      </c>
      <c r="T53">
        <f t="shared" si="4"/>
        <v>11</v>
      </c>
    </row>
    <row r="58" spans="11:20" x14ac:dyDescent="0.25">
      <c r="R58">
        <v>1</v>
      </c>
      <c r="S58" t="str">
        <f>IF(MOD(R58,2)=1,"NIEPARZYSTA","PARZYSTA")</f>
        <v>NIEPARZYSTA</v>
      </c>
      <c r="T58" t="str">
        <f>IF(MOD(R58,2)=1,"NIEPARZYSTA ","PARZYSTA ") &amp; IF(R58&lt;0,"UJEMNA","DODATNIA")</f>
        <v>NIEPARZYSTA DODATNIA</v>
      </c>
    </row>
    <row r="59" spans="11:20" x14ac:dyDescent="0.25">
      <c r="K59">
        <v>23</v>
      </c>
      <c r="L59">
        <f>COUNTIFS(K59:K72,"&lt;=40",K59:K72,"&gt;=30")</f>
        <v>3</v>
      </c>
      <c r="R59">
        <v>2</v>
      </c>
      <c r="S59" t="str">
        <f t="shared" ref="S59:S76" si="5">IF(MOD(R59,2)=1,"NIEPARZYSTA","PARZYSTA")</f>
        <v>PARZYSTA</v>
      </c>
      <c r="T59" t="str">
        <f t="shared" ref="T59:T66" si="6">IF(MOD(R59,2)=1,"NIEPARZYSTA ","PARZYSTA ") &amp; IF(R59&lt;0,"UJEMNA","DODATNIA")</f>
        <v>PARZYSTA DODATNIA</v>
      </c>
    </row>
    <row r="60" spans="11:20" x14ac:dyDescent="0.25">
      <c r="K60">
        <v>26</v>
      </c>
      <c r="R60">
        <v>3</v>
      </c>
      <c r="S60" t="str">
        <f t="shared" si="5"/>
        <v>NIEPARZYSTA</v>
      </c>
      <c r="T60" t="str">
        <f t="shared" si="6"/>
        <v>NIEPARZYSTA DODATNIA</v>
      </c>
    </row>
    <row r="61" spans="11:20" x14ac:dyDescent="0.25">
      <c r="K61">
        <v>29</v>
      </c>
      <c r="R61">
        <v>4</v>
      </c>
      <c r="S61" t="str">
        <f t="shared" si="5"/>
        <v>PARZYSTA</v>
      </c>
      <c r="T61" t="str">
        <f t="shared" si="6"/>
        <v>PARZYSTA DODATNIA</v>
      </c>
    </row>
    <row r="62" spans="11:20" x14ac:dyDescent="0.25">
      <c r="K62">
        <v>32</v>
      </c>
      <c r="R62">
        <v>5</v>
      </c>
      <c r="S62" t="str">
        <f t="shared" si="5"/>
        <v>NIEPARZYSTA</v>
      </c>
      <c r="T62" t="str">
        <f t="shared" si="6"/>
        <v>NIEPARZYSTA DODATNIA</v>
      </c>
    </row>
    <row r="63" spans="11:20" x14ac:dyDescent="0.25">
      <c r="K63">
        <v>35</v>
      </c>
      <c r="R63">
        <v>6</v>
      </c>
      <c r="S63" t="str">
        <f t="shared" si="5"/>
        <v>PARZYSTA</v>
      </c>
      <c r="T63" t="str">
        <f t="shared" si="6"/>
        <v>PARZYSTA DODATNIA</v>
      </c>
    </row>
    <row r="64" spans="11:20" x14ac:dyDescent="0.25">
      <c r="K64">
        <v>38</v>
      </c>
      <c r="R64">
        <v>5</v>
      </c>
      <c r="S64" t="str">
        <f t="shared" si="5"/>
        <v>NIEPARZYSTA</v>
      </c>
      <c r="T64" t="str">
        <f t="shared" si="6"/>
        <v>NIEPARZYSTA DODATNIA</v>
      </c>
    </row>
    <row r="65" spans="11:20" x14ac:dyDescent="0.25">
      <c r="K65">
        <v>41</v>
      </c>
      <c r="R65">
        <v>4</v>
      </c>
      <c r="S65" t="str">
        <f t="shared" si="5"/>
        <v>PARZYSTA</v>
      </c>
      <c r="T65" t="str">
        <f t="shared" si="6"/>
        <v>PARZYSTA DODATNIA</v>
      </c>
    </row>
    <row r="66" spans="11:20" x14ac:dyDescent="0.25">
      <c r="K66">
        <v>44</v>
      </c>
      <c r="R66">
        <v>3</v>
      </c>
      <c r="S66" t="str">
        <f t="shared" si="5"/>
        <v>NIEPARZYSTA</v>
      </c>
      <c r="T66" t="str">
        <f t="shared" si="6"/>
        <v>NIEPARZYSTA DODATNIA</v>
      </c>
    </row>
    <row r="67" spans="11:20" x14ac:dyDescent="0.25">
      <c r="K67">
        <v>47</v>
      </c>
      <c r="R67">
        <v>2</v>
      </c>
      <c r="S67" t="str">
        <f t="shared" si="5"/>
        <v>PARZYSTA</v>
      </c>
      <c r="T67" t="str">
        <f t="shared" ref="T67:T76" si="7">IF(MOD(R67,2)=1,"NIEPARZYSTA ","PARZYSTA ") &amp; IF(R67&lt;0,"UJEMNA","DODATNIA")</f>
        <v>PARZYSTA DODATNIA</v>
      </c>
    </row>
    <row r="68" spans="11:20" x14ac:dyDescent="0.25">
      <c r="K68">
        <v>50</v>
      </c>
      <c r="R68">
        <v>1</v>
      </c>
      <c r="S68" t="str">
        <f t="shared" si="5"/>
        <v>NIEPARZYSTA</v>
      </c>
      <c r="T68" t="str">
        <f t="shared" si="7"/>
        <v>NIEPARZYSTA DODATNIA</v>
      </c>
    </row>
    <row r="69" spans="11:20" x14ac:dyDescent="0.25">
      <c r="K69">
        <v>53</v>
      </c>
      <c r="R69">
        <v>0</v>
      </c>
      <c r="S69" t="str">
        <f t="shared" si="5"/>
        <v>PARZYSTA</v>
      </c>
      <c r="T69" t="str">
        <f t="shared" si="7"/>
        <v>PARZYSTA DODATNIA</v>
      </c>
    </row>
    <row r="70" spans="11:20" x14ac:dyDescent="0.25">
      <c r="K70">
        <v>56</v>
      </c>
      <c r="R70">
        <v>-1</v>
      </c>
      <c r="S70" t="str">
        <f t="shared" si="5"/>
        <v>NIEPARZYSTA</v>
      </c>
      <c r="T70" t="str">
        <f t="shared" si="7"/>
        <v>NIEPARZYSTA UJEMNA</v>
      </c>
    </row>
    <row r="71" spans="11:20" x14ac:dyDescent="0.25">
      <c r="K71">
        <v>59</v>
      </c>
      <c r="R71">
        <v>-2</v>
      </c>
      <c r="S71" t="str">
        <f t="shared" si="5"/>
        <v>PARZYSTA</v>
      </c>
      <c r="T71" t="str">
        <f t="shared" si="7"/>
        <v>PARZYSTA UJEMNA</v>
      </c>
    </row>
    <row r="72" spans="11:20" x14ac:dyDescent="0.25">
      <c r="K72">
        <v>62</v>
      </c>
      <c r="R72">
        <v>-3</v>
      </c>
      <c r="S72" t="str">
        <f t="shared" si="5"/>
        <v>NIEPARZYSTA</v>
      </c>
      <c r="T72" t="str">
        <f t="shared" si="7"/>
        <v>NIEPARZYSTA UJEMNA</v>
      </c>
    </row>
    <row r="73" spans="11:20" x14ac:dyDescent="0.25">
      <c r="R73">
        <v>-4</v>
      </c>
      <c r="S73" t="str">
        <f t="shared" si="5"/>
        <v>PARZYSTA</v>
      </c>
      <c r="T73" t="str">
        <f t="shared" si="7"/>
        <v>PARZYSTA UJEMNA</v>
      </c>
    </row>
    <row r="74" spans="11:20" x14ac:dyDescent="0.25">
      <c r="R74">
        <v>-5</v>
      </c>
      <c r="S74" t="str">
        <f t="shared" si="5"/>
        <v>NIEPARZYSTA</v>
      </c>
      <c r="T74" t="str">
        <f t="shared" si="7"/>
        <v>NIEPARZYSTA UJEMNA</v>
      </c>
    </row>
    <row r="75" spans="11:20" x14ac:dyDescent="0.25">
      <c r="R75">
        <v>-6</v>
      </c>
      <c r="S75" t="str">
        <f t="shared" si="5"/>
        <v>PARZYSTA</v>
      </c>
      <c r="T75" t="str">
        <f t="shared" si="7"/>
        <v>PARZYSTA UJEMNA</v>
      </c>
    </row>
    <row r="76" spans="11:20" x14ac:dyDescent="0.25">
      <c r="R76">
        <v>-7</v>
      </c>
      <c r="S76" t="str">
        <f t="shared" si="5"/>
        <v>NIEPARZYSTA</v>
      </c>
      <c r="T76" t="str">
        <f t="shared" si="7"/>
        <v>NIEPARZYSTA UJEMNA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Kowalski</dc:creator>
  <cp:lastModifiedBy>Krzysztof Kowalski</cp:lastModifiedBy>
  <dcterms:created xsi:type="dcterms:W3CDTF">2023-09-08T10:00:42Z</dcterms:created>
  <dcterms:modified xsi:type="dcterms:W3CDTF">2023-09-08T10:40:02Z</dcterms:modified>
</cp:coreProperties>
</file>