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lash Report"/>
  </sheets>
  <definedNames>
    <definedName name="_xlnm.Print_Area" localSheetId="0">'Flash Report'!$A$1:$AF$36</definedName>
  </definedNames>
  <calcPr fullCalcOnLoad="1"/>
</workbook>
</file>

<file path=xl/sharedStrings.xml><?xml version="1.0" encoding="utf-8"?>
<sst xmlns="http://schemas.openxmlformats.org/spreadsheetml/2006/main" count="133" uniqueCount="56">
  <si>
    <t>"LOCATION NAME"</t>
  </si>
  <si>
    <t xml:space="preserve">FLASH REPORT: </t>
  </si>
  <si>
    <t xml:space="preserve"> </t>
  </si>
  <si>
    <t>SALES</t>
  </si>
  <si>
    <t>EXPENSES</t>
  </si>
  <si>
    <t>COSTS %</t>
  </si>
  <si>
    <t>DATE</t>
  </si>
  <si>
    <t>DAY</t>
  </si>
  <si>
    <t>NET SALES</t>
  </si>
  <si>
    <t>NA  BEVERAGE</t>
  </si>
  <si>
    <t>3.2 Beer</t>
  </si>
  <si>
    <t>Strong Beer</t>
  </si>
  <si>
    <t>WINE</t>
  </si>
  <si>
    <t>LIQUOR</t>
  </si>
  <si>
    <t>FOOD</t>
  </si>
  <si>
    <t>RETAIL SALES</t>
  </si>
  <si>
    <t>TOTAL SALES</t>
  </si>
  <si>
    <t>SUPPLIES - REC</t>
  </si>
  <si>
    <t>NA BEV - REC</t>
  </si>
  <si>
    <t>3.2 BEER - REC</t>
  </si>
  <si>
    <t>Strong Beer - REC</t>
  </si>
  <si>
    <t>WINE - REC</t>
  </si>
  <si>
    <t>LIQUOR - REC</t>
  </si>
  <si>
    <t>FOOD - REC</t>
  </si>
  <si>
    <t>MISC.</t>
  </si>
  <si>
    <t>HOURLY LABOR</t>
  </si>
  <si>
    <t xml:space="preserve">SALARY </t>
  </si>
  <si>
    <t>TAXES AND BENS</t>
  </si>
  <si>
    <t>NA BEV %</t>
  </si>
  <si>
    <t>3.2 BEER %</t>
  </si>
  <si>
    <t>STRONG BEER %</t>
  </si>
  <si>
    <t>WINE %</t>
  </si>
  <si>
    <t>LIQUOR %</t>
  </si>
  <si>
    <t>FOOD %</t>
  </si>
  <si>
    <t>SUPPLIES %</t>
  </si>
  <si>
    <t>LABOR %</t>
  </si>
  <si>
    <t>CASH FLOW</t>
  </si>
  <si>
    <t/>
  </si>
  <si>
    <t>Totals</t>
  </si>
  <si>
    <t>BEV</t>
  </si>
  <si>
    <t>3.2 BEER</t>
  </si>
  <si>
    <t>S BEER</t>
  </si>
  <si>
    <t>LIQ</t>
  </si>
  <si>
    <t>SUPPLIES</t>
  </si>
  <si>
    <t>LABOR</t>
  </si>
  <si>
    <t>Beginning Inventories</t>
  </si>
  <si>
    <t>Ending Inventories</t>
  </si>
  <si>
    <t>Difference</t>
  </si>
  <si>
    <t>ADJ COSTS %</t>
  </si>
  <si>
    <t>Beverage</t>
  </si>
  <si>
    <t>BUDGETED COSTS %</t>
  </si>
  <si>
    <t>DIFFERENCE %</t>
  </si>
  <si>
    <t>Str Beer</t>
  </si>
  <si>
    <t>Wine</t>
  </si>
  <si>
    <t>Liquor</t>
  </si>
  <si>
    <t>Food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</si>
</sst>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%"/>
    <numFmt numFmtId="165" formatCode="mmmm-yy"/>
    <numFmt numFmtId="166" formatCode="[$$-409]#,##0.00_);[red]\([$$-409]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b/>
      <u/>
      <sz val="10"/>
      <color rgb="FF000000"/>
      <name val="Calibri"/>
      <family val="2"/>
    </font>
    <font>
      <b/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6dce5"/>
      </patternFill>
    </fill>
    <fill>
      <patternFill patternType="solid">
        <fgColor rgb="FFdae3f3"/>
      </patternFill>
    </fill>
    <fill>
      <patternFill patternType="solid">
        <fgColor rgb="FFadb9ca"/>
      </patternFill>
    </fill>
    <fill>
      <patternFill patternType="solid">
        <fgColor rgb="FFf2f2f2"/>
      </patternFill>
    </fill>
    <fill>
      <patternFill patternType="solid">
        <fgColor rgb="FFffff00"/>
      </patternFill>
    </fill>
    <fill>
      <patternFill patternType="solid">
        <fgColor rgb="FF70ad47"/>
      </patternFill>
    </fill>
  </fills>
  <borders count="2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4472c4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4472c4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4472c4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thin">
        <color rgb="FF4472c4"/>
      </top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4472c4"/>
      </top>
      <bottom/>
      <diagonal/>
    </border>
    <border>
      <left style="medium">
        <color rgb="FF000000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4472c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4472c4"/>
      </bottom>
      <diagonal/>
    </border>
    <border>
      <left style="thin">
        <color rgb="FF4472c4"/>
      </left>
      <right style="thin">
        <color rgb="FFc6c6c6"/>
      </right>
      <top style="medium">
        <color rgb="FF000000"/>
      </top>
      <bottom style="thin">
        <color rgb="FF4472c4"/>
      </bottom>
      <diagonal/>
    </border>
    <border>
      <left style="thin">
        <color rgb="FF4472c4"/>
      </left>
      <right/>
      <top style="medium">
        <color rgb="FF000000"/>
      </top>
      <bottom style="thin">
        <color rgb="FF4472c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xfId="0" numFmtId="0" borderId="0" fontId="0" fillId="0"/>
    <xf xfId="0" numFmtId="0" borderId="1" applyBorder="1" fontId="1" applyFont="1" fillId="2" applyFill="1" applyAlignment="1">
      <alignment horizontal="center"/>
    </xf>
    <xf xfId="0" numFmtId="14" applyNumberFormat="1" borderId="2" applyBorder="1" fontId="2" applyFont="1" fillId="3" applyFill="1" applyAlignment="1">
      <alignment horizontal="center"/>
    </xf>
    <xf xfId="0" numFmtId="3" applyNumberFormat="1" borderId="3" applyBorder="1" fontId="2" applyFont="1" fillId="3" applyFill="1" applyAlignment="1">
      <alignment horizontal="center"/>
    </xf>
    <xf xfId="0" numFmtId="7" applyNumberFormat="1" borderId="3" applyBorder="1" fontId="2" applyFont="1" fillId="3" applyFill="1" applyAlignment="1">
      <alignment horizontal="center"/>
    </xf>
    <xf xfId="0" numFmtId="7" applyNumberFormat="1" borderId="4" applyBorder="1" fontId="2" applyFont="1" fillId="3" applyFill="1" applyAlignment="1">
      <alignment horizontal="center"/>
    </xf>
    <xf xfId="0" numFmtId="7" applyNumberFormat="1" borderId="1" applyBorder="1" fontId="1" applyFont="1" fillId="2" applyFill="1" applyAlignment="1">
      <alignment horizontal="right"/>
    </xf>
    <xf xfId="0" numFmtId="7" applyNumberFormat="1" borderId="5" applyBorder="1" fontId="2" applyFont="1" fillId="0" applyAlignment="1">
      <alignment horizontal="center"/>
    </xf>
    <xf xfId="0" numFmtId="164" applyNumberFormat="1" borderId="6" applyBorder="1" fontId="1" applyFont="1" fillId="0" applyAlignment="1">
      <alignment horizontal="center"/>
    </xf>
    <xf xfId="0" numFmtId="165" applyNumberFormat="1" borderId="3" applyBorder="1" fontId="2" applyFont="1" fillId="4" applyFill="1" applyAlignment="1">
      <alignment horizontal="center"/>
    </xf>
    <xf xfId="0" numFmtId="165" applyNumberFormat="1" borderId="3" applyBorder="1" fontId="1" applyFont="1" fillId="4" applyFill="1" applyAlignment="1">
      <alignment horizontal="center"/>
    </xf>
    <xf xfId="0" numFmtId="165" applyNumberFormat="1" borderId="4" applyBorder="1" fontId="1" applyFont="1" fillId="4" applyFill="1" applyAlignment="1">
      <alignment horizontal="center"/>
    </xf>
    <xf xfId="0" numFmtId="0" borderId="1" applyBorder="1" fontId="1" applyFont="1" fillId="2" applyFill="1" applyAlignment="1">
      <alignment horizontal="left"/>
    </xf>
    <xf xfId="0" numFmtId="1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66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right"/>
    </xf>
    <xf xfId="0" numFmtId="7" applyNumberFormat="1" borderId="2" applyBorder="1" fontId="2" applyFont="1" fillId="5" applyFill="1" applyAlignment="1">
      <alignment horizontal="center"/>
    </xf>
    <xf xfId="0" numFmtId="7" applyNumberFormat="1" borderId="3" applyBorder="1" fontId="2" applyFont="1" fillId="5" applyFill="1" applyAlignment="1">
      <alignment horizontal="center"/>
    </xf>
    <xf xfId="0" numFmtId="7" applyNumberFormat="1" borderId="2" applyBorder="1" fontId="2" applyFont="1" fillId="3" applyFill="1" applyAlignment="1">
      <alignment horizontal="center"/>
    </xf>
    <xf xfId="0" numFmtId="164" applyNumberFormat="1" borderId="2" applyBorder="1" fontId="2" applyFont="1" fillId="4" applyFill="1" applyAlignment="1">
      <alignment horizontal="center"/>
    </xf>
    <xf xfId="0" numFmtId="164" applyNumberFormat="1" borderId="3" applyBorder="1" fontId="2" applyFont="1" fillId="4" applyFill="1" applyAlignment="1">
      <alignment horizontal="center"/>
    </xf>
    <xf xfId="0" numFmtId="164" applyNumberFormat="1" borderId="6" applyBorder="1" fontId="3" applyFont="1" fillId="0" applyAlignment="1">
      <alignment horizontal="center"/>
    </xf>
    <xf xfId="0" numFmtId="7" applyNumberFormat="1" borderId="7" applyBorder="1" fontId="3" applyFont="1" fillId="0" applyAlignment="1">
      <alignment horizontal="center"/>
    </xf>
    <xf xfId="0" numFmtId="14" applyNumberFormat="1" borderId="8" applyBorder="1" fontId="4" applyFont="1" fillId="6" applyFill="1" applyAlignment="1">
      <alignment horizontal="center" wrapText="1"/>
    </xf>
    <xf xfId="0" numFmtId="3" applyNumberFormat="1" borderId="8" applyBorder="1" fontId="4" applyFont="1" fillId="6" applyFill="1" applyAlignment="1">
      <alignment horizontal="center" wrapText="1"/>
    </xf>
    <xf xfId="0" numFmtId="7" applyNumberFormat="1" borderId="8" applyBorder="1" fontId="4" applyFont="1" fillId="5" applyFill="1" applyAlignment="1">
      <alignment horizontal="center" wrapText="1"/>
    </xf>
    <xf xfId="0" numFmtId="7" applyNumberFormat="1" borderId="9" applyBorder="1" fontId="4" applyFont="1" fillId="5" applyFill="1" applyAlignment="1">
      <alignment horizontal="center" wrapText="1"/>
    </xf>
    <xf xfId="0" numFmtId="7" applyNumberFormat="1" borderId="8" applyBorder="1" fontId="4" applyFont="1" fillId="3" applyFill="1" applyAlignment="1">
      <alignment horizontal="center" wrapText="1"/>
    </xf>
    <xf xfId="0" numFmtId="7" applyNumberFormat="1" borderId="9" applyBorder="1" fontId="4" applyFont="1" fillId="3" applyFill="1" applyAlignment="1">
      <alignment horizontal="center" wrapText="1"/>
    </xf>
    <xf xfId="0" numFmtId="164" applyNumberFormat="1" borderId="8" applyBorder="1" fontId="4" applyFont="1" fillId="4" applyFill="1" applyAlignment="1">
      <alignment horizontal="center" wrapText="1"/>
    </xf>
    <xf xfId="0" numFmtId="164" applyNumberFormat="1" borderId="10" applyBorder="1" fontId="4" applyFont="1" fillId="4" applyFill="1" applyAlignment="1">
      <alignment horizontal="center" wrapText="1"/>
    </xf>
    <xf xfId="0" numFmtId="7" applyNumberFormat="1" borderId="11" applyBorder="1" fontId="4" applyFont="1" fillId="7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14" applyNumberFormat="1" borderId="1" applyBorder="1" fontId="5" applyFont="1" fillId="2" applyFill="1" applyAlignment="1">
      <alignment horizontal="center"/>
    </xf>
    <xf xfId="0" numFmtId="14" applyNumberFormat="1" borderId="8" applyBorder="1" fontId="6" applyFont="1" fillId="4" applyFill="1" quotePrefix="1" applyAlignment="1">
      <alignment horizontal="center"/>
    </xf>
    <xf xfId="0" numFmtId="3" applyNumberFormat="1" borderId="8" applyBorder="1" fontId="6" applyFont="1" fillId="4" applyFill="1" applyAlignment="1">
      <alignment horizontal="center"/>
    </xf>
    <xf xfId="0" numFmtId="7" applyNumberFormat="1" borderId="8" applyBorder="1" fontId="5" applyFont="1" fillId="4" applyFill="1" applyAlignment="1">
      <alignment horizontal="right"/>
    </xf>
    <xf xfId="0" numFmtId="7" applyNumberFormat="1" borderId="9" applyBorder="1" fontId="5" applyFont="1" fillId="4" applyFill="1" applyAlignment="1">
      <alignment horizontal="right"/>
    </xf>
    <xf xfId="0" numFmtId="7" applyNumberFormat="1" borderId="9" applyBorder="1" fontId="5" applyFont="1" fillId="4" applyFill="1" quotePrefix="1" applyAlignment="1">
      <alignment horizontal="right"/>
    </xf>
    <xf xfId="0" numFmtId="164" applyNumberFormat="1" borderId="8" applyBorder="1" fontId="5" applyFont="1" fillId="4" applyFill="1" applyAlignment="1">
      <alignment horizontal="right"/>
    </xf>
    <xf xfId="0" numFmtId="164" applyNumberFormat="1" borderId="9" applyBorder="1" fontId="5" applyFont="1" fillId="4" applyFill="1" applyAlignment="1">
      <alignment horizontal="right"/>
    </xf>
    <xf xfId="0" numFmtId="7" applyNumberFormat="1" borderId="12" applyBorder="1" fontId="6" applyFont="1" fillId="4" applyFill="1" applyAlignment="1">
      <alignment horizontal="right"/>
    </xf>
    <xf xfId="0" numFmtId="0" borderId="1" applyBorder="1" fontId="5" applyFont="1" fillId="2" applyFill="1" applyAlignment="1">
      <alignment horizontal="left"/>
    </xf>
    <xf xfId="0" numFmtId="14" applyNumberFormat="1" borderId="13" applyBorder="1" fontId="6" applyFont="1" fillId="0" quotePrefix="1" applyAlignment="1">
      <alignment horizontal="center"/>
    </xf>
    <xf xfId="0" numFmtId="3" applyNumberFormat="1" borderId="13" applyBorder="1" fontId="6" applyFont="1" fillId="0" applyAlignment="1">
      <alignment horizontal="center"/>
    </xf>
    <xf xfId="0" numFmtId="7" applyNumberFormat="1" borderId="13" applyBorder="1" fontId="5" applyFont="1" fillId="0" applyAlignment="1">
      <alignment horizontal="right"/>
    </xf>
    <xf xfId="0" numFmtId="7" applyNumberFormat="1" borderId="14" applyBorder="1" fontId="5" applyFont="1" fillId="0" applyAlignment="1">
      <alignment horizontal="right"/>
    </xf>
    <xf xfId="0" numFmtId="7" applyNumberFormat="1" borderId="15" applyBorder="1" fontId="5" applyFont="1" fillId="0" applyAlignment="1">
      <alignment horizontal="right"/>
    </xf>
    <xf xfId="0" numFmtId="7" applyNumberFormat="1" borderId="14" applyBorder="1" fontId="5" applyFont="1" fillId="0" quotePrefix="1" applyAlignment="1">
      <alignment horizontal="right"/>
    </xf>
    <xf xfId="0" numFmtId="164" applyNumberFormat="1" borderId="13" applyBorder="1" fontId="5" applyFont="1" fillId="0" applyAlignment="1">
      <alignment horizontal="right"/>
    </xf>
    <xf xfId="0" numFmtId="164" applyNumberFormat="1" borderId="14" applyBorder="1" fontId="5" applyFont="1" fillId="0" applyAlignment="1">
      <alignment horizontal="right"/>
    </xf>
    <xf xfId="0" numFmtId="7" applyNumberFormat="1" borderId="16" applyBorder="1" fontId="6" applyFont="1" fillId="0" applyAlignment="1">
      <alignment horizontal="right"/>
    </xf>
    <xf xfId="0" numFmtId="14" applyNumberFormat="1" borderId="17" applyBorder="1" fontId="6" applyFont="1" fillId="4" applyFill="1" quotePrefix="1" applyAlignment="1">
      <alignment horizontal="center"/>
    </xf>
    <xf xfId="0" numFmtId="3" applyNumberFormat="1" borderId="17" applyBorder="1" fontId="6" applyFont="1" fillId="4" applyFill="1" applyAlignment="1">
      <alignment horizontal="center"/>
    </xf>
    <xf xfId="0" numFmtId="7" applyNumberFormat="1" borderId="17" applyBorder="1" fontId="5" applyFont="1" fillId="4" applyFill="1" applyAlignment="1">
      <alignment horizontal="right"/>
    </xf>
    <xf xfId="0" numFmtId="7" applyNumberFormat="1" borderId="10" applyBorder="1" fontId="5" applyFont="1" fillId="4" applyFill="1" applyAlignment="1">
      <alignment horizontal="right"/>
    </xf>
    <xf xfId="0" numFmtId="7" applyNumberFormat="1" borderId="18" applyBorder="1" fontId="5" applyFont="1" fillId="4" applyFill="1" applyAlignment="1">
      <alignment horizontal="right"/>
    </xf>
    <xf xfId="0" numFmtId="7" applyNumberFormat="1" borderId="17" applyBorder="1" fontId="7" applyFont="1" fillId="8" applyFill="1" applyAlignment="1">
      <alignment horizontal="right"/>
    </xf>
    <xf xfId="0" numFmtId="7" applyNumberFormat="1" borderId="10" applyBorder="1" fontId="5" applyFont="1" fillId="4" applyFill="1" quotePrefix="1" applyAlignment="1">
      <alignment horizontal="right"/>
    </xf>
    <xf xfId="0" numFmtId="164" applyNumberFormat="1" borderId="17" applyBorder="1" fontId="5" applyFont="1" fillId="4" applyFill="1" applyAlignment="1">
      <alignment horizontal="right"/>
    </xf>
    <xf xfId="0" numFmtId="164" applyNumberFormat="1" borderId="10" applyBorder="1" fontId="5" applyFont="1" fillId="4" applyFill="1" applyAlignment="1">
      <alignment horizontal="right"/>
    </xf>
    <xf xfId="0" numFmtId="7" applyNumberFormat="1" borderId="11" applyBorder="1" fontId="6" applyFont="1" fillId="4" applyFill="1" applyAlignment="1">
      <alignment horizontal="right"/>
    </xf>
    <xf xfId="0" numFmtId="14" applyNumberFormat="1" borderId="5" applyBorder="1" fontId="6" applyFont="1" fillId="0" applyAlignment="1">
      <alignment horizontal="center"/>
    </xf>
    <xf xfId="0" numFmtId="3" applyNumberFormat="1" borderId="5" applyBorder="1" fontId="6" applyFont="1" fillId="0" applyAlignment="1">
      <alignment horizontal="center"/>
    </xf>
    <xf xfId="0" numFmtId="7" applyNumberFormat="1" borderId="5" applyBorder="1" fontId="6" applyFont="1" fillId="0" applyAlignment="1">
      <alignment horizontal="right"/>
    </xf>
    <xf xfId="0" numFmtId="7" applyNumberFormat="1" borderId="19" applyBorder="1" fontId="6" applyFont="1" fillId="0" applyAlignment="1">
      <alignment horizontal="right"/>
    </xf>
    <xf xfId="0" numFmtId="164" applyNumberFormat="1" borderId="20" applyBorder="1" fontId="6" applyFont="1" fillId="2" applyFill="1" applyAlignment="1">
      <alignment horizontal="center"/>
    </xf>
    <xf xfId="0" numFmtId="164" applyNumberFormat="1" borderId="21" applyBorder="1" fontId="6" applyFont="1" fillId="2" applyFill="1" applyAlignment="1">
      <alignment horizontal="center"/>
    </xf>
    <xf xfId="0" numFmtId="164" applyNumberFormat="1" borderId="22" applyBorder="1" fontId="6" applyFont="1" fillId="0" applyAlignment="1">
      <alignment horizontal="center"/>
    </xf>
    <xf xfId="0" numFmtId="7" applyNumberFormat="1" borderId="23" applyBorder="1" fontId="6" applyFont="1" fillId="0" applyAlignment="1">
      <alignment horizontal="right"/>
    </xf>
    <xf xfId="0" numFmtId="164" applyNumberFormat="1" borderId="24" applyBorder="1" fontId="4" applyFont="1" fillId="2" applyFill="1" applyAlignment="1">
      <alignment horizontal="center"/>
    </xf>
    <xf xfId="0" numFmtId="164" applyNumberFormat="1" borderId="25" applyBorder="1" fontId="4" applyFont="1" fillId="2" applyFill="1" applyAlignment="1">
      <alignment horizontal="center"/>
    </xf>
    <xf xfId="0" numFmtId="164" applyNumberFormat="1" borderId="25" applyBorder="1" fontId="4" applyFont="1" fillId="0" applyAlignment="1">
      <alignment horizontal="center"/>
    </xf>
    <xf xfId="0" numFmtId="164" applyNumberFormat="1" borderId="26" applyBorder="1" fontId="4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7" applyNumberFormat="1" borderId="1" applyBorder="1" fontId="5" applyFont="1" fillId="2" applyFill="1" applyAlignment="1">
      <alignment horizontal="center"/>
    </xf>
    <xf xfId="0" numFmtId="14" applyNumberFormat="1" borderId="1" applyBorder="1" fontId="8" applyFont="1" fillId="2" applyFill="1" applyAlignment="1">
      <alignment horizontal="center" wrapText="1"/>
    </xf>
    <xf xfId="0" numFmtId="7" applyNumberFormat="1" borderId="1" applyBorder="1" fontId="8" applyFont="1" fillId="2" applyFill="1" applyAlignment="1">
      <alignment horizontal="center" wrapText="1"/>
    </xf>
    <xf xfId="0" numFmtId="7" applyNumberFormat="1" borderId="1" applyBorder="1" fontId="5" applyFont="1" fillId="2" applyFill="1" applyAlignment="1">
      <alignment horizontal="right"/>
    </xf>
    <xf xfId="0" numFmtId="7" applyNumberFormat="1" borderId="27" applyBorder="1" fontId="9" applyFont="1" fillId="0" applyAlignment="1">
      <alignment horizontal="center" wrapText="1"/>
    </xf>
    <xf xfId="0" numFmtId="7" applyNumberFormat="1" borderId="27" applyBorder="1" fontId="1" applyFont="1" fillId="0" applyAlignment="1">
      <alignment horizontal="center" wrapText="1"/>
    </xf>
    <xf xfId="0" numFmtId="7" applyNumberFormat="1" borderId="2" applyBorder="1" fontId="6" applyFont="1" fillId="4" applyFill="1" applyAlignment="1">
      <alignment horizontal="center"/>
    </xf>
    <xf xfId="0" numFmtId="7" applyNumberFormat="1" borderId="3" applyBorder="1" fontId="6" applyFont="1" fillId="4" applyFill="1" applyAlignment="1">
      <alignment horizontal="center"/>
    </xf>
    <xf xfId="0" numFmtId="164" applyNumberFormat="1" borderId="23" applyBorder="1" fontId="6" applyFont="1" fillId="4" applyFill="1" applyAlignment="1">
      <alignment horizontal="center"/>
    </xf>
    <xf xfId="0" numFmtId="14" applyNumberFormat="1" borderId="1" applyBorder="1" fontId="5" applyFont="1" fillId="2" applyFill="1" applyAlignment="1">
      <alignment horizontal="right" wrapText="1"/>
    </xf>
    <xf xfId="0" numFmtId="7" applyNumberFormat="1" borderId="1" applyBorder="1" fontId="5" applyFont="1" fillId="2" applyFill="1" applyAlignment="1">
      <alignment horizontal="right" wrapText="1"/>
    </xf>
    <xf xfId="0" numFmtId="7" applyNumberFormat="1" borderId="23" applyBorder="1" fontId="5" applyFont="1" fillId="4" applyFill="1" applyAlignment="1">
      <alignment horizontal="right"/>
    </xf>
    <xf xfId="0" numFmtId="7" applyNumberFormat="1" borderId="2" applyBorder="1" fontId="6" applyFont="1" fillId="2" applyFill="1" applyAlignment="1">
      <alignment horizontal="center"/>
    </xf>
    <xf xfId="0" numFmtId="7" applyNumberFormat="1" borderId="3" applyBorder="1" fontId="6" applyFont="1" fillId="2" applyFill="1" applyAlignment="1">
      <alignment horizontal="center"/>
    </xf>
    <xf xfId="0" numFmtId="164" applyNumberFormat="1" borderId="23" applyBorder="1" fontId="6" applyFont="1" fillId="2" applyFill="1" applyAlignment="1">
      <alignment horizontal="center"/>
    </xf>
    <xf xfId="0" numFmtId="7" applyNumberFormat="1" borderId="23" applyBorder="1" fontId="1" applyFont="1" fillId="2" applyFill="1" applyAlignment="1">
      <alignment horizontal="right"/>
    </xf>
    <xf xfId="0" numFmtId="7" applyNumberFormat="1" borderId="27" applyBorder="1" fontId="5" applyFont="1" fillId="0" applyAlignment="1">
      <alignment horizontal="right" wrapText="1"/>
    </xf>
    <xf xfId="0" numFmtId="14" applyNumberFormat="1" borderId="27" applyBorder="1" fontId="5" applyFont="1" fillId="0" applyAlignment="1">
      <alignment horizontal="right" wrapText="1"/>
    </xf>
    <xf xfId="0" numFmtId="3" applyNumberFormat="1" borderId="27" applyBorder="1" fontId="5" applyFont="1" fillId="0" applyAlignment="1">
      <alignment horizontal="right" wrapText="1"/>
    </xf>
    <xf xfId="0" numFmtId="7" applyNumberFormat="1" borderId="23" applyBorder="1" fontId="1" applyFont="1" fillId="4" applyFill="1" applyAlignment="1">
      <alignment horizontal="right"/>
    </xf>
    <xf xfId="0" numFmtId="7" applyNumberFormat="1" borderId="1" applyBorder="1" fontId="6" applyFont="1" fillId="2" applyFill="1" applyAlignment="1">
      <alignment horizontal="center"/>
    </xf>
    <xf xfId="0" numFmtId="164" applyNumberFormat="1" borderId="1" applyBorder="1" fontId="6" applyFont="1" fillId="2" applyFill="1" applyAlignment="1">
      <alignment horizontal="center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W86"/>
  <sheetViews>
    <sheetView workbookViewId="0" tabSelected="1"/>
  </sheetViews>
  <sheetFormatPr defaultRowHeight="15" x14ac:dyDescent="0.25"/>
  <cols>
    <col min="1" max="1" style="102" width="1.4335714285714287" customWidth="1" bestFit="1"/>
    <col min="2" max="2" style="103" width="12.43357142857143" customWidth="1" bestFit="1"/>
    <col min="3" max="3" style="104" width="12.43357142857143" customWidth="1" bestFit="1"/>
    <col min="4" max="4" style="105" width="13.290714285714287" customWidth="1" bestFit="1"/>
    <col min="5" max="5" style="105" width="11.43357142857143" customWidth="1" bestFit="1"/>
    <col min="6" max="6" style="105" width="12.43357142857143" customWidth="1" bestFit="1"/>
    <col min="7" max="7" style="105" width="12.43357142857143" customWidth="1" bestFit="1"/>
    <col min="8" max="8" style="105" width="11.43357142857143" customWidth="1" bestFit="1"/>
    <col min="9" max="9" style="105" width="12.43357142857143" customWidth="1" bestFit="1"/>
    <col min="10" max="10" style="105" width="12.862142857142858" customWidth="1" bestFit="1"/>
    <col min="11" max="11" style="105" width="11.43357142857143" customWidth="1" bestFit="1"/>
    <col min="12" max="12" style="105" width="12.43357142857143" customWidth="1" bestFit="1"/>
    <col min="13" max="13" style="105" width="13.005" customWidth="1" bestFit="1"/>
    <col min="14" max="14" style="105" width="11.43357142857143" customWidth="1" bestFit="1"/>
    <col min="15" max="15" style="105" width="11.005" customWidth="1" bestFit="1"/>
    <col min="16" max="16" style="105" width="11.005" customWidth="1" bestFit="1"/>
    <col min="17" max="17" style="105" width="13.862142857142858" customWidth="1" bestFit="1"/>
    <col min="18" max="18" style="105" width="11.43357142857143" customWidth="1" bestFit="1"/>
    <col min="19" max="19" style="105" width="12.43357142857143" customWidth="1" bestFit="1"/>
    <col min="20" max="20" style="105" width="12.862142857142858" customWidth="1" bestFit="1"/>
    <col min="21" max="21" style="105" width="13.290714285714287" customWidth="1" bestFit="1"/>
    <col min="22" max="22" style="105" width="11.290714285714287" customWidth="1" bestFit="1"/>
    <col min="23" max="23" style="105" width="11.147857142857141" customWidth="1" bestFit="1"/>
    <col min="24" max="24" style="106" width="9.290714285714287" customWidth="1" bestFit="1"/>
    <col min="25" max="25" style="106" width="8.43357142857143" customWidth="1" bestFit="1"/>
    <col min="26" max="26" style="106" width="9.290714285714287" customWidth="1" bestFit="1"/>
    <col min="27" max="27" style="106" width="9.290714285714287" customWidth="1" bestFit="1"/>
    <col min="28" max="28" style="106" width="9.290714285714287" customWidth="1" bestFit="1"/>
    <col min="29" max="29" style="106" width="9.290714285714287" customWidth="1" bestFit="1"/>
    <col min="30" max="30" style="106" width="8.862142857142858" customWidth="1" bestFit="1"/>
    <col min="31" max="31" style="106" width="8.862142857142858" customWidth="1" bestFit="1"/>
    <col min="32" max="32" style="105" width="15.43357142857143" customWidth="1" bestFit="1"/>
    <col min="33" max="33" style="102" width="12.005" customWidth="1" bestFit="1"/>
    <col min="34" max="34" style="102" width="8.862142857142858" customWidth="1" bestFit="1"/>
    <col min="35" max="35" style="102" width="13.576428571428572" customWidth="1" bestFit="1"/>
    <col min="36" max="36" style="102" width="13.576428571428572" customWidth="1" bestFit="1"/>
    <col min="37" max="37" style="102" width="13.576428571428572" customWidth="1" bestFit="1"/>
    <col min="38" max="38" style="102" width="13.576428571428572" customWidth="1" bestFit="1"/>
    <col min="39" max="39" style="102" width="13.576428571428572" customWidth="1" bestFit="1"/>
    <col min="40" max="40" style="102" width="13.576428571428572" customWidth="1" bestFit="1"/>
    <col min="41" max="41" style="102" width="13.576428571428572" customWidth="1" bestFit="1"/>
    <col min="42" max="42" style="102" width="13.576428571428572" customWidth="1" bestFit="1"/>
    <col min="43" max="43" style="102" width="13.576428571428572" customWidth="1" bestFit="1"/>
    <col min="44" max="44" style="102" width="13.576428571428572" customWidth="1" bestFit="1"/>
    <col min="45" max="45" style="102" width="13.576428571428572" customWidth="1" bestFit="1"/>
    <col min="46" max="46" style="102" width="13.576428571428572" customWidth="1" bestFit="1"/>
    <col min="47" max="47" style="102" width="13.576428571428572" customWidth="1" bestFit="1"/>
    <col min="48" max="48" style="102" width="13.576428571428572" customWidth="1" bestFit="1"/>
    <col min="49" max="49" style="102" width="13.576428571428572" customWidth="1" bestFit="1"/>
  </cols>
  <sheetData>
    <row x14ac:dyDescent="0.25" r="1" customHeight="1" ht="30.75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7" t="s">
        <v>1</v>
      </c>
      <c r="X1" s="8"/>
      <c r="Y1" s="8"/>
      <c r="Z1" s="8"/>
      <c r="AA1" s="8"/>
      <c r="AB1" s="8"/>
      <c r="AC1" s="9">
        <v>45261</v>
      </c>
      <c r="AD1" s="10"/>
      <c r="AE1" s="10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x14ac:dyDescent="0.25" r="2" customHeight="1" ht="19.5">
      <c r="A2" s="1"/>
      <c r="B2" s="13" t="s">
        <v>2</v>
      </c>
      <c r="C2" s="1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 t="s">
        <v>2</v>
      </c>
      <c r="X2" s="16"/>
      <c r="Y2" s="16"/>
      <c r="Z2" s="16"/>
      <c r="AA2" s="16"/>
      <c r="AB2" s="16"/>
      <c r="AC2" s="16"/>
      <c r="AD2" s="16"/>
      <c r="AE2" s="16"/>
      <c r="AF2" s="6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x14ac:dyDescent="0.25" r="3" customHeight="1" ht="30.75">
      <c r="A3" s="1"/>
      <c r="B3" s="13"/>
      <c r="C3" s="14"/>
      <c r="D3" s="6"/>
      <c r="E3" s="17" t="s">
        <v>3</v>
      </c>
      <c r="F3" s="18"/>
      <c r="G3" s="18"/>
      <c r="H3" s="18"/>
      <c r="I3" s="18"/>
      <c r="J3" s="18"/>
      <c r="K3" s="18"/>
      <c r="L3" s="18"/>
      <c r="M3" s="19" t="s">
        <v>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0" t="s">
        <v>5</v>
      </c>
      <c r="Z3" s="21"/>
      <c r="AA3" s="21"/>
      <c r="AB3" s="21"/>
      <c r="AC3" s="21"/>
      <c r="AD3" s="22"/>
      <c r="AE3" s="22"/>
      <c r="AF3" s="23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x14ac:dyDescent="0.25" r="4" customHeight="1" ht="33.75">
      <c r="A4" s="1"/>
      <c r="B4" s="24" t="s">
        <v>6</v>
      </c>
      <c r="C4" s="25" t="s">
        <v>7</v>
      </c>
      <c r="D4" s="26" t="s">
        <v>8</v>
      </c>
      <c r="E4" s="27" t="s">
        <v>9</v>
      </c>
      <c r="F4" s="27" t="s">
        <v>10</v>
      </c>
      <c r="G4" s="27" t="s">
        <v>11</v>
      </c>
      <c r="H4" s="27" t="s">
        <v>12</v>
      </c>
      <c r="I4" s="27" t="s">
        <v>13</v>
      </c>
      <c r="J4" s="27" t="s">
        <v>14</v>
      </c>
      <c r="K4" s="27" t="s">
        <v>15</v>
      </c>
      <c r="L4" s="27" t="s">
        <v>16</v>
      </c>
      <c r="M4" s="28" t="s">
        <v>17</v>
      </c>
      <c r="N4" s="29" t="s">
        <v>18</v>
      </c>
      <c r="O4" s="29" t="s">
        <v>19</v>
      </c>
      <c r="P4" s="29" t="s">
        <v>20</v>
      </c>
      <c r="Q4" s="29" t="s">
        <v>21</v>
      </c>
      <c r="R4" s="29" t="s">
        <v>22</v>
      </c>
      <c r="S4" s="29" t="s">
        <v>23</v>
      </c>
      <c r="T4" s="29" t="s">
        <v>24</v>
      </c>
      <c r="U4" s="29" t="s">
        <v>25</v>
      </c>
      <c r="V4" s="29" t="s">
        <v>26</v>
      </c>
      <c r="W4" s="29" t="s">
        <v>27</v>
      </c>
      <c r="X4" s="30" t="s">
        <v>28</v>
      </c>
      <c r="Y4" s="31" t="s">
        <v>29</v>
      </c>
      <c r="Z4" s="31" t="s">
        <v>30</v>
      </c>
      <c r="AA4" s="31" t="s">
        <v>31</v>
      </c>
      <c r="AB4" s="31" t="s">
        <v>32</v>
      </c>
      <c r="AC4" s="31" t="s">
        <v>33</v>
      </c>
      <c r="AD4" s="31" t="s">
        <v>34</v>
      </c>
      <c r="AE4" s="31" t="s">
        <v>35</v>
      </c>
      <c r="AF4" s="32" t="s">
        <v>36</v>
      </c>
      <c r="AG4" s="33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x14ac:dyDescent="0.25" r="5" customHeight="1" ht="18.75">
      <c r="A5" s="34"/>
      <c r="B5" s="35" t="s">
        <v>37</v>
      </c>
      <c r="C5" s="36">
        <f>B5</f>
      </c>
      <c r="D5" s="37"/>
      <c r="E5" s="37"/>
      <c r="F5" s="38"/>
      <c r="G5" s="38"/>
      <c r="H5" s="38"/>
      <c r="I5" s="38"/>
      <c r="J5" s="38"/>
      <c r="K5" s="38"/>
      <c r="L5" s="37">
        <f>SUM('Flash Report'!$E5:$K5)</f>
      </c>
      <c r="M5" s="37"/>
      <c r="N5" s="38"/>
      <c r="O5" s="38"/>
      <c r="P5" s="38"/>
      <c r="Q5" s="38"/>
      <c r="R5" s="38"/>
      <c r="S5" s="38"/>
      <c r="T5" s="38"/>
      <c r="U5" s="37"/>
      <c r="V5" s="38"/>
      <c r="W5" s="39" t="s">
        <v>37</v>
      </c>
      <c r="X5" s="40">
        <f>N5/E5</f>
      </c>
      <c r="Y5" s="41">
        <f>O5/F5</f>
      </c>
      <c r="Z5" s="41">
        <f>P5/G5</f>
      </c>
      <c r="AA5" s="41">
        <f>Q5/H5</f>
      </c>
      <c r="AB5" s="41">
        <f>R5/I5</f>
      </c>
      <c r="AC5" s="41">
        <f>S5/(D5-E5-F5-G5-H5-I5)</f>
      </c>
      <c r="AD5" s="41">
        <f>M5/D5</f>
      </c>
      <c r="AE5" s="41">
        <f>(U5)/D5</f>
      </c>
      <c r="AF5" s="42">
        <f>SUM('Flash Report'!$D5)-SUM('Flash Report'!$M5:$W5)</f>
      </c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x14ac:dyDescent="0.25" r="6" customHeight="1" ht="18.75">
      <c r="A6" s="34"/>
      <c r="B6" s="44" t="s">
        <v>37</v>
      </c>
      <c r="C6" s="45">
        <f>B6</f>
      </c>
      <c r="D6" s="46"/>
      <c r="E6" s="46"/>
      <c r="F6" s="47"/>
      <c r="G6" s="47"/>
      <c r="H6" s="47"/>
      <c r="I6" s="47"/>
      <c r="J6" s="47"/>
      <c r="K6" s="47"/>
      <c r="L6" s="48">
        <f>SUM('Flash Report'!$E6:$K6)</f>
      </c>
      <c r="M6" s="46"/>
      <c r="N6" s="47"/>
      <c r="O6" s="47"/>
      <c r="P6" s="47"/>
      <c r="Q6" s="47"/>
      <c r="R6" s="47"/>
      <c r="S6" s="47"/>
      <c r="T6" s="38"/>
      <c r="U6" s="46"/>
      <c r="V6" s="38"/>
      <c r="W6" s="49" t="s">
        <v>37</v>
      </c>
      <c r="X6" s="50">
        <f>N6/E6</f>
      </c>
      <c r="Y6" s="51">
        <f>O6/F6</f>
      </c>
      <c r="Z6" s="51">
        <f>P6/G6</f>
      </c>
      <c r="AA6" s="51">
        <f>Q6/H6</f>
      </c>
      <c r="AB6" s="51">
        <f>R6/I6</f>
      </c>
      <c r="AC6" s="51">
        <f>S6/(D6-E6-F6-G6-H6-I6)</f>
      </c>
      <c r="AD6" s="51">
        <f>M6/D6</f>
      </c>
      <c r="AE6" s="51">
        <f>(U6)/D6</f>
      </c>
      <c r="AF6" s="52">
        <f>SUM('Flash Report'!$D6)-SUM('Flash Report'!$M6:$W6)</f>
      </c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x14ac:dyDescent="0.25" r="7" customHeight="1" ht="19.5">
      <c r="A7" s="34"/>
      <c r="B7" s="53" t="s">
        <v>37</v>
      </c>
      <c r="C7" s="54">
        <f>B7</f>
      </c>
      <c r="D7" s="55"/>
      <c r="E7" s="55"/>
      <c r="F7" s="56"/>
      <c r="G7" s="56"/>
      <c r="H7" s="56"/>
      <c r="I7" s="56"/>
      <c r="J7" s="56"/>
      <c r="K7" s="56"/>
      <c r="L7" s="57">
        <f>SUM('Flash Report'!$E7:$K7)</f>
      </c>
      <c r="M7" s="58"/>
      <c r="N7" s="56"/>
      <c r="O7" s="56"/>
      <c r="P7" s="56"/>
      <c r="Q7" s="56"/>
      <c r="R7" s="56"/>
      <c r="S7" s="56"/>
      <c r="T7" s="38"/>
      <c r="U7" s="55"/>
      <c r="V7" s="38"/>
      <c r="W7" s="59" t="s">
        <v>37</v>
      </c>
      <c r="X7" s="60">
        <f>N7/E7</f>
      </c>
      <c r="Y7" s="61">
        <f>O7/F7</f>
      </c>
      <c r="Z7" s="61">
        <f>P7/G7</f>
      </c>
      <c r="AA7" s="61">
        <f>Q7/H7</f>
      </c>
      <c r="AB7" s="61">
        <f>R7/I7</f>
      </c>
      <c r="AC7" s="61">
        <f>S7/(D7-E7-F7-G7-H7-I7)</f>
      </c>
      <c r="AD7" s="61">
        <f>M7/D7</f>
      </c>
      <c r="AE7" s="61">
        <f>(U7)/D7</f>
      </c>
      <c r="AF7" s="62">
        <f>SUM('Flash Report'!$D7)-SUM('Flash Report'!$M7:$W7)</f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x14ac:dyDescent="0.25" r="8" customHeight="1" ht="21">
      <c r="A8" s="34"/>
      <c r="B8" s="44" t="s">
        <v>37</v>
      </c>
      <c r="C8" s="45">
        <f>B8</f>
      </c>
      <c r="D8" s="46"/>
      <c r="E8" s="46"/>
      <c r="F8" s="47"/>
      <c r="G8" s="47"/>
      <c r="H8" s="47"/>
      <c r="I8" s="47"/>
      <c r="J8" s="47"/>
      <c r="K8" s="47"/>
      <c r="L8" s="48">
        <f>SUM('Flash Report'!$E8:$K8)</f>
      </c>
      <c r="M8" s="46"/>
      <c r="N8" s="47"/>
      <c r="O8" s="47"/>
      <c r="P8" s="47"/>
      <c r="Q8" s="47"/>
      <c r="R8" s="47"/>
      <c r="S8" s="47"/>
      <c r="T8" s="38"/>
      <c r="U8" s="46"/>
      <c r="V8" s="38"/>
      <c r="W8" s="49" t="s">
        <v>37</v>
      </c>
      <c r="X8" s="50">
        <f>N8/E8</f>
      </c>
      <c r="Y8" s="51">
        <f>O8/F8</f>
      </c>
      <c r="Z8" s="51">
        <f>P8/G8</f>
      </c>
      <c r="AA8" s="51">
        <f>Q8/H8</f>
      </c>
      <c r="AB8" s="51">
        <f>R8/I8</f>
      </c>
      <c r="AC8" s="51">
        <f>S8/(D8-E8-F8-G8-H8-I8)</f>
      </c>
      <c r="AD8" s="51">
        <f>M8/D8</f>
      </c>
      <c r="AE8" s="51">
        <f>(U8)/D8</f>
      </c>
      <c r="AF8" s="52">
        <f>SUM('Flash Report'!$D8)-SUM('Flash Report'!$M8:$W8)</f>
      </c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x14ac:dyDescent="0.25" r="9" customHeight="1" ht="21">
      <c r="A9" s="34"/>
      <c r="B9" s="53" t="s">
        <v>37</v>
      </c>
      <c r="C9" s="54">
        <f>B9</f>
      </c>
      <c r="D9" s="55"/>
      <c r="E9" s="55"/>
      <c r="F9" s="56"/>
      <c r="G9" s="56"/>
      <c r="H9" s="56"/>
      <c r="I9" s="56"/>
      <c r="J9" s="56"/>
      <c r="K9" s="56"/>
      <c r="L9" s="57">
        <f>SUM('Flash Report'!$E9:$K9)</f>
      </c>
      <c r="M9" s="55"/>
      <c r="N9" s="56"/>
      <c r="O9" s="56"/>
      <c r="P9" s="56"/>
      <c r="Q9" s="56"/>
      <c r="R9" s="56"/>
      <c r="S9" s="56"/>
      <c r="T9" s="38"/>
      <c r="U9" s="55"/>
      <c r="V9" s="38"/>
      <c r="W9" s="59" t="s">
        <v>37</v>
      </c>
      <c r="X9" s="60">
        <f>N9/E9</f>
      </c>
      <c r="Y9" s="61">
        <f>O9/F9</f>
      </c>
      <c r="Z9" s="61">
        <f>P9/G9</f>
      </c>
      <c r="AA9" s="61">
        <f>Q9/H9</f>
      </c>
      <c r="AB9" s="61">
        <f>R9/I9</f>
      </c>
      <c r="AC9" s="61">
        <f>S9/(D9-E9-F9-G9-H9-I9)</f>
      </c>
      <c r="AD9" s="61">
        <f>M9/D9</f>
      </c>
      <c r="AE9" s="61">
        <f>(U9)/D9</f>
      </c>
      <c r="AF9" s="62">
        <f>SUM('Flash Report'!$D9)-SUM('Flash Report'!$M9:$W9)</f>
      </c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x14ac:dyDescent="0.25" r="10" customHeight="1" ht="21">
      <c r="A10" s="34"/>
      <c r="B10" s="44" t="s">
        <v>37</v>
      </c>
      <c r="C10" s="45">
        <f>B10</f>
      </c>
      <c r="D10" s="46"/>
      <c r="E10" s="46"/>
      <c r="F10" s="47"/>
      <c r="G10" s="47"/>
      <c r="H10" s="47"/>
      <c r="I10" s="47"/>
      <c r="J10" s="47"/>
      <c r="K10" s="47"/>
      <c r="L10" s="48">
        <f>SUM('Flash Report'!$E10:$K10)</f>
      </c>
      <c r="M10" s="46"/>
      <c r="N10" s="47"/>
      <c r="O10" s="47"/>
      <c r="P10" s="47"/>
      <c r="Q10" s="47"/>
      <c r="R10" s="47"/>
      <c r="S10" s="47"/>
      <c r="T10" s="38"/>
      <c r="U10" s="46"/>
      <c r="V10" s="38"/>
      <c r="W10" s="49" t="s">
        <v>37</v>
      </c>
      <c r="X10" s="50">
        <f>N10/E10</f>
      </c>
      <c r="Y10" s="51">
        <f>O10/F10</f>
      </c>
      <c r="Z10" s="51">
        <f>P10/G10</f>
      </c>
      <c r="AA10" s="51">
        <f>Q10/H10</f>
      </c>
      <c r="AB10" s="51">
        <f>R10/I10</f>
      </c>
      <c r="AC10" s="51">
        <f>S10/(D10-E10-F10-G10-H10-I10)</f>
      </c>
      <c r="AD10" s="51">
        <f>M10/D10</f>
      </c>
      <c r="AE10" s="51">
        <f>(U10)/D10</f>
      </c>
      <c r="AF10" s="52">
        <f>SUM('Flash Report'!$D10)-SUM('Flash Report'!$M10:$W10)</f>
      </c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x14ac:dyDescent="0.25" r="11" customHeight="1" ht="21">
      <c r="A11" s="34"/>
      <c r="B11" s="53" t="s">
        <v>37</v>
      </c>
      <c r="C11" s="54">
        <f>B11</f>
      </c>
      <c r="D11" s="55"/>
      <c r="E11" s="55"/>
      <c r="F11" s="56"/>
      <c r="G11" s="56"/>
      <c r="H11" s="56"/>
      <c r="I11" s="56"/>
      <c r="J11" s="56"/>
      <c r="K11" s="56"/>
      <c r="L11" s="57">
        <f>SUM('Flash Report'!$E11:$K11)</f>
      </c>
      <c r="M11" s="58"/>
      <c r="N11" s="56"/>
      <c r="O11" s="56"/>
      <c r="P11" s="56"/>
      <c r="Q11" s="56"/>
      <c r="R11" s="56"/>
      <c r="S11" s="56"/>
      <c r="T11" s="38"/>
      <c r="U11" s="55"/>
      <c r="V11" s="38"/>
      <c r="W11" s="59" t="s">
        <v>37</v>
      </c>
      <c r="X11" s="60">
        <f>N11/E11</f>
      </c>
      <c r="Y11" s="61">
        <f>O11/F11</f>
      </c>
      <c r="Z11" s="61">
        <f>P11/G11</f>
      </c>
      <c r="AA11" s="61">
        <f>Q11/H11</f>
      </c>
      <c r="AB11" s="61">
        <f>R11/I11</f>
      </c>
      <c r="AC11" s="61">
        <f>S11/(D11-E11-F11-G11-H11-I11)</f>
      </c>
      <c r="AD11" s="61">
        <f>M11/D11</f>
      </c>
      <c r="AE11" s="61">
        <f>(U11)/D11</f>
      </c>
      <c r="AF11" s="62">
        <f>SUM('Flash Report'!$D11)-SUM('Flash Report'!$M11:$W11)</f>
      </c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x14ac:dyDescent="0.25" r="12" customHeight="1" ht="21">
      <c r="A12" s="34"/>
      <c r="B12" s="44" t="s">
        <v>37</v>
      </c>
      <c r="C12" s="45">
        <f>B12</f>
      </c>
      <c r="D12" s="46"/>
      <c r="E12" s="46"/>
      <c r="F12" s="47"/>
      <c r="G12" s="47"/>
      <c r="H12" s="47"/>
      <c r="I12" s="47"/>
      <c r="J12" s="47"/>
      <c r="K12" s="47"/>
      <c r="L12" s="48">
        <f>SUM('Flash Report'!$E12:$K12)</f>
      </c>
      <c r="M12" s="46"/>
      <c r="N12" s="47"/>
      <c r="O12" s="47"/>
      <c r="P12" s="47"/>
      <c r="Q12" s="47"/>
      <c r="R12" s="47"/>
      <c r="S12" s="47"/>
      <c r="T12" s="38"/>
      <c r="U12" s="46"/>
      <c r="V12" s="38"/>
      <c r="W12" s="49" t="s">
        <v>37</v>
      </c>
      <c r="X12" s="50">
        <f>N12/E12</f>
      </c>
      <c r="Y12" s="51">
        <f>O12/F12</f>
      </c>
      <c r="Z12" s="51">
        <f>P12/G12</f>
      </c>
      <c r="AA12" s="51">
        <f>Q12/H12</f>
      </c>
      <c r="AB12" s="51">
        <f>R12/I12</f>
      </c>
      <c r="AC12" s="51">
        <f>S12/(D12-E12-F12-G12-H12-I12)</f>
      </c>
      <c r="AD12" s="51">
        <f>M12/D12</f>
      </c>
      <c r="AE12" s="51">
        <f>(U12)/D12</f>
      </c>
      <c r="AF12" s="52">
        <f>SUM('Flash Report'!$D12)-SUM('Flash Report'!$M12:$W12)</f>
      </c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x14ac:dyDescent="0.25" r="13" customHeight="1" ht="21">
      <c r="A13" s="34"/>
      <c r="B13" s="53" t="s">
        <v>37</v>
      </c>
      <c r="C13" s="54">
        <f>B13</f>
      </c>
      <c r="D13" s="55"/>
      <c r="E13" s="55"/>
      <c r="F13" s="56"/>
      <c r="G13" s="56"/>
      <c r="H13" s="56"/>
      <c r="I13" s="56"/>
      <c r="J13" s="56"/>
      <c r="K13" s="56"/>
      <c r="L13" s="57">
        <f>SUM('Flash Report'!$E13:$K13)</f>
      </c>
      <c r="M13" s="55"/>
      <c r="N13" s="56"/>
      <c r="O13" s="56"/>
      <c r="P13" s="56"/>
      <c r="Q13" s="56"/>
      <c r="R13" s="56"/>
      <c r="S13" s="56"/>
      <c r="T13" s="38"/>
      <c r="U13" s="55"/>
      <c r="V13" s="38"/>
      <c r="W13" s="59" t="s">
        <v>37</v>
      </c>
      <c r="X13" s="60">
        <f>N13/E13</f>
      </c>
      <c r="Y13" s="61">
        <f>O13/F13</f>
      </c>
      <c r="Z13" s="61">
        <f>P13/G13</f>
      </c>
      <c r="AA13" s="61">
        <f>Q13/H13</f>
      </c>
      <c r="AB13" s="61">
        <f>R13/I13</f>
      </c>
      <c r="AC13" s="61">
        <f>S13/(D13-E13-F13-G13-H13-I13)</f>
      </c>
      <c r="AD13" s="61">
        <f>M13/D13</f>
      </c>
      <c r="AE13" s="61">
        <f>(U13)/D13</f>
      </c>
      <c r="AF13" s="62">
        <f>SUM('Flash Report'!$D13)-SUM('Flash Report'!$M13:$W13)</f>
      </c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x14ac:dyDescent="0.25" r="14" customHeight="1" ht="21">
      <c r="A14" s="34"/>
      <c r="B14" s="44" t="s">
        <v>37</v>
      </c>
      <c r="C14" s="45">
        <f>B14</f>
      </c>
      <c r="D14" s="46"/>
      <c r="E14" s="46"/>
      <c r="F14" s="47"/>
      <c r="G14" s="47"/>
      <c r="H14" s="47"/>
      <c r="I14" s="47"/>
      <c r="J14" s="47"/>
      <c r="K14" s="47"/>
      <c r="L14" s="48">
        <f>SUM('Flash Report'!$E14:$K14)</f>
      </c>
      <c r="M14" s="46"/>
      <c r="N14" s="47"/>
      <c r="O14" s="47"/>
      <c r="P14" s="47"/>
      <c r="Q14" s="47"/>
      <c r="R14" s="47"/>
      <c r="S14" s="47"/>
      <c r="T14" s="38"/>
      <c r="U14" s="46"/>
      <c r="V14" s="38"/>
      <c r="W14" s="49" t="s">
        <v>37</v>
      </c>
      <c r="X14" s="50">
        <f>N14/E14</f>
      </c>
      <c r="Y14" s="51">
        <f>O14/F14</f>
      </c>
      <c r="Z14" s="51">
        <f>P14/G14</f>
      </c>
      <c r="AA14" s="51">
        <f>Q14/H14</f>
      </c>
      <c r="AB14" s="51">
        <f>R14/I14</f>
      </c>
      <c r="AC14" s="51">
        <f>S14/(D14-E14-F14-G14-H14-I14)</f>
      </c>
      <c r="AD14" s="51">
        <f>M14/D14</f>
      </c>
      <c r="AE14" s="51">
        <f>(U14)/D14</f>
      </c>
      <c r="AF14" s="52">
        <f>SUM('Flash Report'!$D14)-SUM('Flash Report'!$M14:$W14)</f>
      </c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x14ac:dyDescent="0.25" r="15" customHeight="1" ht="21">
      <c r="A15" s="34"/>
      <c r="B15" s="53" t="s">
        <v>37</v>
      </c>
      <c r="C15" s="54">
        <f>B15</f>
      </c>
      <c r="D15" s="55"/>
      <c r="E15" s="55"/>
      <c r="F15" s="56"/>
      <c r="G15" s="56"/>
      <c r="H15" s="56"/>
      <c r="I15" s="56"/>
      <c r="J15" s="56"/>
      <c r="K15" s="56"/>
      <c r="L15" s="57">
        <f>SUM('Flash Report'!$E15:$K15)</f>
      </c>
      <c r="M15" s="55"/>
      <c r="N15" s="56"/>
      <c r="O15" s="56"/>
      <c r="P15" s="56"/>
      <c r="Q15" s="56"/>
      <c r="R15" s="56"/>
      <c r="S15" s="56"/>
      <c r="T15" s="38"/>
      <c r="U15" s="55"/>
      <c r="V15" s="38"/>
      <c r="W15" s="59" t="s">
        <v>37</v>
      </c>
      <c r="X15" s="60">
        <f>N15/E15</f>
      </c>
      <c r="Y15" s="61">
        <f>O15/F15</f>
      </c>
      <c r="Z15" s="61">
        <f>P15/G15</f>
      </c>
      <c r="AA15" s="61">
        <f>Q15/H15</f>
      </c>
      <c r="AB15" s="61">
        <f>R15/I15</f>
      </c>
      <c r="AC15" s="61">
        <f>S15/(D15-E15-F15-G15-H15-I15)</f>
      </c>
      <c r="AD15" s="61">
        <f>M15/D15</f>
      </c>
      <c r="AE15" s="61">
        <f>(U15)/D15</f>
      </c>
      <c r="AF15" s="62">
        <f>SUM('Flash Report'!$D15)-SUM('Flash Report'!$M15:$W15)</f>
      </c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x14ac:dyDescent="0.25" r="16" customHeight="1" ht="21">
      <c r="A16" s="34"/>
      <c r="B16" s="44" t="s">
        <v>37</v>
      </c>
      <c r="C16" s="45">
        <f>B16</f>
      </c>
      <c r="D16" s="46"/>
      <c r="E16" s="46"/>
      <c r="F16" s="47"/>
      <c r="G16" s="47"/>
      <c r="H16" s="47"/>
      <c r="I16" s="47"/>
      <c r="J16" s="47"/>
      <c r="K16" s="47"/>
      <c r="L16" s="48">
        <f>SUM('Flash Report'!$E16:$K16)</f>
      </c>
      <c r="M16" s="46"/>
      <c r="N16" s="47"/>
      <c r="O16" s="47"/>
      <c r="P16" s="47"/>
      <c r="Q16" s="47"/>
      <c r="R16" s="47"/>
      <c r="S16" s="47"/>
      <c r="T16" s="38"/>
      <c r="U16" s="46"/>
      <c r="V16" s="38"/>
      <c r="W16" s="49" t="s">
        <v>37</v>
      </c>
      <c r="X16" s="50">
        <f>N16/E16</f>
      </c>
      <c r="Y16" s="51">
        <f>O16/F16</f>
      </c>
      <c r="Z16" s="51">
        <f>P16/G16</f>
      </c>
      <c r="AA16" s="51">
        <f>Q16/H16</f>
      </c>
      <c r="AB16" s="51">
        <f>R16/I16</f>
      </c>
      <c r="AC16" s="51">
        <f>S16/(D16-E16-F16-G16-H16-I16)</f>
      </c>
      <c r="AD16" s="51">
        <f>M16/D16</f>
      </c>
      <c r="AE16" s="51">
        <f>(U16)/D16</f>
      </c>
      <c r="AF16" s="52">
        <f>SUM('Flash Report'!$D16)-SUM('Flash Report'!$M16:$W16)</f>
      </c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x14ac:dyDescent="0.25" r="17" customHeight="1" ht="21">
      <c r="A17" s="34"/>
      <c r="B17" s="53" t="s">
        <v>37</v>
      </c>
      <c r="C17" s="54">
        <f>B17</f>
      </c>
      <c r="D17" s="55"/>
      <c r="E17" s="55"/>
      <c r="F17" s="56"/>
      <c r="G17" s="56"/>
      <c r="H17" s="56"/>
      <c r="I17" s="56"/>
      <c r="J17" s="56"/>
      <c r="K17" s="56"/>
      <c r="L17" s="57">
        <f>SUM('Flash Report'!$E17:$K17)</f>
      </c>
      <c r="M17" s="55"/>
      <c r="N17" s="56"/>
      <c r="O17" s="56"/>
      <c r="P17" s="56"/>
      <c r="Q17" s="56"/>
      <c r="R17" s="56"/>
      <c r="S17" s="56"/>
      <c r="T17" s="38"/>
      <c r="U17" s="55"/>
      <c r="V17" s="38"/>
      <c r="W17" s="59" t="s">
        <v>37</v>
      </c>
      <c r="X17" s="60">
        <f>N17/E17</f>
      </c>
      <c r="Y17" s="61">
        <f>O17/F17</f>
      </c>
      <c r="Z17" s="61">
        <f>P17/G17</f>
      </c>
      <c r="AA17" s="61">
        <f>Q17/H17</f>
      </c>
      <c r="AB17" s="61">
        <f>R17/I17</f>
      </c>
      <c r="AC17" s="61">
        <f>S17/(D17-E17-F17-G17-H17-I17)</f>
      </c>
      <c r="AD17" s="61">
        <f>M17/D17</f>
      </c>
      <c r="AE17" s="61">
        <f>(U17)/D17</f>
      </c>
      <c r="AF17" s="62">
        <f>SUM('Flash Report'!$D17)-SUM('Flash Report'!$M17:$W17)</f>
      </c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x14ac:dyDescent="0.25" r="18" customHeight="1" ht="21">
      <c r="A18" s="34"/>
      <c r="B18" s="44" t="s">
        <v>37</v>
      </c>
      <c r="C18" s="45">
        <f>B18</f>
      </c>
      <c r="D18" s="55"/>
      <c r="E18" s="55"/>
      <c r="F18" s="56"/>
      <c r="G18" s="56"/>
      <c r="H18" s="56"/>
      <c r="I18" s="56"/>
      <c r="J18" s="56"/>
      <c r="K18" s="56"/>
      <c r="L18" s="48">
        <f>SUM('Flash Report'!$E18:$K18)</f>
      </c>
      <c r="M18" s="46"/>
      <c r="N18" s="47"/>
      <c r="O18" s="47"/>
      <c r="P18" s="47"/>
      <c r="Q18" s="47"/>
      <c r="R18" s="47"/>
      <c r="S18" s="47"/>
      <c r="T18" s="38"/>
      <c r="U18" s="46"/>
      <c r="V18" s="38"/>
      <c r="W18" s="49" t="s">
        <v>37</v>
      </c>
      <c r="X18" s="50">
        <f>N18/E18</f>
      </c>
      <c r="Y18" s="51">
        <f>O18/F18</f>
      </c>
      <c r="Z18" s="51">
        <f>P18/G18</f>
      </c>
      <c r="AA18" s="51">
        <f>Q18/H18</f>
      </c>
      <c r="AB18" s="51">
        <f>R18/I18</f>
      </c>
      <c r="AC18" s="51">
        <f>S18/(D18-E18-F18-G18-H18-I18)</f>
      </c>
      <c r="AD18" s="51">
        <f>M18/D18</f>
      </c>
      <c r="AE18" s="51">
        <f>(U18)/D18</f>
      </c>
      <c r="AF18" s="52">
        <f>SUM('Flash Report'!$D18)-SUM('Flash Report'!$M18:$W18)</f>
      </c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x14ac:dyDescent="0.25" r="19" customHeight="1" ht="21">
      <c r="A19" s="34"/>
      <c r="B19" s="53" t="s">
        <v>37</v>
      </c>
      <c r="C19" s="54">
        <f>B19</f>
      </c>
      <c r="D19" s="46"/>
      <c r="E19" s="46"/>
      <c r="F19" s="47"/>
      <c r="G19" s="47"/>
      <c r="H19" s="47"/>
      <c r="I19" s="47"/>
      <c r="J19" s="47"/>
      <c r="K19" s="47"/>
      <c r="L19" s="57">
        <f>SUM('Flash Report'!$E19:$K19)</f>
      </c>
      <c r="M19" s="55"/>
      <c r="N19" s="56"/>
      <c r="O19" s="56"/>
      <c r="P19" s="56"/>
      <c r="Q19" s="56"/>
      <c r="R19" s="56"/>
      <c r="S19" s="56"/>
      <c r="T19" s="38"/>
      <c r="U19" s="55"/>
      <c r="V19" s="38"/>
      <c r="W19" s="59" t="s">
        <v>37</v>
      </c>
      <c r="X19" s="60">
        <f>N19/E19</f>
      </c>
      <c r="Y19" s="61">
        <f>O19/F19</f>
      </c>
      <c r="Z19" s="61">
        <f>P19/G19</f>
      </c>
      <c r="AA19" s="61">
        <f>Q19/H19</f>
      </c>
      <c r="AB19" s="61">
        <f>R19/I19</f>
      </c>
      <c r="AC19" s="61">
        <f>S19/(D19-E19-F19-G19-H19-I19)</f>
      </c>
      <c r="AD19" s="61">
        <f>M19/D19</f>
      </c>
      <c r="AE19" s="61">
        <f>(U19)/D19</f>
      </c>
      <c r="AF19" s="62">
        <f>SUM('Flash Report'!$D19)-SUM('Flash Report'!$M19:$W19)</f>
      </c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x14ac:dyDescent="0.25" r="20" customHeight="1" ht="21">
      <c r="A20" s="34"/>
      <c r="B20" s="44" t="s">
        <v>37</v>
      </c>
      <c r="C20" s="45">
        <f>B20</f>
      </c>
      <c r="D20" s="46"/>
      <c r="E20" s="46"/>
      <c r="F20" s="47"/>
      <c r="G20" s="47"/>
      <c r="H20" s="47"/>
      <c r="I20" s="47"/>
      <c r="J20" s="47"/>
      <c r="K20" s="47"/>
      <c r="L20" s="48">
        <f>SUM('Flash Report'!$E20:$K20)</f>
      </c>
      <c r="M20" s="46"/>
      <c r="N20" s="47"/>
      <c r="O20" s="47"/>
      <c r="P20" s="47"/>
      <c r="Q20" s="47"/>
      <c r="R20" s="47"/>
      <c r="S20" s="47"/>
      <c r="T20" s="38"/>
      <c r="U20" s="46"/>
      <c r="V20" s="38"/>
      <c r="W20" s="49" t="s">
        <v>37</v>
      </c>
      <c r="X20" s="50">
        <f>N20/E20</f>
      </c>
      <c r="Y20" s="51">
        <f>O20/F20</f>
      </c>
      <c r="Z20" s="51">
        <f>P20/G20</f>
      </c>
      <c r="AA20" s="51">
        <f>Q20/H20</f>
      </c>
      <c r="AB20" s="51">
        <f>R20/I20</f>
      </c>
      <c r="AC20" s="51">
        <f>S20/(D20-E20-F20-G20-H20-I20)</f>
      </c>
      <c r="AD20" s="51">
        <f>M20/D20</f>
      </c>
      <c r="AE20" s="51">
        <f>(U20)/D20</f>
      </c>
      <c r="AF20" s="52">
        <f>SUM('Flash Report'!$D20)-SUM('Flash Report'!$M20:$W20)</f>
      </c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x14ac:dyDescent="0.25" r="21" customHeight="1" ht="21">
      <c r="A21" s="34"/>
      <c r="B21" s="53" t="s">
        <v>37</v>
      </c>
      <c r="C21" s="54">
        <f>B21</f>
      </c>
      <c r="D21" s="55"/>
      <c r="E21" s="55"/>
      <c r="F21" s="56"/>
      <c r="G21" s="56"/>
      <c r="H21" s="56"/>
      <c r="I21" s="56"/>
      <c r="J21" s="56"/>
      <c r="K21" s="56"/>
      <c r="L21" s="57">
        <f>SUM('Flash Report'!$E21:$K21)</f>
      </c>
      <c r="M21" s="55"/>
      <c r="N21" s="56"/>
      <c r="O21" s="56"/>
      <c r="P21" s="56"/>
      <c r="Q21" s="56"/>
      <c r="R21" s="56"/>
      <c r="S21" s="56"/>
      <c r="T21" s="38"/>
      <c r="U21" s="55"/>
      <c r="V21" s="38"/>
      <c r="W21" s="59" t="s">
        <v>37</v>
      </c>
      <c r="X21" s="60">
        <f>N21/E21</f>
      </c>
      <c r="Y21" s="61">
        <f>O21/F21</f>
      </c>
      <c r="Z21" s="61">
        <f>P21/G21</f>
      </c>
      <c r="AA21" s="61">
        <f>Q21/H21</f>
      </c>
      <c r="AB21" s="61">
        <f>R21/I21</f>
      </c>
      <c r="AC21" s="61">
        <f>S21/(D21-E21-F21-G21-H21-I21)</f>
      </c>
      <c r="AD21" s="61">
        <f>M21/D21</f>
      </c>
      <c r="AE21" s="61">
        <f>(U21)/D21</f>
      </c>
      <c r="AF21" s="62">
        <f>SUM('Flash Report'!$D21)-SUM('Flash Report'!$M21:$W21)</f>
      </c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x14ac:dyDescent="0.25" r="22" customHeight="1" ht="21">
      <c r="A22" s="34"/>
      <c r="B22" s="44" t="s">
        <v>37</v>
      </c>
      <c r="C22" s="45">
        <f>B22</f>
      </c>
      <c r="D22" s="46"/>
      <c r="E22" s="46"/>
      <c r="F22" s="47"/>
      <c r="G22" s="47"/>
      <c r="H22" s="47"/>
      <c r="I22" s="47"/>
      <c r="J22" s="47"/>
      <c r="K22" s="47"/>
      <c r="L22" s="48">
        <f>SUM('Flash Report'!$E22:$K22)</f>
      </c>
      <c r="M22" s="46"/>
      <c r="N22" s="47"/>
      <c r="O22" s="47"/>
      <c r="P22" s="47"/>
      <c r="Q22" s="47"/>
      <c r="R22" s="47"/>
      <c r="S22" s="47"/>
      <c r="T22" s="38"/>
      <c r="U22" s="46"/>
      <c r="V22" s="38"/>
      <c r="W22" s="49" t="s">
        <v>37</v>
      </c>
      <c r="X22" s="50">
        <f>N22/E22</f>
      </c>
      <c r="Y22" s="51">
        <f>O22/F22</f>
      </c>
      <c r="Z22" s="51">
        <f>P22/G22</f>
      </c>
      <c r="AA22" s="51">
        <f>Q22/H22</f>
      </c>
      <c r="AB22" s="51">
        <f>R22/I22</f>
      </c>
      <c r="AC22" s="51">
        <f>S22/(D22-E22-F22-G22-H22-I22)</f>
      </c>
      <c r="AD22" s="51">
        <f>M22/D22</f>
      </c>
      <c r="AE22" s="51">
        <f>(U22)/D22</f>
      </c>
      <c r="AF22" s="52">
        <f>SUM('Flash Report'!$D22)-SUM('Flash Report'!$M22:$W22)</f>
      </c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x14ac:dyDescent="0.25" r="23" customHeight="1" ht="21">
      <c r="A23" s="34"/>
      <c r="B23" s="53" t="s">
        <v>37</v>
      </c>
      <c r="C23" s="54">
        <f>B23</f>
      </c>
      <c r="D23" s="55"/>
      <c r="E23" s="55"/>
      <c r="F23" s="56"/>
      <c r="G23" s="56"/>
      <c r="H23" s="56"/>
      <c r="I23" s="56"/>
      <c r="J23" s="56"/>
      <c r="K23" s="56"/>
      <c r="L23" s="57">
        <f>SUM('Flash Report'!$E23:$K23)</f>
      </c>
      <c r="M23" s="55"/>
      <c r="N23" s="56"/>
      <c r="O23" s="56"/>
      <c r="P23" s="56"/>
      <c r="Q23" s="56"/>
      <c r="R23" s="56"/>
      <c r="S23" s="56"/>
      <c r="T23" s="38"/>
      <c r="U23" s="55"/>
      <c r="V23" s="38"/>
      <c r="W23" s="59" t="s">
        <v>37</v>
      </c>
      <c r="X23" s="60">
        <f>N23/E23</f>
      </c>
      <c r="Y23" s="61">
        <f>O23/F23</f>
      </c>
      <c r="Z23" s="61">
        <f>P23/G23</f>
      </c>
      <c r="AA23" s="61">
        <f>Q23/H23</f>
      </c>
      <c r="AB23" s="61">
        <f>R23/I23</f>
      </c>
      <c r="AC23" s="61">
        <f>S23/(D23-E23-F23-G23-H23-I23)</f>
      </c>
      <c r="AD23" s="61">
        <f>M23/D23</f>
      </c>
      <c r="AE23" s="61">
        <f>(U23)/D23</f>
      </c>
      <c r="AF23" s="62">
        <f>SUM('Flash Report'!$D23)-SUM('Flash Report'!$M23:$W23)</f>
      </c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x14ac:dyDescent="0.25" r="24" customHeight="1" ht="21">
      <c r="A24" s="34"/>
      <c r="B24" s="44" t="s">
        <v>37</v>
      </c>
      <c r="C24" s="45">
        <f>B24</f>
      </c>
      <c r="D24" s="46"/>
      <c r="E24" s="46"/>
      <c r="F24" s="47"/>
      <c r="G24" s="47"/>
      <c r="H24" s="47"/>
      <c r="I24" s="47"/>
      <c r="J24" s="47"/>
      <c r="K24" s="47"/>
      <c r="L24" s="48">
        <f>SUM('Flash Report'!$E24:$K24)</f>
      </c>
      <c r="M24" s="46"/>
      <c r="N24" s="47"/>
      <c r="O24" s="47"/>
      <c r="P24" s="47"/>
      <c r="Q24" s="47"/>
      <c r="R24" s="47"/>
      <c r="S24" s="47"/>
      <c r="T24" s="38"/>
      <c r="U24" s="46"/>
      <c r="V24" s="38"/>
      <c r="W24" s="49" t="s">
        <v>37</v>
      </c>
      <c r="X24" s="50">
        <f>N24/E24</f>
      </c>
      <c r="Y24" s="51">
        <f>O24/F24</f>
      </c>
      <c r="Z24" s="51">
        <f>P24/G24</f>
      </c>
      <c r="AA24" s="51">
        <f>Q24/H24</f>
      </c>
      <c r="AB24" s="51">
        <f>R24/I24</f>
      </c>
      <c r="AC24" s="51">
        <f>S24/(D24-E24-F24-G24-H24-I24)</f>
      </c>
      <c r="AD24" s="51">
        <f>M24/D24</f>
      </c>
      <c r="AE24" s="51">
        <f>(U24)/D24</f>
      </c>
      <c r="AF24" s="52">
        <f>SUM('Flash Report'!$D24)-SUM('Flash Report'!$M24:$W24)</f>
      </c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x14ac:dyDescent="0.25" r="25" customHeight="1" ht="21">
      <c r="A25" s="34"/>
      <c r="B25" s="53" t="s">
        <v>37</v>
      </c>
      <c r="C25" s="54">
        <f>B25</f>
      </c>
      <c r="D25" s="55"/>
      <c r="E25" s="55"/>
      <c r="F25" s="56"/>
      <c r="G25" s="56"/>
      <c r="H25" s="56"/>
      <c r="I25" s="56"/>
      <c r="J25" s="56"/>
      <c r="K25" s="56"/>
      <c r="L25" s="57">
        <f>SUM('Flash Report'!$E25:$K25)</f>
      </c>
      <c r="M25" s="55"/>
      <c r="N25" s="56"/>
      <c r="O25" s="56"/>
      <c r="P25" s="56"/>
      <c r="Q25" s="56"/>
      <c r="R25" s="56"/>
      <c r="S25" s="56"/>
      <c r="T25" s="38"/>
      <c r="U25" s="55"/>
      <c r="V25" s="38"/>
      <c r="W25" s="59" t="s">
        <v>37</v>
      </c>
      <c r="X25" s="60">
        <f>N25/E25</f>
      </c>
      <c r="Y25" s="61">
        <f>O25/F25</f>
      </c>
      <c r="Z25" s="61">
        <f>P25/G25</f>
      </c>
      <c r="AA25" s="61">
        <f>Q25/H25</f>
      </c>
      <c r="AB25" s="61">
        <f>R25/I25</f>
      </c>
      <c r="AC25" s="61">
        <f>S25/(D25-E25-F25-G25-H25-I25)</f>
      </c>
      <c r="AD25" s="61">
        <f>M25/D25</f>
      </c>
      <c r="AE25" s="61">
        <f>(U25)/D25</f>
      </c>
      <c r="AF25" s="62">
        <f>SUM('Flash Report'!$D25)-SUM('Flash Report'!$M25:$W25)</f>
      </c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x14ac:dyDescent="0.25" r="26" customHeight="1" ht="21">
      <c r="A26" s="34"/>
      <c r="B26" s="44" t="s">
        <v>37</v>
      </c>
      <c r="C26" s="45">
        <f>B26</f>
      </c>
      <c r="D26" s="46"/>
      <c r="E26" s="46"/>
      <c r="F26" s="47"/>
      <c r="G26" s="47"/>
      <c r="H26" s="47"/>
      <c r="I26" s="47"/>
      <c r="J26" s="47"/>
      <c r="K26" s="47"/>
      <c r="L26" s="48">
        <f>SUM('Flash Report'!$E26:$K26)</f>
      </c>
      <c r="M26" s="46"/>
      <c r="N26" s="47"/>
      <c r="O26" s="47"/>
      <c r="P26" s="47"/>
      <c r="Q26" s="47"/>
      <c r="R26" s="47"/>
      <c r="S26" s="47"/>
      <c r="T26" s="38"/>
      <c r="U26" s="46"/>
      <c r="V26" s="38"/>
      <c r="W26" s="49" t="s">
        <v>37</v>
      </c>
      <c r="X26" s="50">
        <f>N26/E26</f>
      </c>
      <c r="Y26" s="51">
        <f>O26/F26</f>
      </c>
      <c r="Z26" s="51">
        <f>P26/G26</f>
      </c>
      <c r="AA26" s="51">
        <f>Q26/H26</f>
      </c>
      <c r="AB26" s="51">
        <f>R26/I26</f>
      </c>
      <c r="AC26" s="51">
        <f>S26/(D26-E26-F26-G26-H26-I26)</f>
      </c>
      <c r="AD26" s="51">
        <f>M26/D26</f>
      </c>
      <c r="AE26" s="51">
        <f>(U26)/D26</f>
      </c>
      <c r="AF26" s="52">
        <f>SUM('Flash Report'!$D26)-SUM('Flash Report'!$M26:$W26)</f>
      </c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x14ac:dyDescent="0.25" r="27" customHeight="1" ht="21">
      <c r="A27" s="34"/>
      <c r="B27" s="53" t="s">
        <v>37</v>
      </c>
      <c r="C27" s="54">
        <f>B27</f>
      </c>
      <c r="D27" s="55"/>
      <c r="E27" s="55"/>
      <c r="F27" s="56"/>
      <c r="G27" s="56"/>
      <c r="H27" s="56"/>
      <c r="I27" s="56"/>
      <c r="J27" s="56"/>
      <c r="K27" s="56"/>
      <c r="L27" s="57">
        <f>SUM('Flash Report'!$E27:$K27)</f>
      </c>
      <c r="M27" s="55"/>
      <c r="N27" s="56"/>
      <c r="O27" s="56"/>
      <c r="P27" s="56"/>
      <c r="Q27" s="56"/>
      <c r="R27" s="56"/>
      <c r="S27" s="56"/>
      <c r="T27" s="38"/>
      <c r="U27" s="55"/>
      <c r="V27" s="38"/>
      <c r="W27" s="59" t="s">
        <v>37</v>
      </c>
      <c r="X27" s="60">
        <f>N27/E27</f>
      </c>
      <c r="Y27" s="61">
        <f>O27/F27</f>
      </c>
      <c r="Z27" s="61">
        <f>P27/G27</f>
      </c>
      <c r="AA27" s="61">
        <f>Q27/H27</f>
      </c>
      <c r="AB27" s="61">
        <f>R27/I27</f>
      </c>
      <c r="AC27" s="61">
        <f>S27/(D27-E27-F27-G27-H27-I27)</f>
      </c>
      <c r="AD27" s="61">
        <f>M27/D27</f>
      </c>
      <c r="AE27" s="61">
        <f>(U27)/D27</f>
      </c>
      <c r="AF27" s="62">
        <f>SUM('Flash Report'!$D27)-SUM('Flash Report'!$M27:$W27)</f>
      </c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x14ac:dyDescent="0.25" r="28" customHeight="1" ht="21">
      <c r="A28" s="34"/>
      <c r="B28" s="44" t="s">
        <v>37</v>
      </c>
      <c r="C28" s="45">
        <f>B28</f>
      </c>
      <c r="D28" s="46"/>
      <c r="E28" s="46"/>
      <c r="F28" s="47"/>
      <c r="G28" s="47"/>
      <c r="H28" s="47"/>
      <c r="I28" s="47"/>
      <c r="J28" s="47"/>
      <c r="K28" s="47"/>
      <c r="L28" s="48">
        <f>SUM('Flash Report'!$E28:$K28)</f>
      </c>
      <c r="M28" s="46"/>
      <c r="N28" s="47"/>
      <c r="O28" s="47"/>
      <c r="P28" s="47"/>
      <c r="Q28" s="47"/>
      <c r="R28" s="47"/>
      <c r="S28" s="47"/>
      <c r="T28" s="38"/>
      <c r="U28" s="46"/>
      <c r="V28" s="38"/>
      <c r="W28" s="49" t="s">
        <v>37</v>
      </c>
      <c r="X28" s="50">
        <f>N28/E28</f>
      </c>
      <c r="Y28" s="51">
        <f>O28/F28</f>
      </c>
      <c r="Z28" s="51">
        <f>P28/G28</f>
      </c>
      <c r="AA28" s="51">
        <f>Q28/H28</f>
      </c>
      <c r="AB28" s="51">
        <f>R28/I28</f>
      </c>
      <c r="AC28" s="51">
        <f>S28/(D28-E28-F28-G28-H28-I28)</f>
      </c>
      <c r="AD28" s="51">
        <f>M28/D28</f>
      </c>
      <c r="AE28" s="51">
        <f>(U28)/D28</f>
      </c>
      <c r="AF28" s="52">
        <f>SUM('Flash Report'!$D28)-SUM('Flash Report'!$M28:$W28)</f>
      </c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x14ac:dyDescent="0.25" r="29" customHeight="1" ht="21">
      <c r="A29" s="34"/>
      <c r="B29" s="53" t="s">
        <v>37</v>
      </c>
      <c r="C29" s="54">
        <f>B29</f>
      </c>
      <c r="D29" s="55"/>
      <c r="E29" s="55"/>
      <c r="F29" s="56"/>
      <c r="G29" s="56"/>
      <c r="H29" s="56"/>
      <c r="I29" s="56"/>
      <c r="J29" s="56"/>
      <c r="K29" s="56"/>
      <c r="L29" s="57">
        <f>SUM('Flash Report'!$E29:$K29)</f>
      </c>
      <c r="M29" s="55"/>
      <c r="N29" s="56"/>
      <c r="O29" s="56"/>
      <c r="P29" s="56"/>
      <c r="Q29" s="56"/>
      <c r="R29" s="56"/>
      <c r="S29" s="56"/>
      <c r="T29" s="38"/>
      <c r="U29" s="55"/>
      <c r="V29" s="38"/>
      <c r="W29" s="59" t="s">
        <v>37</v>
      </c>
      <c r="X29" s="60">
        <f>N29/E29</f>
      </c>
      <c r="Y29" s="61">
        <f>O29/F29</f>
      </c>
      <c r="Z29" s="61">
        <f>P29/G29</f>
      </c>
      <c r="AA29" s="61">
        <f>Q29/H29</f>
      </c>
      <c r="AB29" s="61">
        <f>R29/I29</f>
      </c>
      <c r="AC29" s="61">
        <f>S29/(D29-E29-F29-G29-H29-I29)</f>
      </c>
      <c r="AD29" s="61">
        <f>M29/D29</f>
      </c>
      <c r="AE29" s="61">
        <f>(U29)/D29</f>
      </c>
      <c r="AF29" s="62">
        <f>SUM('Flash Report'!$D29)-SUM('Flash Report'!$M29:$W29)</f>
      </c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x14ac:dyDescent="0.25" r="30" customHeight="1" ht="21">
      <c r="A30" s="34"/>
      <c r="B30" s="44" t="s">
        <v>37</v>
      </c>
      <c r="C30" s="45">
        <f>B30</f>
      </c>
      <c r="D30" s="46"/>
      <c r="E30" s="46"/>
      <c r="F30" s="47"/>
      <c r="G30" s="47"/>
      <c r="H30" s="47"/>
      <c r="I30" s="47"/>
      <c r="J30" s="47"/>
      <c r="K30" s="47"/>
      <c r="L30" s="48">
        <f>SUM('Flash Report'!$E30:$K30)</f>
      </c>
      <c r="M30" s="46"/>
      <c r="N30" s="47"/>
      <c r="O30" s="47"/>
      <c r="P30" s="47"/>
      <c r="Q30" s="47"/>
      <c r="R30" s="47"/>
      <c r="S30" s="47"/>
      <c r="T30" s="38"/>
      <c r="U30" s="46"/>
      <c r="V30" s="38"/>
      <c r="W30" s="49" t="s">
        <v>37</v>
      </c>
      <c r="X30" s="50">
        <f>N30/E30</f>
      </c>
      <c r="Y30" s="51">
        <f>O30/F30</f>
      </c>
      <c r="Z30" s="51">
        <f>P30/G30</f>
      </c>
      <c r="AA30" s="51">
        <f>Q30/H30</f>
      </c>
      <c r="AB30" s="51">
        <f>R30/I30</f>
      </c>
      <c r="AC30" s="51">
        <f>S30/(D30-E30-F30-G30-H30-I30)</f>
      </c>
      <c r="AD30" s="51">
        <f>M30/D30</f>
      </c>
      <c r="AE30" s="51">
        <f>(U30)/D30</f>
      </c>
      <c r="AF30" s="52">
        <f>SUM('Flash Report'!$D30)-SUM('Flash Report'!$M30:$W30)</f>
      </c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x14ac:dyDescent="0.25" r="31" customHeight="1" ht="21">
      <c r="A31" s="34"/>
      <c r="B31" s="53" t="s">
        <v>37</v>
      </c>
      <c r="C31" s="54">
        <f>B31</f>
      </c>
      <c r="D31" s="55"/>
      <c r="E31" s="55"/>
      <c r="F31" s="56"/>
      <c r="G31" s="56"/>
      <c r="H31" s="56"/>
      <c r="I31" s="56"/>
      <c r="J31" s="56"/>
      <c r="K31" s="56"/>
      <c r="L31" s="57">
        <f>SUM('Flash Report'!$E31:$K31)</f>
      </c>
      <c r="M31" s="55"/>
      <c r="N31" s="56"/>
      <c r="O31" s="56"/>
      <c r="P31" s="56"/>
      <c r="Q31" s="56"/>
      <c r="R31" s="56"/>
      <c r="S31" s="56"/>
      <c r="T31" s="38"/>
      <c r="U31" s="55"/>
      <c r="V31" s="38"/>
      <c r="W31" s="59" t="s">
        <v>37</v>
      </c>
      <c r="X31" s="60">
        <f>N31/E31</f>
      </c>
      <c r="Y31" s="61">
        <f>O31/F31</f>
      </c>
      <c r="Z31" s="61">
        <f>P31/G31</f>
      </c>
      <c r="AA31" s="61">
        <f>Q31/H31</f>
      </c>
      <c r="AB31" s="61">
        <f>R31/I31</f>
      </c>
      <c r="AC31" s="61">
        <f>S31/(D31-E31-F31-G31-H31-I31)</f>
      </c>
      <c r="AD31" s="61">
        <f>M31/D31</f>
      </c>
      <c r="AE31" s="61">
        <f>(U31)/D31</f>
      </c>
      <c r="AF31" s="62">
        <f>SUM('Flash Report'!$D31)-SUM('Flash Report'!$M31:$W31)</f>
      </c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x14ac:dyDescent="0.25" r="32" customHeight="1" ht="21">
      <c r="A32" s="34"/>
      <c r="B32" s="44" t="s">
        <v>37</v>
      </c>
      <c r="C32" s="45">
        <f>B32</f>
      </c>
      <c r="D32" s="46"/>
      <c r="E32" s="46"/>
      <c r="F32" s="47"/>
      <c r="G32" s="47"/>
      <c r="H32" s="47"/>
      <c r="I32" s="47"/>
      <c r="J32" s="47"/>
      <c r="K32" s="47"/>
      <c r="L32" s="48">
        <f>SUM('Flash Report'!$E32:$K32)</f>
      </c>
      <c r="M32" s="46"/>
      <c r="N32" s="47"/>
      <c r="O32" s="47"/>
      <c r="P32" s="47"/>
      <c r="Q32" s="47"/>
      <c r="R32" s="47"/>
      <c r="S32" s="47"/>
      <c r="T32" s="38"/>
      <c r="U32" s="46"/>
      <c r="V32" s="38"/>
      <c r="W32" s="49" t="s">
        <v>37</v>
      </c>
      <c r="X32" s="50">
        <f>N32/E32</f>
      </c>
      <c r="Y32" s="51">
        <f>O32/F32</f>
      </c>
      <c r="Z32" s="51">
        <f>P32/G32</f>
      </c>
      <c r="AA32" s="51">
        <f>Q32/H32</f>
      </c>
      <c r="AB32" s="51">
        <f>R32/I32</f>
      </c>
      <c r="AC32" s="51">
        <f>S32/(D32-E32-F32-G32-H32-I32)</f>
      </c>
      <c r="AD32" s="51">
        <f>M32/D32</f>
      </c>
      <c r="AE32" s="51">
        <f>(U32)/D32</f>
      </c>
      <c r="AF32" s="52">
        <f>SUM('Flash Report'!$D32)-SUM('Flash Report'!$M32:$W32)</f>
      </c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x14ac:dyDescent="0.25" r="33" customHeight="1" ht="21">
      <c r="A33" s="34"/>
      <c r="B33" s="53" t="s">
        <v>37</v>
      </c>
      <c r="C33" s="54">
        <f>B33</f>
      </c>
      <c r="D33" s="55"/>
      <c r="E33" s="55"/>
      <c r="F33" s="56"/>
      <c r="G33" s="56"/>
      <c r="H33" s="56"/>
      <c r="I33" s="56"/>
      <c r="J33" s="56"/>
      <c r="K33" s="56"/>
      <c r="L33" s="57">
        <f>SUM('Flash Report'!$E33:$K33)</f>
      </c>
      <c r="M33" s="55"/>
      <c r="N33" s="56"/>
      <c r="O33" s="56"/>
      <c r="P33" s="56"/>
      <c r="Q33" s="56"/>
      <c r="R33" s="56"/>
      <c r="S33" s="56"/>
      <c r="T33" s="38"/>
      <c r="U33" s="55"/>
      <c r="V33" s="38"/>
      <c r="W33" s="59" t="s">
        <v>37</v>
      </c>
      <c r="X33" s="60">
        <f>N33/E33</f>
      </c>
      <c r="Y33" s="61">
        <f>O33/F33</f>
      </c>
      <c r="Z33" s="61">
        <f>P33/G33</f>
      </c>
      <c r="AA33" s="61">
        <f>Q33/H33</f>
      </c>
      <c r="AB33" s="61">
        <f>R33/I33</f>
      </c>
      <c r="AC33" s="61">
        <f>S33/(D33-E33-F33-G33-H33-I33)</f>
      </c>
      <c r="AD33" s="61">
        <f>M33/D33</f>
      </c>
      <c r="AE33" s="61">
        <f>(U33)/D33</f>
      </c>
      <c r="AF33" s="62">
        <f>SUM('Flash Report'!$D33)-SUM('Flash Report'!$M33:$W33)</f>
      </c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x14ac:dyDescent="0.25" r="34" customHeight="1" ht="21">
      <c r="A34" s="34"/>
      <c r="B34" s="44" t="s">
        <v>37</v>
      </c>
      <c r="C34" s="45">
        <f>B34</f>
      </c>
      <c r="D34" s="46"/>
      <c r="E34" s="46"/>
      <c r="F34" s="47"/>
      <c r="G34" s="47"/>
      <c r="H34" s="47"/>
      <c r="I34" s="47"/>
      <c r="J34" s="47"/>
      <c r="K34" s="47"/>
      <c r="L34" s="48">
        <f>SUM('Flash Report'!$E34:$K34)</f>
      </c>
      <c r="M34" s="46"/>
      <c r="N34" s="47"/>
      <c r="O34" s="47"/>
      <c r="P34" s="47"/>
      <c r="Q34" s="47"/>
      <c r="R34" s="47"/>
      <c r="S34" s="47"/>
      <c r="T34" s="38"/>
      <c r="U34" s="46"/>
      <c r="V34" s="38"/>
      <c r="W34" s="49" t="s">
        <v>37</v>
      </c>
      <c r="X34" s="50">
        <f>N34/E34</f>
      </c>
      <c r="Y34" s="51">
        <f>O34/F34</f>
      </c>
      <c r="Z34" s="51">
        <f>P34/G34</f>
      </c>
      <c r="AA34" s="51">
        <f>Q34/H34</f>
      </c>
      <c r="AB34" s="51">
        <f>R34/I34</f>
      </c>
      <c r="AC34" s="51">
        <f>S34/(D34-E34-F34-G34-H34-I34)</f>
      </c>
      <c r="AD34" s="51">
        <f>M34/D34</f>
      </c>
      <c r="AE34" s="51">
        <f>(U34)/D34</f>
      </c>
      <c r="AF34" s="52">
        <f>SUM('Flash Report'!$D34)-SUM('Flash Report'!$M34:$W34)</f>
      </c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x14ac:dyDescent="0.25" r="35" customHeight="1" ht="21">
      <c r="A35" s="34"/>
      <c r="B35" s="53" t="s">
        <v>37</v>
      </c>
      <c r="C35" s="54">
        <f>B35</f>
      </c>
      <c r="D35" s="55"/>
      <c r="E35" s="55"/>
      <c r="F35" s="56"/>
      <c r="G35" s="56"/>
      <c r="H35" s="56"/>
      <c r="I35" s="56"/>
      <c r="J35" s="56"/>
      <c r="K35" s="56"/>
      <c r="L35" s="57">
        <f>SUM('Flash Report'!$E35:$K35)</f>
      </c>
      <c r="M35" s="55"/>
      <c r="N35" s="56"/>
      <c r="O35" s="56"/>
      <c r="P35" s="56"/>
      <c r="Q35" s="56"/>
      <c r="R35" s="56"/>
      <c r="S35" s="56"/>
      <c r="T35" s="38"/>
      <c r="U35" s="55"/>
      <c r="V35" s="38"/>
      <c r="W35" s="59" t="s">
        <v>37</v>
      </c>
      <c r="X35" s="60">
        <f>N35/E35</f>
      </c>
      <c r="Y35" s="61">
        <f>O35/F35</f>
      </c>
      <c r="Z35" s="61">
        <f>P35/G35</f>
      </c>
      <c r="AA35" s="61">
        <f>Q35/H35</f>
      </c>
      <c r="AB35" s="61">
        <f>R35/I35</f>
      </c>
      <c r="AC35" s="61">
        <f>S35/(D35-E35-F35-G35-H35-I35)</f>
      </c>
      <c r="AD35" s="61">
        <f>M35/D35</f>
      </c>
      <c r="AE35" s="61">
        <f>(U35)/D35</f>
      </c>
      <c r="AF35" s="62">
        <f>SUM('Flash Report'!$D35)-SUM('Flash Report'!$M35:$W35)</f>
      </c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x14ac:dyDescent="0.25" r="36" customHeight="1" ht="29.25">
      <c r="A36" s="1"/>
      <c r="B36" s="63" t="s">
        <v>38</v>
      </c>
      <c r="C36" s="64"/>
      <c r="D36" s="65">
        <f>SUM(D5:D35)</f>
      </c>
      <c r="E36" s="65">
        <f>SUM(E5:E35)</f>
      </c>
      <c r="F36" s="65"/>
      <c r="G36" s="65"/>
      <c r="H36" s="65">
        <f>SUM(H5:H35)</f>
      </c>
      <c r="I36" s="65">
        <f>SUM(I5:I35)</f>
      </c>
      <c r="J36" s="65">
        <f>SUM(J5:J35)</f>
      </c>
      <c r="K36" s="65">
        <f>SUM(K5:K35)</f>
      </c>
      <c r="L36" s="65">
        <f>SUM(L5:L35)</f>
      </c>
      <c r="M36" s="65">
        <f>SUBTOTAL(109,'Flash Report'!$M$5:$M$35)</f>
      </c>
      <c r="N36" s="66">
        <f>SUBTOTAL(109,'Flash Report'!$N$5:$N$35)</f>
      </c>
      <c r="O36" s="66">
        <f>SUBTOTAL(109,'Flash Report'!$O$5:$O$35)</f>
      </c>
      <c r="P36" s="66">
        <f>SUBTOTAL(109,'Flash Report'!$P$5:$P$35)</f>
      </c>
      <c r="Q36" s="66">
        <f>SUBTOTAL(109,'Flash Report'!$Q$5:$Q$35)</f>
      </c>
      <c r="R36" s="66">
        <f>SUBTOTAL(109,'Flash Report'!$R$5:$R$35)</f>
      </c>
      <c r="S36" s="66">
        <f>SUBTOTAL(109,'Flash Report'!$S$5:$S$35)</f>
      </c>
      <c r="T36" s="66">
        <f>SUM(T5:T35)</f>
      </c>
      <c r="U36" s="66">
        <f>SUBTOTAL(109,'Flash Report'!$U$5:$U$35)</f>
      </c>
      <c r="V36" s="66">
        <f>SUBTOTAL(109,'Flash Report'!$V$5:$V$35)</f>
      </c>
      <c r="W36" s="66">
        <f>SUBTOTAL(109,'Flash Report'!$W$5:$W$35)</f>
      </c>
      <c r="X36" s="67">
        <f>N36/E36</f>
      </c>
      <c r="Y36" s="68">
        <f>O36/F36</f>
      </c>
      <c r="Z36" s="68">
        <f>P36/G36</f>
      </c>
      <c r="AA36" s="68">
        <f>Q36/H36</f>
      </c>
      <c r="AB36" s="68">
        <f>R36/I36</f>
      </c>
      <c r="AC36" s="68">
        <f>S36/(D36-E36-F36-G36-H36-I36)</f>
      </c>
      <c r="AD36" s="69">
        <f>M36/D36</f>
      </c>
      <c r="AE36" s="69">
        <f>(U36)/D36</f>
      </c>
      <c r="AF36" s="70">
        <f>SUM('Flash Report'!$D36)-SUM('Flash Report'!$M36:$W36)</f>
      </c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x14ac:dyDescent="0.25" r="37" customHeight="1" ht="19.5">
      <c r="A37" s="1"/>
      <c r="B37" s="13"/>
      <c r="C37" s="1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1" t="s">
        <v>39</v>
      </c>
      <c r="Y37" s="72" t="s">
        <v>40</v>
      </c>
      <c r="Z37" s="72" t="s">
        <v>41</v>
      </c>
      <c r="AA37" s="72" t="s">
        <v>12</v>
      </c>
      <c r="AB37" s="72" t="s">
        <v>42</v>
      </c>
      <c r="AC37" s="72" t="s">
        <v>14</v>
      </c>
      <c r="AD37" s="73" t="s">
        <v>43</v>
      </c>
      <c r="AE37" s="74" t="s">
        <v>44</v>
      </c>
      <c r="AF37" s="75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x14ac:dyDescent="0.25" r="38" customHeight="1" ht="19.5">
      <c r="A38" s="76"/>
      <c r="B38" s="77" t="s">
        <v>45</v>
      </c>
      <c r="C38" s="78"/>
      <c r="D38" s="75"/>
      <c r="E38" s="79"/>
      <c r="F38" s="79"/>
      <c r="G38" s="79"/>
      <c r="H38" s="79"/>
      <c r="I38" s="79"/>
      <c r="J38" s="78"/>
      <c r="K38" s="78"/>
      <c r="L38" s="78" t="s">
        <v>46</v>
      </c>
      <c r="M38" s="75"/>
      <c r="N38" s="79"/>
      <c r="O38" s="78" t="s">
        <v>47</v>
      </c>
      <c r="P38" s="80"/>
      <c r="Q38" s="81"/>
      <c r="R38" s="79"/>
      <c r="S38" s="79"/>
      <c r="T38" s="79"/>
      <c r="U38" s="82" t="s">
        <v>48</v>
      </c>
      <c r="V38" s="83"/>
      <c r="W38" s="83"/>
      <c r="X38" s="84">
        <f>SUM(('Flash Report'!$N$36-Q39)/'Flash Report'!$E$36)</f>
      </c>
      <c r="Y38" s="84">
        <f>SUM(('Flash Report'!$O$36-Q40)/'Flash Report'!$F$36)</f>
      </c>
      <c r="Z38" s="84">
        <f>SUM(('Flash Report'!$P$36-Q40)/'Flash Report'!$G$36)</f>
      </c>
      <c r="AA38" s="84">
        <f>SUM(('Flash Report'!$Q$36-Q42)/'Flash Report'!$H$36)</f>
      </c>
      <c r="AB38" s="84">
        <f>SUM(('Flash Report'!$R$36-Q43)/'Flash Report'!$I$36)</f>
      </c>
      <c r="AC38" s="84">
        <f>SUM(('Flash Report'!$S$36-Q44)/(D36-E36-F36-G36-H36-I36))</f>
      </c>
      <c r="AD38" s="84">
        <f>SUM('Flash Report'!$AD$36)</f>
      </c>
      <c r="AE38" s="84">
        <f>SUM('Flash Report'!$AE$36)</f>
      </c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</row>
    <row x14ac:dyDescent="0.25" r="39" customHeight="1" ht="17.25">
      <c r="A39" s="1"/>
      <c r="B39" s="85" t="s">
        <v>49</v>
      </c>
      <c r="C39" s="86"/>
      <c r="D39" s="87"/>
      <c r="E39" s="79"/>
      <c r="F39" s="79"/>
      <c r="G39" s="79"/>
      <c r="H39" s="79"/>
      <c r="I39" s="79"/>
      <c r="J39" s="86" t="s">
        <v>49</v>
      </c>
      <c r="K39" s="86"/>
      <c r="L39" s="86"/>
      <c r="M39" s="87"/>
      <c r="N39" s="79"/>
      <c r="O39" s="86" t="s">
        <v>49</v>
      </c>
      <c r="P39" s="86"/>
      <c r="Q39" s="87">
        <f>D39-M39</f>
      </c>
      <c r="R39" s="75"/>
      <c r="S39" s="79"/>
      <c r="T39" s="79"/>
      <c r="U39" s="88" t="s">
        <v>50</v>
      </c>
      <c r="V39" s="89"/>
      <c r="W39" s="89"/>
      <c r="X39" s="90">
        <v>0.5</v>
      </c>
      <c r="Y39" s="90">
        <v>0.25</v>
      </c>
      <c r="Z39" s="90">
        <v>0.25</v>
      </c>
      <c r="AA39" s="90">
        <v>0.3</v>
      </c>
      <c r="AB39" s="90">
        <v>0.16</v>
      </c>
      <c r="AC39" s="90">
        <v>0.32</v>
      </c>
      <c r="AD39" s="90">
        <v>0.05</v>
      </c>
      <c r="AE39" s="90">
        <v>0.25</v>
      </c>
      <c r="AF39" s="6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x14ac:dyDescent="0.25" r="40" customHeight="1" ht="17.25">
      <c r="A40" s="1"/>
      <c r="B40" s="85" t="s">
        <v>10</v>
      </c>
      <c r="C40" s="86"/>
      <c r="D40" s="91"/>
      <c r="E40" s="6"/>
      <c r="F40" s="6"/>
      <c r="G40" s="6"/>
      <c r="H40" s="6"/>
      <c r="I40" s="6"/>
      <c r="J40" s="86" t="s">
        <v>10</v>
      </c>
      <c r="K40" s="86"/>
      <c r="L40" s="92"/>
      <c r="M40" s="91"/>
      <c r="N40" s="6"/>
      <c r="O40" s="86" t="s">
        <v>10</v>
      </c>
      <c r="P40" s="92"/>
      <c r="Q40" s="87">
        <f>D40-M40</f>
      </c>
      <c r="R40" s="79"/>
      <c r="S40" s="6"/>
      <c r="T40" s="6"/>
      <c r="U40" s="82" t="s">
        <v>51</v>
      </c>
      <c r="V40" s="83"/>
      <c r="W40" s="83"/>
      <c r="X40" s="84">
        <f>SUM(X38-X39)</f>
      </c>
      <c r="Y40" s="84">
        <f>SUM(Y38-Y39)</f>
      </c>
      <c r="Z40" s="84">
        <f>SUM(Z38-Z39)</f>
      </c>
      <c r="AA40" s="84">
        <f>SUM(AA38-AA39)</f>
      </c>
      <c r="AB40" s="84">
        <f>SUM(AB38-AB39)</f>
      </c>
      <c r="AC40" s="84">
        <f>SUM(AC38-AC39)</f>
      </c>
      <c r="AD40" s="84">
        <f>SUM(AD38-AD39)</f>
      </c>
      <c r="AE40" s="84">
        <f>SUM(AE38-AE39)</f>
      </c>
      <c r="AF40" s="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x14ac:dyDescent="0.25" r="41" customHeight="1" ht="17.25">
      <c r="A41" s="1"/>
      <c r="B41" s="93" t="s">
        <v>52</v>
      </c>
      <c r="C41" s="94"/>
      <c r="D41" s="95"/>
      <c r="E41" s="6"/>
      <c r="F41" s="6"/>
      <c r="G41" s="6"/>
      <c r="H41" s="6"/>
      <c r="I41" s="6"/>
      <c r="J41" s="86"/>
      <c r="K41" s="86"/>
      <c r="L41" s="92" t="s">
        <v>52</v>
      </c>
      <c r="M41" s="95"/>
      <c r="N41" s="6"/>
      <c r="O41" s="86"/>
      <c r="P41" s="92" t="s">
        <v>52</v>
      </c>
      <c r="Q41" s="87">
        <f>D41-M41</f>
      </c>
      <c r="R41" s="79"/>
      <c r="S41" s="6"/>
      <c r="T41" s="6"/>
      <c r="U41" s="96"/>
      <c r="V41" s="96"/>
      <c r="W41" s="96"/>
      <c r="X41" s="97"/>
      <c r="Y41" s="97"/>
      <c r="Z41" s="97"/>
      <c r="AA41" s="97"/>
      <c r="AB41" s="97"/>
      <c r="AC41" s="97"/>
      <c r="AD41" s="97"/>
      <c r="AE41" s="97"/>
      <c r="AF41" s="6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x14ac:dyDescent="0.25" r="42" customHeight="1" ht="17.25">
      <c r="A42" s="1"/>
      <c r="B42" s="85" t="s">
        <v>53</v>
      </c>
      <c r="C42" s="86"/>
      <c r="D42" s="91"/>
      <c r="E42" s="6"/>
      <c r="F42" s="6"/>
      <c r="G42" s="6"/>
      <c r="H42" s="6"/>
      <c r="I42" s="6"/>
      <c r="J42" s="86" t="s">
        <v>53</v>
      </c>
      <c r="K42" s="86"/>
      <c r="L42" s="86"/>
      <c r="M42" s="91"/>
      <c r="N42" s="6"/>
      <c r="O42" s="86" t="s">
        <v>53</v>
      </c>
      <c r="P42" s="86"/>
      <c r="Q42" s="87">
        <f>D42-M42</f>
      </c>
      <c r="R42" s="6"/>
      <c r="S42" s="6"/>
      <c r="T42" s="6"/>
      <c r="U42" s="6"/>
      <c r="V42" s="6"/>
      <c r="W42" s="6"/>
      <c r="X42" s="16"/>
      <c r="Y42" s="16"/>
      <c r="Z42" s="16"/>
      <c r="AA42" s="16"/>
      <c r="AB42" s="16"/>
      <c r="AC42" s="16"/>
      <c r="AD42" s="16"/>
      <c r="AE42" s="16"/>
      <c r="AF42" s="6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x14ac:dyDescent="0.25" r="43" customHeight="1" ht="17.25">
      <c r="A43" s="1"/>
      <c r="B43" s="85" t="s">
        <v>54</v>
      </c>
      <c r="C43" s="86"/>
      <c r="D43" s="95"/>
      <c r="E43" s="6"/>
      <c r="F43" s="6"/>
      <c r="G43" s="6"/>
      <c r="H43" s="6"/>
      <c r="I43" s="6"/>
      <c r="J43" s="86" t="s">
        <v>54</v>
      </c>
      <c r="K43" s="86"/>
      <c r="L43" s="86"/>
      <c r="M43" s="95"/>
      <c r="N43" s="6"/>
      <c r="O43" s="86" t="s">
        <v>54</v>
      </c>
      <c r="P43" s="86"/>
      <c r="Q43" s="87">
        <f>D43-M43</f>
      </c>
      <c r="R43" s="6"/>
      <c r="S43" s="6"/>
      <c r="T43" s="6"/>
      <c r="U43" s="6"/>
      <c r="V43" s="6"/>
      <c r="W43" s="6"/>
      <c r="X43" s="16"/>
      <c r="Y43" s="16"/>
      <c r="Z43" s="16"/>
      <c r="AA43" s="16"/>
      <c r="AB43" s="16"/>
      <c r="AC43" s="16"/>
      <c r="AD43" s="16"/>
      <c r="AE43" s="16"/>
      <c r="AF43" s="6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x14ac:dyDescent="0.25" r="44" customHeight="1" ht="17.25">
      <c r="A44" s="1"/>
      <c r="B44" s="85" t="s">
        <v>55</v>
      </c>
      <c r="C44" s="86"/>
      <c r="D44" s="91"/>
      <c r="E44" s="6"/>
      <c r="F44" s="6"/>
      <c r="G44" s="6"/>
      <c r="H44" s="6"/>
      <c r="I44" s="6"/>
      <c r="J44" s="86" t="s">
        <v>55</v>
      </c>
      <c r="K44" s="86"/>
      <c r="L44" s="86"/>
      <c r="M44" s="91"/>
      <c r="N44" s="6"/>
      <c r="O44" s="86" t="s">
        <v>55</v>
      </c>
      <c r="P44" s="86"/>
      <c r="Q44" s="87">
        <f>D44-M44</f>
      </c>
      <c r="R44" s="75"/>
      <c r="S44" s="6"/>
      <c r="T44" s="6"/>
      <c r="U44" s="6"/>
      <c r="V44" s="6"/>
      <c r="W44" s="6"/>
      <c r="X44" s="16"/>
      <c r="Y44" s="16"/>
      <c r="Z44" s="16"/>
      <c r="AA44" s="16"/>
      <c r="AB44" s="16"/>
      <c r="AC44" s="16"/>
      <c r="AD44" s="16"/>
      <c r="AE44" s="16"/>
      <c r="AF44" s="6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x14ac:dyDescent="0.25" r="45" customHeight="1" ht="18.75">
      <c r="A45" s="1"/>
      <c r="B45" s="13"/>
      <c r="C45" s="1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16"/>
      <c r="Y45" s="16"/>
      <c r="Z45" s="16"/>
      <c r="AA45" s="16"/>
      <c r="AB45" s="16"/>
      <c r="AC45" s="16"/>
      <c r="AD45" s="16"/>
      <c r="AE45" s="16"/>
      <c r="AF45" s="6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x14ac:dyDescent="0.25" r="46" customHeight="1" ht="18.75">
      <c r="A46" s="1"/>
      <c r="B46" s="13"/>
      <c r="C46" s="1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16"/>
      <c r="Y46" s="16"/>
      <c r="Z46" s="16"/>
      <c r="AA46" s="16"/>
      <c r="AB46" s="16"/>
      <c r="AC46" s="16"/>
      <c r="AD46" s="16"/>
      <c r="AE46" s="16"/>
      <c r="AF46" s="6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x14ac:dyDescent="0.25" r="47" customHeight="1" ht="18.75">
      <c r="A47" s="1"/>
      <c r="B47" s="13"/>
      <c r="C47" s="1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6"/>
      <c r="Y47" s="16"/>
      <c r="Z47" s="16"/>
      <c r="AA47" s="16"/>
      <c r="AB47" s="16"/>
      <c r="AC47" s="16"/>
      <c r="AD47" s="16"/>
      <c r="AE47" s="16"/>
      <c r="AF47" s="6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x14ac:dyDescent="0.25" r="48" customHeight="1" ht="18.75">
      <c r="A48" s="1"/>
      <c r="B48" s="13"/>
      <c r="C48" s="1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6"/>
      <c r="Y48" s="16"/>
      <c r="Z48" s="16"/>
      <c r="AA48" s="16"/>
      <c r="AB48" s="16"/>
      <c r="AC48" s="16"/>
      <c r="AD48" s="16"/>
      <c r="AE48" s="16"/>
      <c r="AF48" s="6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x14ac:dyDescent="0.25" r="49" customHeight="1" ht="18.75">
      <c r="A49" s="1"/>
      <c r="B49" s="13"/>
      <c r="C49" s="1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6"/>
      <c r="Y49" s="16"/>
      <c r="Z49" s="16"/>
      <c r="AA49" s="16"/>
      <c r="AB49" s="16"/>
      <c r="AC49" s="16"/>
      <c r="AD49" s="16"/>
      <c r="AE49" s="16"/>
      <c r="AF49" s="6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x14ac:dyDescent="0.25" r="50" customHeight="1" ht="18.75">
      <c r="A50" s="1"/>
      <c r="B50" s="13"/>
      <c r="C50" s="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16"/>
      <c r="Y50" s="16"/>
      <c r="Z50" s="16"/>
      <c r="AA50" s="16"/>
      <c r="AB50" s="16"/>
      <c r="AC50" s="16"/>
      <c r="AD50" s="16"/>
      <c r="AE50" s="16"/>
      <c r="AF50" s="6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x14ac:dyDescent="0.25" r="51" customHeight="1" ht="18.75">
      <c r="A51" s="1"/>
      <c r="B51" s="13"/>
      <c r="C51" s="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16"/>
      <c r="Y51" s="16"/>
      <c r="Z51" s="16"/>
      <c r="AA51" s="16"/>
      <c r="AB51" s="16"/>
      <c r="AC51" s="16"/>
      <c r="AD51" s="16"/>
      <c r="AE51" s="16"/>
      <c r="AF51" s="6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x14ac:dyDescent="0.25" r="52" customHeight="1" ht="18.75">
      <c r="A52" s="1"/>
      <c r="B52" s="13"/>
      <c r="C52" s="1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16"/>
      <c r="Y52" s="16"/>
      <c r="Z52" s="16"/>
      <c r="AA52" s="16"/>
      <c r="AB52" s="16"/>
      <c r="AC52" s="16"/>
      <c r="AD52" s="16"/>
      <c r="AE52" s="16"/>
      <c r="AF52" s="6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x14ac:dyDescent="0.25" r="53" customHeight="1" ht="18.75">
      <c r="A53" s="1"/>
      <c r="B53" s="13"/>
      <c r="C53" s="1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16"/>
      <c r="Y53" s="16"/>
      <c r="Z53" s="16"/>
      <c r="AA53" s="16"/>
      <c r="AB53" s="16"/>
      <c r="AC53" s="16"/>
      <c r="AD53" s="16"/>
      <c r="AE53" s="16"/>
      <c r="AF53" s="6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x14ac:dyDescent="0.25" r="54" customHeight="1" ht="18.75">
      <c r="A54" s="1"/>
      <c r="B54" s="13"/>
      <c r="C54" s="1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16"/>
      <c r="Y54" s="16"/>
      <c r="Z54" s="16"/>
      <c r="AA54" s="16"/>
      <c r="AB54" s="16"/>
      <c r="AC54" s="16"/>
      <c r="AD54" s="16"/>
      <c r="AE54" s="16"/>
      <c r="AF54" s="6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x14ac:dyDescent="0.25" r="55" customHeight="1" ht="18.75">
      <c r="A55" s="1"/>
      <c r="B55" s="13"/>
      <c r="C55" s="1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16"/>
      <c r="Y55" s="16"/>
      <c r="Z55" s="16"/>
      <c r="AA55" s="16"/>
      <c r="AB55" s="16"/>
      <c r="AC55" s="16"/>
      <c r="AD55" s="16"/>
      <c r="AE55" s="16"/>
      <c r="AF55" s="6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x14ac:dyDescent="0.25" r="56" customHeight="1" ht="18.75">
      <c r="A56" s="1"/>
      <c r="B56" s="13"/>
      <c r="C56" s="1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16"/>
      <c r="Y56" s="16"/>
      <c r="Z56" s="16"/>
      <c r="AA56" s="16"/>
      <c r="AB56" s="16"/>
      <c r="AC56" s="16"/>
      <c r="AD56" s="16"/>
      <c r="AE56" s="16"/>
      <c r="AF56" s="6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x14ac:dyDescent="0.25" r="57" customHeight="1" ht="18.75">
      <c r="A57" s="1"/>
      <c r="B57" s="13"/>
      <c r="C57" s="1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16"/>
      <c r="Y57" s="16"/>
      <c r="Z57" s="16"/>
      <c r="AA57" s="16"/>
      <c r="AB57" s="16"/>
      <c r="AC57" s="16"/>
      <c r="AD57" s="16"/>
      <c r="AE57" s="16"/>
      <c r="AF57" s="6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x14ac:dyDescent="0.25" r="58" customHeight="1" ht="18.75">
      <c r="A58" s="1"/>
      <c r="B58" s="13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16"/>
      <c r="Y58" s="16"/>
      <c r="Z58" s="16"/>
      <c r="AA58" s="16"/>
      <c r="AB58" s="16"/>
      <c r="AC58" s="16"/>
      <c r="AD58" s="16"/>
      <c r="AE58" s="16"/>
      <c r="AF58" s="6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x14ac:dyDescent="0.25" r="59" customHeight="1" ht="18.75">
      <c r="A59" s="1"/>
      <c r="B59" s="13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6"/>
      <c r="Y59" s="16"/>
      <c r="Z59" s="16"/>
      <c r="AA59" s="16"/>
      <c r="AB59" s="16"/>
      <c r="AC59" s="16"/>
      <c r="AD59" s="16"/>
      <c r="AE59" s="16"/>
      <c r="AF59" s="6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x14ac:dyDescent="0.25" r="60" customHeight="1" ht="18.75">
      <c r="A60" s="1"/>
      <c r="B60" s="13"/>
      <c r="C60" s="1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16"/>
      <c r="Y60" s="16"/>
      <c r="Z60" s="16"/>
      <c r="AA60" s="16"/>
      <c r="AB60" s="16"/>
      <c r="AC60" s="16"/>
      <c r="AD60" s="16"/>
      <c r="AE60" s="16"/>
      <c r="AF60" s="6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x14ac:dyDescent="0.25" r="61" customHeight="1" ht="18.75">
      <c r="A61" s="1"/>
      <c r="B61" s="13"/>
      <c r="C61" s="1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16"/>
      <c r="Y61" s="16"/>
      <c r="Z61" s="16"/>
      <c r="AA61" s="16"/>
      <c r="AB61" s="16"/>
      <c r="AC61" s="16"/>
      <c r="AD61" s="16"/>
      <c r="AE61" s="16"/>
      <c r="AF61" s="6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x14ac:dyDescent="0.25" r="62" customHeight="1" ht="18.75">
      <c r="A62" s="1"/>
      <c r="B62" s="13"/>
      <c r="C62" s="1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16"/>
      <c r="Y62" s="16"/>
      <c r="Z62" s="16"/>
      <c r="AA62" s="16"/>
      <c r="AB62" s="16"/>
      <c r="AC62" s="16"/>
      <c r="AD62" s="16"/>
      <c r="AE62" s="16"/>
      <c r="AF62" s="6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x14ac:dyDescent="0.25" r="63" customHeight="1" ht="18.75">
      <c r="A63" s="1"/>
      <c r="B63" s="13"/>
      <c r="C63" s="1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16"/>
      <c r="Y63" s="16"/>
      <c r="Z63" s="16"/>
      <c r="AA63" s="16"/>
      <c r="AB63" s="16"/>
      <c r="AC63" s="16"/>
      <c r="AD63" s="16"/>
      <c r="AE63" s="16"/>
      <c r="AF63" s="6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x14ac:dyDescent="0.25" r="64" customHeight="1" ht="18.75">
      <c r="A64" s="1"/>
      <c r="B64" s="13"/>
      <c r="C64" s="1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16"/>
      <c r="Y64" s="16"/>
      <c r="Z64" s="16"/>
      <c r="AA64" s="16"/>
      <c r="AB64" s="16"/>
      <c r="AC64" s="16"/>
      <c r="AD64" s="16"/>
      <c r="AE64" s="16"/>
      <c r="AF64" s="6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x14ac:dyDescent="0.25" r="65" customHeight="1" ht="18.75">
      <c r="A65" s="1"/>
      <c r="B65" s="13"/>
      <c r="C65" s="1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16"/>
      <c r="Y65" s="16"/>
      <c r="Z65" s="16"/>
      <c r="AA65" s="16"/>
      <c r="AB65" s="16"/>
      <c r="AC65" s="16"/>
      <c r="AD65" s="16"/>
      <c r="AE65" s="16"/>
      <c r="AF65" s="6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x14ac:dyDescent="0.25" r="66" customHeight="1" ht="18.75">
      <c r="A66" s="1"/>
      <c r="B66" s="13"/>
      <c r="C66" s="1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16"/>
      <c r="Y66" s="16"/>
      <c r="Z66" s="16"/>
      <c r="AA66" s="16"/>
      <c r="AB66" s="16"/>
      <c r="AC66" s="16"/>
      <c r="AD66" s="16"/>
      <c r="AE66" s="16"/>
      <c r="AF66" s="6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x14ac:dyDescent="0.25" r="67" customHeight="1" ht="18.75">
      <c r="A67" s="1"/>
      <c r="B67" s="13"/>
      <c r="C67" s="1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16"/>
      <c r="Y67" s="16"/>
      <c r="Z67" s="16"/>
      <c r="AA67" s="16"/>
      <c r="AB67" s="16"/>
      <c r="AC67" s="16"/>
      <c r="AD67" s="16"/>
      <c r="AE67" s="16"/>
      <c r="AF67" s="6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x14ac:dyDescent="0.25" r="68" customHeight="1" ht="18.75">
      <c r="A68" s="1"/>
      <c r="B68" s="13"/>
      <c r="C68" s="1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16"/>
      <c r="Y68" s="16"/>
      <c r="Z68" s="16"/>
      <c r="AA68" s="16"/>
      <c r="AB68" s="16"/>
      <c r="AC68" s="16"/>
      <c r="AD68" s="16"/>
      <c r="AE68" s="16"/>
      <c r="AF68" s="6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x14ac:dyDescent="0.25" r="69" customHeight="1" ht="18.75">
      <c r="A69" s="1"/>
      <c r="B69" s="13"/>
      <c r="C69" s="1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16"/>
      <c r="Y69" s="16"/>
      <c r="Z69" s="16"/>
      <c r="AA69" s="16"/>
      <c r="AB69" s="16"/>
      <c r="AC69" s="16"/>
      <c r="AD69" s="16"/>
      <c r="AE69" s="16"/>
      <c r="AF69" s="6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x14ac:dyDescent="0.25" r="70" customHeight="1" ht="18.75">
      <c r="A70" s="1"/>
      <c r="B70" s="13"/>
      <c r="C70" s="1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16"/>
      <c r="Y70" s="16"/>
      <c r="Z70" s="16"/>
      <c r="AA70" s="16"/>
      <c r="AB70" s="16"/>
      <c r="AC70" s="16"/>
      <c r="AD70" s="16"/>
      <c r="AE70" s="16"/>
      <c r="AF70" s="6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x14ac:dyDescent="0.25" r="71" customHeight="1" ht="18.75">
      <c r="A71" s="1"/>
      <c r="B71" s="13"/>
      <c r="C71" s="1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16"/>
      <c r="Y71" s="16"/>
      <c r="Z71" s="16"/>
      <c r="AA71" s="16"/>
      <c r="AB71" s="16"/>
      <c r="AC71" s="16"/>
      <c r="AD71" s="16"/>
      <c r="AE71" s="16"/>
      <c r="AF71" s="6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x14ac:dyDescent="0.25" r="72" customHeight="1" ht="18.75">
      <c r="A72" s="1"/>
      <c r="B72" s="13"/>
      <c r="C72" s="1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6"/>
      <c r="Y72" s="16"/>
      <c r="Z72" s="16"/>
      <c r="AA72" s="16"/>
      <c r="AB72" s="16"/>
      <c r="AC72" s="16"/>
      <c r="AD72" s="16"/>
      <c r="AE72" s="16"/>
      <c r="AF72" s="6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x14ac:dyDescent="0.25" r="73" customHeight="1" ht="18.75">
      <c r="A73" s="1"/>
      <c r="B73" s="13"/>
      <c r="C73" s="1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6"/>
      <c r="Y73" s="16"/>
      <c r="Z73" s="16"/>
      <c r="AA73" s="16"/>
      <c r="AB73" s="16"/>
      <c r="AC73" s="16"/>
      <c r="AD73" s="16"/>
      <c r="AE73" s="16"/>
      <c r="AF73" s="6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x14ac:dyDescent="0.25" r="74" customHeight="1" ht="18.75">
      <c r="A74" s="1"/>
      <c r="B74" s="13"/>
      <c r="C74" s="1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6"/>
      <c r="Y74" s="16"/>
      <c r="Z74" s="16"/>
      <c r="AA74" s="16"/>
      <c r="AB74" s="16"/>
      <c r="AC74" s="16"/>
      <c r="AD74" s="16"/>
      <c r="AE74" s="16"/>
      <c r="AF74" s="6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x14ac:dyDescent="0.25" r="75" customHeight="1" ht="18.75">
      <c r="A75" s="1"/>
      <c r="B75" s="13"/>
      <c r="C75" s="1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6"/>
      <c r="Y75" s="16"/>
      <c r="Z75" s="16"/>
      <c r="AA75" s="16"/>
      <c r="AB75" s="16"/>
      <c r="AC75" s="16"/>
      <c r="AD75" s="16"/>
      <c r="AE75" s="16"/>
      <c r="AF75" s="6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x14ac:dyDescent="0.25" r="76" customHeight="1" ht="18.75">
      <c r="A76" s="1"/>
      <c r="B76" s="13"/>
      <c r="C76" s="1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6"/>
      <c r="Y76" s="16"/>
      <c r="Z76" s="16"/>
      <c r="AA76" s="16"/>
      <c r="AB76" s="16"/>
      <c r="AC76" s="16"/>
      <c r="AD76" s="16"/>
      <c r="AE76" s="16"/>
      <c r="AF76" s="6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</row>
    <row x14ac:dyDescent="0.25" r="77" customHeight="1" ht="18.75">
      <c r="A77" s="1"/>
      <c r="B77" s="13"/>
      <c r="C77" s="1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6"/>
      <c r="Y77" s="16"/>
      <c r="Z77" s="16"/>
      <c r="AA77" s="16"/>
      <c r="AB77" s="16"/>
      <c r="AC77" s="16"/>
      <c r="AD77" s="16"/>
      <c r="AE77" s="16"/>
      <c r="AF77" s="6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x14ac:dyDescent="0.25" r="78" customHeight="1" ht="18.75">
      <c r="A78" s="1"/>
      <c r="B78" s="13"/>
      <c r="C78" s="1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6"/>
      <c r="Y78" s="16"/>
      <c r="Z78" s="16"/>
      <c r="AA78" s="16"/>
      <c r="AB78" s="16"/>
      <c r="AC78" s="16"/>
      <c r="AD78" s="16"/>
      <c r="AE78" s="16"/>
      <c r="AF78" s="6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x14ac:dyDescent="0.25" r="79" customHeight="1" ht="18.75">
      <c r="A79" s="1"/>
      <c r="B79" s="13"/>
      <c r="C79" s="1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6"/>
      <c r="Y79" s="16"/>
      <c r="Z79" s="16"/>
      <c r="AA79" s="16"/>
      <c r="AB79" s="16"/>
      <c r="AC79" s="16"/>
      <c r="AD79" s="16"/>
      <c r="AE79" s="16"/>
      <c r="AF79" s="6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x14ac:dyDescent="0.25" r="80" customHeight="1" ht="18.75">
      <c r="A80" s="1"/>
      <c r="B80" s="13"/>
      <c r="C80" s="1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6"/>
      <c r="Y80" s="16"/>
      <c r="Z80" s="16"/>
      <c r="AA80" s="16"/>
      <c r="AB80" s="16"/>
      <c r="AC80" s="16"/>
      <c r="AD80" s="16"/>
      <c r="AE80" s="16"/>
      <c r="AF80" s="6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</row>
    <row x14ac:dyDescent="0.25" r="81" customHeight="1" ht="18.75">
      <c r="A81" s="1"/>
      <c r="B81" s="13"/>
      <c r="C81" s="1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16"/>
      <c r="Y81" s="16"/>
      <c r="Z81" s="16"/>
      <c r="AA81" s="16"/>
      <c r="AB81" s="16"/>
      <c r="AC81" s="16"/>
      <c r="AD81" s="16"/>
      <c r="AE81" s="16"/>
      <c r="AF81" s="6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  <row x14ac:dyDescent="0.25" r="82" customHeight="1" ht="18.75">
      <c r="A82" s="1"/>
      <c r="B82" s="13"/>
      <c r="C82" s="1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16"/>
      <c r="Y82" s="16"/>
      <c r="Z82" s="16"/>
      <c r="AA82" s="16"/>
      <c r="AB82" s="16"/>
      <c r="AC82" s="16"/>
      <c r="AD82" s="16"/>
      <c r="AE82" s="16"/>
      <c r="AF82" s="6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</row>
    <row x14ac:dyDescent="0.25" r="83" customHeight="1" ht="18.75">
      <c r="A83" s="1"/>
      <c r="B83" s="13"/>
      <c r="C83" s="1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16"/>
      <c r="Y83" s="16"/>
      <c r="Z83" s="16"/>
      <c r="AA83" s="16"/>
      <c r="AB83" s="16"/>
      <c r="AC83" s="16"/>
      <c r="AD83" s="16"/>
      <c r="AE83" s="16"/>
      <c r="AF83" s="6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</row>
    <row x14ac:dyDescent="0.25" r="84" customHeight="1" ht="18.75">
      <c r="A84" s="1"/>
      <c r="B84" s="13"/>
      <c r="C84" s="1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16"/>
      <c r="Y84" s="16"/>
      <c r="Z84" s="16"/>
      <c r="AA84" s="16"/>
      <c r="AB84" s="16"/>
      <c r="AC84" s="16"/>
      <c r="AD84" s="16"/>
      <c r="AE84" s="16"/>
      <c r="AF84" s="6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x14ac:dyDescent="0.25" r="85" customHeight="1" ht="18.75">
      <c r="A85" s="1"/>
      <c r="B85" s="13"/>
      <c r="C85" s="1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16"/>
      <c r="Y85" s="16"/>
      <c r="Z85" s="16"/>
      <c r="AA85" s="16"/>
      <c r="AB85" s="16"/>
      <c r="AC85" s="16"/>
      <c r="AD85" s="16"/>
      <c r="AE85" s="16"/>
      <c r="AF85" s="6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</row>
    <row x14ac:dyDescent="0.25" r="86" customHeight="1" ht="18.75">
      <c r="A86" s="98"/>
      <c r="B86" s="99"/>
      <c r="C86" s="100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101"/>
      <c r="Y86" s="101"/>
      <c r="Z86" s="101"/>
      <c r="AA86" s="101"/>
      <c r="AB86" s="101"/>
      <c r="AC86" s="101"/>
      <c r="AD86" s="101"/>
      <c r="AE86" s="101"/>
      <c r="AF86" s="75"/>
      <c r="AG86" s="98"/>
      <c r="AH86" s="98"/>
      <c r="AI86" s="98"/>
      <c r="AJ86" s="98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</row>
  </sheetData>
  <mergeCells count="22">
    <mergeCell ref="B1:M1"/>
    <mergeCell ref="W1:AB1"/>
    <mergeCell ref="AC1:AF1"/>
    <mergeCell ref="E3:L3"/>
    <mergeCell ref="M3:X3"/>
    <mergeCell ref="Y3:AF3"/>
    <mergeCell ref="B38:D38"/>
    <mergeCell ref="L38:M38"/>
    <mergeCell ref="O38:Q38"/>
    <mergeCell ref="U38:W38"/>
    <mergeCell ref="J39:L39"/>
    <mergeCell ref="O39:P39"/>
    <mergeCell ref="U39:W39"/>
    <mergeCell ref="J40:L40"/>
    <mergeCell ref="O40:P40"/>
    <mergeCell ref="U40:W40"/>
    <mergeCell ref="J42:L42"/>
    <mergeCell ref="O42:P42"/>
    <mergeCell ref="J43:L43"/>
    <mergeCell ref="O43:P43"/>
    <mergeCell ref="J44:L44"/>
    <mergeCell ref="O44:P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Flash 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2024-10-06T02:45:35.099Z</dcterms:created>
  <dcterms:modified xsi:type="dcterms:W3CDTF">2024-10-06T02:45:35.099Z</dcterms:modified>
</cp:coreProperties>
</file>