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git\X-seller-8\frontend\public\"/>
    </mc:Choice>
  </mc:AlternateContent>
  <xr:revisionPtr revIDLastSave="0" documentId="13_ncr:1_{424EBA59-4F8C-4591-A45A-84F536CA79AC}" xr6:coauthVersionLast="47" xr6:coauthVersionMax="47" xr10:uidLastSave="{00000000-0000-0000-0000-000000000000}"/>
  <bookViews>
    <workbookView xWindow="4800" yWindow="2520" windowWidth="21600" windowHeight="11295" xr2:uid="{00000000-000D-0000-FFFF-FFFF00000000}"/>
  </bookViews>
  <sheets>
    <sheet name="Inventory" sheetId="1" r:id="rId1"/>
    <sheet name="Sheet2" sheetId="2" r:id="rId2"/>
    <sheet name="Sheet3" sheetId="3" r:id="rId3"/>
  </sheets>
  <definedNames>
    <definedName name="_xlnm.Print_Titles" localSheetId="0">Inventory!$B:$B,Inventory!$4:$5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74" i="1"/>
  <c r="F82" i="1"/>
  <c r="F142" i="1"/>
  <c r="F202" i="1"/>
  <c r="G201" i="1"/>
  <c r="I201" i="1" s="1"/>
  <c r="G200" i="1"/>
  <c r="G199" i="1"/>
  <c r="I199" i="1" s="1"/>
  <c r="F198" i="1"/>
  <c r="G197" i="1"/>
  <c r="G198" i="1" s="1"/>
  <c r="F196" i="1"/>
  <c r="G195" i="1"/>
  <c r="G196" i="1" s="1"/>
  <c r="F193" i="1"/>
  <c r="F194" i="1" s="1"/>
  <c r="G192" i="1"/>
  <c r="G193" i="1" s="1"/>
  <c r="G194" i="1" s="1"/>
  <c r="F191" i="1"/>
  <c r="G190" i="1"/>
  <c r="I190" i="1" s="1"/>
  <c r="G189" i="1"/>
  <c r="I189" i="1" s="1"/>
  <c r="F187" i="1"/>
  <c r="F188" i="1" s="1"/>
  <c r="G186" i="1"/>
  <c r="I186" i="1" s="1"/>
  <c r="G185" i="1"/>
  <c r="I185" i="1" s="1"/>
  <c r="G184" i="1"/>
  <c r="I184" i="1" s="1"/>
  <c r="G183" i="1"/>
  <c r="I183" i="1" s="1"/>
  <c r="G182" i="1"/>
  <c r="F180" i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F165" i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F152" i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G143" i="1"/>
  <c r="I143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F120" i="1"/>
  <c r="G119" i="1"/>
  <c r="I119" i="1" s="1"/>
  <c r="G118" i="1"/>
  <c r="I118" i="1" s="1"/>
  <c r="G117" i="1"/>
  <c r="I117" i="1" s="1"/>
  <c r="G116" i="1"/>
  <c r="I116" i="1" s="1"/>
  <c r="G115" i="1"/>
  <c r="I115" i="1" s="1"/>
  <c r="F114" i="1"/>
  <c r="G113" i="1"/>
  <c r="I113" i="1" s="1"/>
  <c r="G112" i="1"/>
  <c r="F111" i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G73" i="1"/>
  <c r="G74" i="1" s="1"/>
  <c r="F71" i="1"/>
  <c r="F72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F42" i="1"/>
  <c r="G41" i="1"/>
  <c r="I41" i="1" s="1"/>
  <c r="G40" i="1"/>
  <c r="I40" i="1" s="1"/>
  <c r="G39" i="1"/>
  <c r="I39" i="1" s="1"/>
  <c r="G38" i="1"/>
  <c r="G36" i="1"/>
  <c r="G37" i="1" s="1"/>
  <c r="F35" i="1"/>
  <c r="G34" i="1"/>
  <c r="I34" i="1" s="1"/>
  <c r="G33" i="1"/>
  <c r="I33" i="1" s="1"/>
  <c r="G32" i="1"/>
  <c r="F31" i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F23" i="1"/>
  <c r="G22" i="1"/>
  <c r="I22" i="1" s="1"/>
  <c r="I23" i="1" s="1"/>
  <c r="F21" i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G7" i="1"/>
  <c r="I7" i="1" s="1"/>
  <c r="F5" i="1"/>
  <c r="F6" i="1" s="1"/>
  <c r="G4" i="1"/>
  <c r="G5" i="1" s="1"/>
  <c r="G6" i="1" s="1"/>
  <c r="I3" i="1"/>
  <c r="G3" i="1"/>
  <c r="F3" i="1"/>
  <c r="I191" i="1" l="1"/>
  <c r="G202" i="1"/>
  <c r="G203" i="1" s="1"/>
  <c r="I192" i="1"/>
  <c r="I193" i="1" s="1"/>
  <c r="I194" i="1" s="1"/>
  <c r="I197" i="1"/>
  <c r="I198" i="1" s="1"/>
  <c r="I4" i="1"/>
  <c r="I5" i="1" s="1"/>
  <c r="I6" i="1" s="1"/>
  <c r="I71" i="1"/>
  <c r="I72" i="1" s="1"/>
  <c r="I200" i="1"/>
  <c r="I202" i="1" s="1"/>
  <c r="F181" i="1"/>
  <c r="F203" i="1"/>
  <c r="I120" i="1"/>
  <c r="I195" i="1"/>
  <c r="I196" i="1" s="1"/>
  <c r="F43" i="1"/>
  <c r="G82" i="1"/>
  <c r="G114" i="1"/>
  <c r="G21" i="1"/>
  <c r="G31" i="1"/>
  <c r="I165" i="1"/>
  <c r="G142" i="1"/>
  <c r="G152" i="1"/>
  <c r="G191" i="1"/>
  <c r="I8" i="1"/>
  <c r="I21" i="1" s="1"/>
  <c r="G35" i="1"/>
  <c r="I36" i="1"/>
  <c r="I37" i="1" s="1"/>
  <c r="G42" i="1"/>
  <c r="I38" i="1"/>
  <c r="I42" i="1" s="1"/>
  <c r="I73" i="1"/>
  <c r="I74" i="1" s="1"/>
  <c r="I75" i="1"/>
  <c r="I82" i="1" s="1"/>
  <c r="G111" i="1"/>
  <c r="I83" i="1"/>
  <c r="I111" i="1" s="1"/>
  <c r="G180" i="1"/>
  <c r="G187" i="1"/>
  <c r="G188" i="1" s="1"/>
  <c r="I31" i="1"/>
  <c r="I32" i="1"/>
  <c r="I35" i="1" s="1"/>
  <c r="I112" i="1"/>
  <c r="I114" i="1" s="1"/>
  <c r="I121" i="1"/>
  <c r="I142" i="1" s="1"/>
  <c r="I182" i="1"/>
  <c r="I187" i="1" s="1"/>
  <c r="I188" i="1" s="1"/>
  <c r="G23" i="1"/>
  <c r="G71" i="1"/>
  <c r="G72" i="1" s="1"/>
  <c r="G120" i="1"/>
  <c r="I144" i="1"/>
  <c r="I152" i="1" s="1"/>
  <c r="G165" i="1"/>
  <c r="I166" i="1"/>
  <c r="I180" i="1" s="1"/>
  <c r="I203" i="1" l="1"/>
  <c r="F204" i="1"/>
  <c r="G43" i="1"/>
  <c r="G181" i="1"/>
  <c r="I181" i="1"/>
  <c r="I43" i="1"/>
  <c r="I204" i="1" l="1"/>
  <c r="G204" i="1"/>
</calcChain>
</file>

<file path=xl/sharedStrings.xml><?xml version="1.0" encoding="utf-8"?>
<sst xmlns="http://schemas.openxmlformats.org/spreadsheetml/2006/main" count="550" uniqueCount="215">
  <si>
    <t/>
  </si>
  <si>
    <t>Bin</t>
  </si>
  <si>
    <t>Size</t>
  </si>
  <si>
    <t>Totals</t>
  </si>
  <si>
    <t>Ext Value</t>
  </si>
  <si>
    <t>oz</t>
  </si>
  <si>
    <t>Misc Total</t>
  </si>
  <si>
    <t>Maraschino Cherries, Luxardo Gourmet 14oz</t>
  </si>
  <si>
    <t>Bar Supplies-Condiments Subtotal</t>
  </si>
  <si>
    <t>Bar Supplies Total</t>
  </si>
  <si>
    <t>Blue Moon Can 12oz</t>
  </si>
  <si>
    <t>Bud Zero 12oz</t>
  </si>
  <si>
    <t>Coop 66 12oz</t>
  </si>
  <si>
    <t>Coop F5 12oz</t>
  </si>
  <si>
    <t>Corona Can 12oz</t>
  </si>
  <si>
    <t>Dos Equis Lager Cans 12oz</t>
  </si>
  <si>
    <t>Estrella Jalisco Btl. 12oz</t>
  </si>
  <si>
    <t>Guinness Extra Stout Btl 12oz</t>
  </si>
  <si>
    <t>Heineken Can 12oz</t>
  </si>
  <si>
    <t>Modelo Especial Can 12oz</t>
  </si>
  <si>
    <t>Shiner can 16oz</t>
  </si>
  <si>
    <t>Shock Top Cans 12oz</t>
  </si>
  <si>
    <t>Stella Artois Cans 12oz</t>
  </si>
  <si>
    <t>Yuengling Lager Can 12oz</t>
  </si>
  <si>
    <t>Beer-6.0 Import Subtotal</t>
  </si>
  <si>
    <t>Stella Keg 1984oz</t>
  </si>
  <si>
    <t>Beer-6.0 Import Draft Subtotal</t>
  </si>
  <si>
    <t>Bud Light Aluminum Btl 16oz</t>
  </si>
  <si>
    <t>Bud Light cans 16oz</t>
  </si>
  <si>
    <t>Budweiser Aluminum can 16oz</t>
  </si>
  <si>
    <t>Coors Banquet 16oz</t>
  </si>
  <si>
    <t>Coors Light can 16oz</t>
  </si>
  <si>
    <t>Mich Ultra Cans 16oz</t>
  </si>
  <si>
    <t>Miller Lite Can 16oz</t>
  </si>
  <si>
    <t>Beer-Domestic Subtotal</t>
  </si>
  <si>
    <t>Bud Light Keg 1984oz</t>
  </si>
  <si>
    <t>Budweiser 1/2 barrel Keg 15.5gal</t>
  </si>
  <si>
    <t>gal</t>
  </si>
  <si>
    <t>Michelob Ultra Keg 15.5gal</t>
  </si>
  <si>
    <t>Beer-Domestic Draft Subtotal</t>
  </si>
  <si>
    <t>Dos Equis Keg 15.5gal</t>
  </si>
  <si>
    <t>Beer-Draft Imp. 6.0 Subtotal</t>
  </si>
  <si>
    <t>White  Claw Mango 12oz</t>
  </si>
  <si>
    <t>White Claw  Blackberry 12oz</t>
  </si>
  <si>
    <t>White claw black berry 12ml</t>
  </si>
  <si>
    <t>ml</t>
  </si>
  <si>
    <t>White claw mango 12ml</t>
  </si>
  <si>
    <t>Beer-Sparkling Subtotal</t>
  </si>
  <si>
    <t>Beer Total</t>
  </si>
  <si>
    <t>Angostura Bitters 4oz</t>
  </si>
  <si>
    <t>Bluebird Grapefruit 11.5oz</t>
  </si>
  <si>
    <t>Cherry Maraschino Gallon 1gal</t>
  </si>
  <si>
    <t>Finest Call Grenadine Syrup 1L</t>
  </si>
  <si>
    <t>ltr</t>
  </si>
  <si>
    <t>Finest Call Margarita Mix 1L</t>
  </si>
  <si>
    <t>Finest Call Old Fashioned Mix 1L</t>
  </si>
  <si>
    <t>Finest Call Peach Puree Mix 1L</t>
  </si>
  <si>
    <t>Finest Call Watermelon Puree 1L</t>
  </si>
  <si>
    <t>Ginger Ale 8oz</t>
  </si>
  <si>
    <t>Gosling's Ginger Beer 12oz</t>
  </si>
  <si>
    <t>Juice Cranberry Lyons 46oz</t>
  </si>
  <si>
    <t>Juice Sun Berry Cranberry juice 1L</t>
  </si>
  <si>
    <t>Juice Sun Berry Orange juice 1L</t>
  </si>
  <si>
    <t>Juice Sun Berry Pineapple juice 1L</t>
  </si>
  <si>
    <t>Juice Tomato 6oz</t>
  </si>
  <si>
    <t>MIX COCKTAIL Bloody Mary 1L</t>
  </si>
  <si>
    <t>MIX COCKTAIL Triple Sec 1L</t>
  </si>
  <si>
    <t>Mix Finest Call Pina Colada Mix 1L</t>
  </si>
  <si>
    <t>Mix Finest Call Strawberry Puree 1L</t>
  </si>
  <si>
    <t>Mix Finest Call Sweet &amp; Sour 1L</t>
  </si>
  <si>
    <t>Monin Agave Nectar 1L</t>
  </si>
  <si>
    <t>Monin Red Sangria Mix 1L</t>
  </si>
  <si>
    <t>Monin Spicy Mango 1L</t>
  </si>
  <si>
    <t>Ocean Spray White graoefruit juice 7.2oz</t>
  </si>
  <si>
    <t>Real Blueberry Syrup 16.9oz</t>
  </si>
  <si>
    <t>Ronson Stuffed Olives 1gal</t>
  </si>
  <si>
    <t>White Rock Tonic Water 10oz</t>
  </si>
  <si>
    <t>Food-Bar condiments and mixers Subtotal</t>
  </si>
  <si>
    <t>Food Total</t>
  </si>
  <si>
    <t>Barton Long Island Tea 1L</t>
  </si>
  <si>
    <t>Liquor-A-Misc Subtotal</t>
  </si>
  <si>
    <t>Bacardi Superior Light Rum 1L</t>
  </si>
  <si>
    <t>Barbarossa Silver Rum 1L</t>
  </si>
  <si>
    <t>Captain Morgan Spiced Rum 1L</t>
  </si>
  <si>
    <t>Conciere Silver Rum 1L</t>
  </si>
  <si>
    <t>Malibu Coconut Rum 1L</t>
  </si>
  <si>
    <t>Myers 1L</t>
  </si>
  <si>
    <t>RumChata Liqueur 1L</t>
  </si>
  <si>
    <t>Liquor-B-Rum Subtotal</t>
  </si>
  <si>
    <t>Basil Hayden's Bourbon 1L</t>
  </si>
  <si>
    <t>Bulleit Rye Whiskey 1L</t>
  </si>
  <si>
    <t>Canadian Club 1858 1L</t>
  </si>
  <si>
    <t>Conciere Blended Whiskey 1L</t>
  </si>
  <si>
    <t>Crown Apple 1L</t>
  </si>
  <si>
    <t>Crown Peach 1L</t>
  </si>
  <si>
    <t>Crown Royal Canadian Whisky 1L</t>
  </si>
  <si>
    <t>Crown Vanilla 1L</t>
  </si>
  <si>
    <t>Fireball Cinnamon Whiskey 1L</t>
  </si>
  <si>
    <t>Gentleman Jack Whiskey 1L</t>
  </si>
  <si>
    <t>Jack Daniel's Apple 750ml</t>
  </si>
  <si>
    <t>Jack Daniel's Old No 7 Whiskey 1L</t>
  </si>
  <si>
    <t>Jack Daniel's Tennessee Fire 1L</t>
  </si>
  <si>
    <t>Jack Daniel's Tennessee Honey Whiskey 1L</t>
  </si>
  <si>
    <t>Jack Daniels Apple 1L</t>
  </si>
  <si>
    <t>Jameson Irish Whiskey 1L</t>
  </si>
  <si>
    <t>Jameson Orange 1L</t>
  </si>
  <si>
    <t>Jim Beam 1L</t>
  </si>
  <si>
    <t>Kentucky Dale Blended Whiskey 1L</t>
  </si>
  <si>
    <t>Knob Creek Rye 1L</t>
  </si>
  <si>
    <t>Maker's Mark Bourbon 1L</t>
  </si>
  <si>
    <t>Old Forester Bourbon 1L</t>
  </si>
  <si>
    <t>Pendleton Whiskey 1L</t>
  </si>
  <si>
    <t>Seagram's 7 Crown American Whiskey 1L</t>
  </si>
  <si>
    <t>Skrewball Peanut Butter Whiskey 1L</t>
  </si>
  <si>
    <t>Southern Comfort 1L</t>
  </si>
  <si>
    <t>TX Blended Whiskey 750ml</t>
  </si>
  <si>
    <t>Woodford Reserve Bourbon 1L</t>
  </si>
  <si>
    <t>Liquor-Brbn/Whiskey Subtotal</t>
  </si>
  <si>
    <t>Courvoisier VSOP Cognac 1L</t>
  </si>
  <si>
    <t>Hennessy VS Cognac 1L</t>
  </si>
  <si>
    <t>Liquor-Cognac Subtotal</t>
  </si>
  <si>
    <t>Bombay Sapphire Gin 1L</t>
  </si>
  <si>
    <t>Concierce Gin 1L</t>
  </si>
  <si>
    <t>Hendrick's Gin 1L</t>
  </si>
  <si>
    <t>Taaka Gin 1L</t>
  </si>
  <si>
    <t>Tanqueray Gin 1L</t>
  </si>
  <si>
    <t>Liquor-Gin Subtotal</t>
  </si>
  <si>
    <t>Amaretto Disaronno 1L</t>
  </si>
  <si>
    <t>Bailey's Irish Cream 1L</t>
  </si>
  <si>
    <t>Campari 1L</t>
  </si>
  <si>
    <t>Chambord Liqueur 750ml</t>
  </si>
  <si>
    <t>Cointreau Liq. 1L</t>
  </si>
  <si>
    <t>DeKuyper Buttershots Schnapps 1L</t>
  </si>
  <si>
    <t>DeKuyper Melon 1L</t>
  </si>
  <si>
    <t>DeKuyper Razzamatazz Schnapps 1L</t>
  </si>
  <si>
    <t>DeKuyper Sour Apple Pucker Schnapps 1L</t>
  </si>
  <si>
    <t>E&amp;J  Brandy 1L</t>
  </si>
  <si>
    <t>Frangelico 750ml</t>
  </si>
  <si>
    <t>Grand Marnier 1L</t>
  </si>
  <si>
    <t>Jagermeister 1L</t>
  </si>
  <si>
    <t>Kahlua 1L</t>
  </si>
  <si>
    <t>Midori Melon 1L</t>
  </si>
  <si>
    <t>Mr Boston Amaretto 1L</t>
  </si>
  <si>
    <t>Mr Boston Blue Curacao 1L</t>
  </si>
  <si>
    <t>Mr Boston Melon 1L</t>
  </si>
  <si>
    <t>Mr Boston Peach Schnapps 1L</t>
  </si>
  <si>
    <t>Mr Boston Sour Apple Schnapps 1L</t>
  </si>
  <si>
    <t>Tuaca 1L</t>
  </si>
  <si>
    <t>Liquor-Liqueurs Subtotal</t>
  </si>
  <si>
    <t>Chivas Regal 12yr Blended Scotch 1L</t>
  </si>
  <si>
    <t>Chivas Regal 12yr Blended Scotch 750ml</t>
  </si>
  <si>
    <t>Dewar's White Label Scotch 1L</t>
  </si>
  <si>
    <t>Glenlivet 12yr Scotch 1L</t>
  </si>
  <si>
    <t>Glenmorangie 10yr Highland Single Malt Scotch 1L</t>
  </si>
  <si>
    <t>Johnnie Walker Black Label Scotch 1L</t>
  </si>
  <si>
    <t>Johnnie Walker Black Scotch 750ml</t>
  </si>
  <si>
    <t>Macallan 12yr Single Malt Scotch 750ml</t>
  </si>
  <si>
    <t>Paul Masson VSOP Brandy 750ml</t>
  </si>
  <si>
    <t>Liquor-Scotch Subtotal</t>
  </si>
  <si>
    <t>1800 Reposado Tequila 1L</t>
  </si>
  <si>
    <t>1800 Silver Tequila 1L</t>
  </si>
  <si>
    <t>Conciere Silver Tequila 1L</t>
  </si>
  <si>
    <t>Corralejo Anejo Tequila 750ml</t>
  </si>
  <si>
    <t>Corralejo Blanco 750ml</t>
  </si>
  <si>
    <t>Corralejo Reposado 750ml</t>
  </si>
  <si>
    <t>El Jimador Blanco Tequila 1L</t>
  </si>
  <si>
    <t>Herradura Silver Tequila 1L</t>
  </si>
  <si>
    <t>J.C. Reserva de la Familia Repo 750ml</t>
  </si>
  <si>
    <t>Jose Cuervo Especial Gold Tequila 1L</t>
  </si>
  <si>
    <t>Jose Cuervo Tradicional Silver 1L</t>
  </si>
  <si>
    <t>Patron Silver Tequila 750ml</t>
  </si>
  <si>
    <t>Liquor-Tequila Subtotal</t>
  </si>
  <si>
    <t>Belvedere Vodka 750ml</t>
  </si>
  <si>
    <t>Belvedere Vodka 1L</t>
  </si>
  <si>
    <t>Chopin Potato Vodka 1L</t>
  </si>
  <si>
    <t>Conciere Vodka 1L</t>
  </si>
  <si>
    <t>Deep Eddy Lemon Vodka 1L</t>
  </si>
  <si>
    <t>Deep Eddy Peach 1L</t>
  </si>
  <si>
    <t>Deep Eddy Ruby Red Vodka 1L</t>
  </si>
  <si>
    <t>Finlandia Vodka 1L</t>
  </si>
  <si>
    <t>Grey Goose Vodka 1L</t>
  </si>
  <si>
    <t>Ketel One Vodka 1L</t>
  </si>
  <si>
    <t>Stoli strawberry 1L</t>
  </si>
  <si>
    <t>Stoli Vanil 1L</t>
  </si>
  <si>
    <t>Stolichnaya Vodka 1L</t>
  </si>
  <si>
    <t>Titos Handmade Vodka 1L</t>
  </si>
  <si>
    <t>Liquor-Vodka Subtotal</t>
  </si>
  <si>
    <t>Liquor Total</t>
  </si>
  <si>
    <t>Red Bull 250ml</t>
  </si>
  <si>
    <t>Red Bull Blue Edition 8.4oz</t>
  </si>
  <si>
    <t>Red Bull Coconut 8.4oz</t>
  </si>
  <si>
    <t>Red Bull Sugar Free 250ml</t>
  </si>
  <si>
    <t>Red Bull Watermelon 8.4oz</t>
  </si>
  <si>
    <t>N/A Bev-N/A Bev Subtotal</t>
  </si>
  <si>
    <t>N/A Bev Total</t>
  </si>
  <si>
    <t>High Noon Pineapple 12oz</t>
  </si>
  <si>
    <t>High Noon Watermelon 355ml</t>
  </si>
  <si>
    <t>RTD Drinks Total</t>
  </si>
  <si>
    <t>Sword picks 1pkg</t>
  </si>
  <si>
    <t>pkg</t>
  </si>
  <si>
    <t>Supplies-C-Paper Subtotal</t>
  </si>
  <si>
    <t>Supplies Total</t>
  </si>
  <si>
    <t>Korbel Brut 375ml</t>
  </si>
  <si>
    <t>Wine-Champagne Subtotal</t>
  </si>
  <si>
    <t>Grand Cru Cabernet Sauvignon</t>
  </si>
  <si>
    <t>Wine-Red Subtotal</t>
  </si>
  <si>
    <t>Angeline Rosé of Pinot Noir</t>
  </si>
  <si>
    <t>Grand Cru California Chardonnay</t>
  </si>
  <si>
    <t>Grand Cru Pinot Noir</t>
  </si>
  <si>
    <t>Wine-White Subtotal</t>
  </si>
  <si>
    <t>Wine Total</t>
  </si>
  <si>
    <t>Grand Totals</t>
  </si>
  <si>
    <t>Item Name</t>
  </si>
  <si>
    <t>Item Price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</si>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</sst>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[Red]\(0\);[Red]0"/>
    <numFmt numFmtId="165" formatCode="0.00;[Red]\(0.00\);[Red]0.00"/>
    <numFmt numFmtId="166" formatCode="[$$-409]* #,##0.00_);[Red][$$-409]\ * \(#,##0.00\);[Red][$$-409]* 0.00_)"/>
    <numFmt numFmtId="167" formatCode="[$$-409]* #,##0.00_);[$$-409]\ * \(#,##0.00\);[$$-409]* 0.00_)"/>
    <numFmt numFmtId="168" formatCode="0.00;[Red]\(0.00\);0.00"/>
    <numFmt numFmtId="169" formatCode="0.0#;[Red]\(0.0#\);[Red]0.0#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CFFCC"/>
      </patternFill>
    </fill>
    <fill>
      <patternFill patternType="solid">
        <fgColor rgb="FFFFFF99"/>
      </patternFill>
    </fill>
    <fill>
      <patternFill patternType="solid">
        <fgColor rgb="FF000000"/>
      </patternFill>
    </fill>
  </fills>
  <borders count="9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4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 wrapText="1"/>
    </xf>
    <xf numFmtId="164" fontId="1" fillId="0" borderId="1" xfId="0" applyNumberFormat="1" applyFont="1" applyBorder="1" applyAlignment="1">
      <alignment horizontal="center"/>
    </xf>
    <xf numFmtId="169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right"/>
    </xf>
    <xf numFmtId="168" fontId="3" fillId="4" borderId="1" xfId="0" applyNumberFormat="1" applyFont="1" applyFill="1" applyBorder="1" applyAlignment="1">
      <alignment horizontal="right"/>
    </xf>
    <xf numFmtId="168" fontId="2" fillId="4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66" fontId="2" fillId="3" borderId="1" xfId="0" applyNumberFormat="1" applyFont="1" applyFill="1" applyBorder="1" applyAlignment="1">
      <alignment horizontal="right"/>
    </xf>
    <xf numFmtId="0" fontId="3" fillId="4" borderId="2" xfId="0" applyFont="1" applyFill="1" applyBorder="1" applyAlignment="1">
      <alignment horizontal="right" wrapText="1"/>
    </xf>
    <xf numFmtId="168" fontId="3" fillId="4" borderId="2" xfId="0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wrapText="1"/>
    </xf>
    <xf numFmtId="0" fontId="3" fillId="4" borderId="3" xfId="0" applyFont="1" applyFill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167" fontId="2" fillId="3" borderId="5" xfId="0" applyNumberFormat="1" applyFont="1" applyFill="1" applyBorder="1" applyAlignment="1">
      <alignment horizontal="right"/>
    </xf>
    <xf numFmtId="167" fontId="3" fillId="4" borderId="5" xfId="0" applyNumberFormat="1" applyFont="1" applyFill="1" applyBorder="1" applyAlignment="1">
      <alignment horizontal="right"/>
    </xf>
    <xf numFmtId="167" fontId="2" fillId="4" borderId="5" xfId="0" applyNumberFormat="1" applyFont="1" applyFill="1" applyBorder="1" applyAlignment="1">
      <alignment horizontal="right"/>
    </xf>
    <xf numFmtId="167" fontId="3" fillId="4" borderId="6" xfId="0" applyNumberFormat="1" applyFont="1" applyFill="1" applyBorder="1" applyAlignment="1">
      <alignment horizontal="right"/>
    </xf>
    <xf numFmtId="0" fontId="4" fillId="5" borderId="0" xfId="0" applyFont="1" applyFill="1" applyAlignment="1">
      <alignment horizontal="right" wrapText="1"/>
    </xf>
    <xf numFmtId="168" fontId="4" fillId="5" borderId="0" xfId="0" applyNumberFormat="1" applyFont="1" applyFill="1" applyAlignment="1">
      <alignment horizontal="right"/>
    </xf>
    <xf numFmtId="167" fontId="4" fillId="5" borderId="0" xfId="0" applyNumberFormat="1" applyFont="1" applyFill="1" applyAlignment="1">
      <alignment horizontal="right"/>
    </xf>
    <xf numFmtId="0" fontId="2" fillId="2" borderId="3" xfId="0" applyFont="1" applyFill="1" applyBorder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wrapText="1"/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165" fontId="1" fillId="0" borderId="1" xfId="0" applyNumberFormat="1" applyFont="1" applyBorder="1" applyAlignment="1" applyProtection="1">
      <alignment horizontal="right"/>
      <protection locked="0"/>
    </xf>
    <xf numFmtId="165" fontId="2" fillId="3" borderId="1" xfId="0" applyNumberFormat="1" applyFont="1" applyFill="1" applyBorder="1" applyAlignment="1" applyProtection="1">
      <alignment horizontal="right"/>
      <protection locked="0"/>
    </xf>
    <xf numFmtId="166" fontId="2" fillId="3" borderId="1" xfId="0" applyNumberFormat="1" applyFont="1" applyFill="1" applyBorder="1" applyAlignment="1" applyProtection="1">
      <alignment horizontal="right"/>
      <protection locked="0"/>
    </xf>
    <xf numFmtId="167" fontId="2" fillId="3" borderId="5" xfId="0" applyNumberFormat="1" applyFont="1" applyFill="1" applyBorder="1" applyAlignment="1" applyProtection="1">
      <alignment horizontal="right"/>
      <protection locked="0"/>
    </xf>
    <xf numFmtId="0" fontId="3" fillId="4" borderId="3" xfId="0" applyFont="1" applyFill="1" applyBorder="1" applyAlignment="1" applyProtection="1">
      <alignment horizontal="right" wrapText="1"/>
      <protection locked="0"/>
    </xf>
    <xf numFmtId="0" fontId="3" fillId="4" borderId="1" xfId="0" applyFont="1" applyFill="1" applyBorder="1" applyAlignment="1" applyProtection="1">
      <alignment horizontal="right" wrapText="1"/>
      <protection locked="0"/>
    </xf>
    <xf numFmtId="168" fontId="3" fillId="4" borderId="1" xfId="0" applyNumberFormat="1" applyFont="1" applyFill="1" applyBorder="1" applyAlignment="1" applyProtection="1">
      <alignment horizontal="right"/>
      <protection locked="0"/>
    </xf>
    <xf numFmtId="167" fontId="3" fillId="4" borderId="5" xfId="0" applyNumberFormat="1" applyFont="1" applyFill="1" applyBorder="1" applyAlignment="1" applyProtection="1">
      <alignment horizontal="right"/>
      <protection locked="0"/>
    </xf>
    <xf numFmtId="0" fontId="2" fillId="4" borderId="3" xfId="0" applyFont="1" applyFill="1" applyBorder="1" applyAlignment="1" applyProtection="1">
      <alignment horizontal="right" wrapText="1"/>
      <protection locked="0"/>
    </xf>
    <xf numFmtId="0" fontId="2" fillId="4" borderId="1" xfId="0" applyFont="1" applyFill="1" applyBorder="1" applyAlignment="1" applyProtection="1">
      <alignment horizontal="right" wrapText="1"/>
      <protection locked="0"/>
    </xf>
    <xf numFmtId="168" fontId="2" fillId="4" borderId="1" xfId="0" applyNumberFormat="1" applyFont="1" applyFill="1" applyBorder="1" applyAlignment="1" applyProtection="1">
      <alignment horizontal="right"/>
      <protection locked="0"/>
    </xf>
    <xf numFmtId="167" fontId="2" fillId="4" borderId="5" xfId="0" applyNumberFormat="1" applyFont="1" applyFill="1" applyBorder="1" applyAlignment="1" applyProtection="1">
      <alignment horizontal="right"/>
      <protection locked="0"/>
    </xf>
    <xf numFmtId="0" fontId="3" fillId="3" borderId="7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3" borderId="8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04"/>
  <sheetViews>
    <sheetView tabSelected="1" workbookViewId="0">
      <pane xSplit="5" ySplit="5" topLeftCell="F195" activePane="bottomRight" state="frozen"/>
      <selection pane="topRight" activeCell="F1" sqref="F1"/>
      <selection pane="bottomLeft" activeCell="A8" sqref="A8"/>
      <selection pane="bottomRight" activeCell="B4" sqref="B4:B204"/>
    </sheetView>
  </sheetViews>
  <sheetFormatPr defaultRowHeight="15" x14ac:dyDescent="0.25"/>
  <cols>
    <col min="1" max="1" width="1" customWidth="1"/>
    <col min="2" max="2" width="25" customWidth="1"/>
    <col min="3" max="3" width="6" hidden="1" customWidth="1"/>
    <col min="4" max="4" width="4.42578125" customWidth="1"/>
    <col min="5" max="5" width="5" customWidth="1"/>
    <col min="6" max="6" width="10.42578125" customWidth="1"/>
    <col min="7" max="7" width="10.7109375" customWidth="1"/>
    <col min="8" max="8" width="9" customWidth="1"/>
    <col min="9" max="9" width="10.85546875" customWidth="1"/>
  </cols>
  <sheetData>
    <row r="1" spans="2:9" x14ac:dyDescent="0.25">
      <c r="B1" s="39" t="s">
        <v>212</v>
      </c>
      <c r="C1" s="40" t="s">
        <v>1</v>
      </c>
      <c r="D1" s="43" t="s">
        <v>2</v>
      </c>
      <c r="E1" s="43" t="s">
        <v>2</v>
      </c>
      <c r="F1" s="41" t="s">
        <v>214</v>
      </c>
      <c r="G1" s="40" t="s">
        <v>3</v>
      </c>
      <c r="H1" s="40" t="s">
        <v>213</v>
      </c>
      <c r="I1" s="42" t="s">
        <v>4</v>
      </c>
    </row>
    <row r="2" spans="2:9" ht="15.75" customHeight="1" x14ac:dyDescent="0.25">
      <c r="B2" s="24"/>
      <c r="C2" s="25"/>
      <c r="D2" s="26"/>
      <c r="E2" s="25"/>
      <c r="F2" s="27"/>
      <c r="G2" s="28"/>
      <c r="H2" s="29"/>
      <c r="I2" s="30"/>
    </row>
    <row r="3" spans="2:9" ht="15.75" customHeight="1" x14ac:dyDescent="0.25">
      <c r="B3" s="31" t="s">
        <v>6</v>
      </c>
      <c r="C3" s="32"/>
      <c r="D3" s="32"/>
      <c r="E3" s="32"/>
      <c r="F3" s="33">
        <f>SUM(F2)</f>
        <v>0</v>
      </c>
      <c r="G3" s="33">
        <f>SUM(G2)</f>
        <v>0</v>
      </c>
      <c r="H3" s="33"/>
      <c r="I3" s="34">
        <f>SUM(I2)</f>
        <v>0</v>
      </c>
    </row>
    <row r="4" spans="2:9" ht="23.25" x14ac:dyDescent="0.25">
      <c r="B4" s="24" t="s">
        <v>7</v>
      </c>
      <c r="C4" s="25" t="s">
        <v>0</v>
      </c>
      <c r="D4" s="26">
        <v>14</v>
      </c>
      <c r="E4" s="25" t="s">
        <v>5</v>
      </c>
      <c r="F4" s="27"/>
      <c r="G4" s="28">
        <f>SUM(F4)</f>
        <v>0</v>
      </c>
      <c r="H4" s="29">
        <v>18</v>
      </c>
      <c r="I4" s="30">
        <f>G4*H4</f>
        <v>0</v>
      </c>
    </row>
    <row r="5" spans="2:9" x14ac:dyDescent="0.25">
      <c r="B5" s="35" t="s">
        <v>8</v>
      </c>
      <c r="C5" s="36"/>
      <c r="D5" s="36"/>
      <c r="E5" s="36"/>
      <c r="F5" s="37">
        <f>SUM(F4)</f>
        <v>0</v>
      </c>
      <c r="G5" s="37">
        <f>SUM(G4)</f>
        <v>0</v>
      </c>
      <c r="H5" s="37"/>
      <c r="I5" s="38">
        <f>SUM(I4)</f>
        <v>0</v>
      </c>
    </row>
    <row r="6" spans="2:9" x14ac:dyDescent="0.25">
      <c r="B6" s="31" t="s">
        <v>9</v>
      </c>
      <c r="C6" s="32"/>
      <c r="D6" s="32"/>
      <c r="E6" s="32"/>
      <c r="F6" s="33">
        <f>F5</f>
        <v>0</v>
      </c>
      <c r="G6" s="33">
        <f>G5</f>
        <v>0</v>
      </c>
      <c r="H6" s="33"/>
      <c r="I6" s="34">
        <f>I5</f>
        <v>0</v>
      </c>
    </row>
    <row r="7" spans="2:9" x14ac:dyDescent="0.25">
      <c r="B7" s="13" t="s">
        <v>10</v>
      </c>
      <c r="C7" s="2" t="s">
        <v>0</v>
      </c>
      <c r="D7" s="4">
        <v>12</v>
      </c>
      <c r="E7" s="2" t="s">
        <v>5</v>
      </c>
      <c r="F7" s="6"/>
      <c r="G7" s="9">
        <f t="shared" ref="G7:G20" si="0">SUM(F7)</f>
        <v>0</v>
      </c>
      <c r="H7" s="10">
        <v>1.1000000000000001</v>
      </c>
      <c r="I7" s="17">
        <f t="shared" ref="I7:I20" si="1">G7*H7</f>
        <v>0</v>
      </c>
    </row>
    <row r="8" spans="2:9" ht="23.25" customHeight="1" x14ac:dyDescent="0.25">
      <c r="B8" s="13" t="s">
        <v>11</v>
      </c>
      <c r="C8" s="2" t="s">
        <v>0</v>
      </c>
      <c r="D8" s="4">
        <v>12</v>
      </c>
      <c r="E8" s="2" t="s">
        <v>5</v>
      </c>
      <c r="F8" s="6"/>
      <c r="G8" s="9">
        <f t="shared" si="0"/>
        <v>0</v>
      </c>
      <c r="H8" s="10">
        <v>1.0900000000000001</v>
      </c>
      <c r="I8" s="17">
        <f t="shared" si="1"/>
        <v>0</v>
      </c>
    </row>
    <row r="9" spans="2:9" x14ac:dyDescent="0.25">
      <c r="B9" s="13" t="s">
        <v>12</v>
      </c>
      <c r="C9" s="2" t="s">
        <v>0</v>
      </c>
      <c r="D9" s="4">
        <v>12</v>
      </c>
      <c r="E9" s="2" t="s">
        <v>5</v>
      </c>
      <c r="F9" s="6"/>
      <c r="G9" s="9">
        <f t="shared" si="0"/>
        <v>0</v>
      </c>
      <c r="H9" s="10">
        <v>1.31</v>
      </c>
      <c r="I9" s="17">
        <f t="shared" si="1"/>
        <v>0</v>
      </c>
    </row>
    <row r="10" spans="2:9" x14ac:dyDescent="0.25">
      <c r="B10" s="13" t="s">
        <v>13</v>
      </c>
      <c r="C10" s="2" t="s">
        <v>0</v>
      </c>
      <c r="D10" s="4">
        <v>12</v>
      </c>
      <c r="E10" s="2" t="s">
        <v>5</v>
      </c>
      <c r="F10" s="6"/>
      <c r="G10" s="9">
        <f t="shared" si="0"/>
        <v>0</v>
      </c>
      <c r="H10" s="10">
        <v>1.43</v>
      </c>
      <c r="I10" s="17">
        <f t="shared" si="1"/>
        <v>0</v>
      </c>
    </row>
    <row r="11" spans="2:9" x14ac:dyDescent="0.25">
      <c r="B11" s="13" t="s">
        <v>14</v>
      </c>
      <c r="C11" s="2" t="s">
        <v>0</v>
      </c>
      <c r="D11" s="4">
        <v>12</v>
      </c>
      <c r="E11" s="2" t="s">
        <v>5</v>
      </c>
      <c r="F11" s="6"/>
      <c r="G11" s="9">
        <f t="shared" si="0"/>
        <v>0</v>
      </c>
      <c r="H11" s="10">
        <v>1.38</v>
      </c>
      <c r="I11" s="17">
        <f t="shared" si="1"/>
        <v>0</v>
      </c>
    </row>
    <row r="12" spans="2:9" x14ac:dyDescent="0.25">
      <c r="B12" s="13" t="s">
        <v>15</v>
      </c>
      <c r="C12" s="2" t="s">
        <v>0</v>
      </c>
      <c r="D12" s="4">
        <v>12</v>
      </c>
      <c r="E12" s="2" t="s">
        <v>5</v>
      </c>
      <c r="F12" s="6"/>
      <c r="G12" s="9">
        <f t="shared" si="0"/>
        <v>0</v>
      </c>
      <c r="H12" s="10">
        <v>1.35</v>
      </c>
      <c r="I12" s="17">
        <f t="shared" si="1"/>
        <v>0</v>
      </c>
    </row>
    <row r="13" spans="2:9" x14ac:dyDescent="0.25">
      <c r="B13" s="13" t="s">
        <v>16</v>
      </c>
      <c r="C13" s="2" t="s">
        <v>0</v>
      </c>
      <c r="D13" s="4">
        <v>12</v>
      </c>
      <c r="E13" s="2" t="s">
        <v>5</v>
      </c>
      <c r="F13" s="6"/>
      <c r="G13" s="9">
        <f t="shared" si="0"/>
        <v>0</v>
      </c>
      <c r="H13" s="10">
        <v>1.1200000000000001</v>
      </c>
      <c r="I13" s="17">
        <f t="shared" si="1"/>
        <v>0</v>
      </c>
    </row>
    <row r="14" spans="2:9" x14ac:dyDescent="0.25">
      <c r="B14" s="13" t="s">
        <v>17</v>
      </c>
      <c r="C14" s="2" t="s">
        <v>0</v>
      </c>
      <c r="D14" s="4">
        <v>12</v>
      </c>
      <c r="E14" s="2" t="s">
        <v>5</v>
      </c>
      <c r="F14" s="6"/>
      <c r="G14" s="9">
        <f t="shared" si="0"/>
        <v>0</v>
      </c>
      <c r="H14" s="10">
        <v>1.31</v>
      </c>
      <c r="I14" s="17">
        <f t="shared" si="1"/>
        <v>0</v>
      </c>
    </row>
    <row r="15" spans="2:9" x14ac:dyDescent="0.25">
      <c r="B15" s="13" t="s">
        <v>18</v>
      </c>
      <c r="C15" s="2" t="s">
        <v>0</v>
      </c>
      <c r="D15" s="4">
        <v>12</v>
      </c>
      <c r="E15" s="2" t="s">
        <v>5</v>
      </c>
      <c r="F15" s="6"/>
      <c r="G15" s="9">
        <f t="shared" si="0"/>
        <v>0</v>
      </c>
      <c r="H15" s="10">
        <v>1.35</v>
      </c>
      <c r="I15" s="17">
        <f t="shared" si="1"/>
        <v>0</v>
      </c>
    </row>
    <row r="16" spans="2:9" x14ac:dyDescent="0.25">
      <c r="B16" s="13" t="s">
        <v>19</v>
      </c>
      <c r="C16" s="2" t="s">
        <v>0</v>
      </c>
      <c r="D16" s="4">
        <v>12</v>
      </c>
      <c r="E16" s="2" t="s">
        <v>5</v>
      </c>
      <c r="F16" s="6"/>
      <c r="G16" s="9">
        <f t="shared" si="0"/>
        <v>0</v>
      </c>
      <c r="H16" s="10">
        <v>1.25</v>
      </c>
      <c r="I16" s="17">
        <f t="shared" si="1"/>
        <v>0</v>
      </c>
    </row>
    <row r="17" spans="2:9" x14ac:dyDescent="0.25">
      <c r="B17" s="13" t="s">
        <v>20</v>
      </c>
      <c r="C17" s="2" t="s">
        <v>0</v>
      </c>
      <c r="D17" s="4">
        <v>16</v>
      </c>
      <c r="E17" s="2" t="s">
        <v>5</v>
      </c>
      <c r="F17" s="6"/>
      <c r="G17" s="9">
        <f t="shared" si="0"/>
        <v>0</v>
      </c>
      <c r="H17" s="10">
        <v>1.21</v>
      </c>
      <c r="I17" s="17">
        <f t="shared" si="1"/>
        <v>0</v>
      </c>
    </row>
    <row r="18" spans="2:9" x14ac:dyDescent="0.25">
      <c r="B18" s="13" t="s">
        <v>21</v>
      </c>
      <c r="C18" s="2" t="s">
        <v>0</v>
      </c>
      <c r="D18" s="4">
        <v>12</v>
      </c>
      <c r="E18" s="2" t="s">
        <v>5</v>
      </c>
      <c r="F18" s="6"/>
      <c r="G18" s="9">
        <f t="shared" si="0"/>
        <v>0</v>
      </c>
      <c r="H18" s="10">
        <v>1.05</v>
      </c>
      <c r="I18" s="17">
        <f t="shared" si="1"/>
        <v>0</v>
      </c>
    </row>
    <row r="19" spans="2:9" x14ac:dyDescent="0.25">
      <c r="B19" s="13" t="s">
        <v>22</v>
      </c>
      <c r="C19" s="2" t="s">
        <v>0</v>
      </c>
      <c r="D19" s="4">
        <v>12</v>
      </c>
      <c r="E19" s="2" t="s">
        <v>5</v>
      </c>
      <c r="F19" s="6"/>
      <c r="G19" s="9">
        <f t="shared" si="0"/>
        <v>0</v>
      </c>
      <c r="H19" s="10">
        <v>1.33</v>
      </c>
      <c r="I19" s="17">
        <f t="shared" si="1"/>
        <v>0</v>
      </c>
    </row>
    <row r="20" spans="2:9" x14ac:dyDescent="0.25">
      <c r="B20" s="13" t="s">
        <v>23</v>
      </c>
      <c r="C20" s="2" t="s">
        <v>0</v>
      </c>
      <c r="D20" s="4">
        <v>12</v>
      </c>
      <c r="E20" s="2" t="s">
        <v>5</v>
      </c>
      <c r="F20" s="6"/>
      <c r="G20" s="9">
        <f t="shared" si="0"/>
        <v>0</v>
      </c>
      <c r="H20" s="10">
        <v>0.97</v>
      </c>
      <c r="I20" s="17">
        <f t="shared" si="1"/>
        <v>0</v>
      </c>
    </row>
    <row r="21" spans="2:9" x14ac:dyDescent="0.25">
      <c r="B21" s="15" t="s">
        <v>24</v>
      </c>
      <c r="C21" s="3"/>
      <c r="D21" s="3"/>
      <c r="E21" s="3"/>
      <c r="F21" s="8">
        <f>SUM(F7:F20)</f>
        <v>0</v>
      </c>
      <c r="G21" s="8">
        <f>SUM(G7:G20)</f>
        <v>0</v>
      </c>
      <c r="H21" s="8"/>
      <c r="I21" s="19">
        <f>SUM(I7:I20)</f>
        <v>0</v>
      </c>
    </row>
    <row r="22" spans="2:9" x14ac:dyDescent="0.25">
      <c r="B22" s="13" t="s">
        <v>25</v>
      </c>
      <c r="C22" s="2" t="s">
        <v>0</v>
      </c>
      <c r="D22" s="4">
        <v>1984</v>
      </c>
      <c r="E22" s="2" t="s">
        <v>5</v>
      </c>
      <c r="F22" s="6"/>
      <c r="G22" s="9">
        <f>SUM(F22)</f>
        <v>0</v>
      </c>
      <c r="H22" s="10">
        <v>120</v>
      </c>
      <c r="I22" s="17">
        <f>G22*H22</f>
        <v>0</v>
      </c>
    </row>
    <row r="23" spans="2:9" x14ac:dyDescent="0.25">
      <c r="B23" s="15" t="s">
        <v>26</v>
      </c>
      <c r="C23" s="3"/>
      <c r="D23" s="3"/>
      <c r="E23" s="3"/>
      <c r="F23" s="8">
        <f>SUM(F22)</f>
        <v>0</v>
      </c>
      <c r="G23" s="8">
        <f>SUM(G22)</f>
        <v>0</v>
      </c>
      <c r="H23" s="8"/>
      <c r="I23" s="19">
        <f>SUM(I22)</f>
        <v>0</v>
      </c>
    </row>
    <row r="24" spans="2:9" x14ac:dyDescent="0.25">
      <c r="B24" s="13" t="s">
        <v>27</v>
      </c>
      <c r="C24" s="2" t="s">
        <v>0</v>
      </c>
      <c r="D24" s="4">
        <v>16</v>
      </c>
      <c r="E24" s="2" t="s">
        <v>5</v>
      </c>
      <c r="F24" s="6"/>
      <c r="G24" s="9">
        <f t="shared" ref="G24:G30" si="2">SUM(F24)</f>
        <v>0</v>
      </c>
      <c r="H24" s="10">
        <v>1.05</v>
      </c>
      <c r="I24" s="17">
        <f t="shared" ref="I24:I30" si="3">G24*H24</f>
        <v>0</v>
      </c>
    </row>
    <row r="25" spans="2:9" x14ac:dyDescent="0.25">
      <c r="B25" s="13" t="s">
        <v>28</v>
      </c>
      <c r="C25" s="2" t="s">
        <v>0</v>
      </c>
      <c r="D25" s="4">
        <v>16</v>
      </c>
      <c r="E25" s="2" t="s">
        <v>5</v>
      </c>
      <c r="F25" s="6"/>
      <c r="G25" s="9">
        <f t="shared" si="2"/>
        <v>0</v>
      </c>
      <c r="H25" s="10">
        <v>1.06</v>
      </c>
      <c r="I25" s="17">
        <f t="shared" si="3"/>
        <v>0</v>
      </c>
    </row>
    <row r="26" spans="2:9" x14ac:dyDescent="0.25">
      <c r="B26" s="13" t="s">
        <v>29</v>
      </c>
      <c r="C26" s="2" t="s">
        <v>0</v>
      </c>
      <c r="D26" s="4">
        <v>16</v>
      </c>
      <c r="E26" s="2" t="s">
        <v>5</v>
      </c>
      <c r="F26" s="6"/>
      <c r="G26" s="9">
        <f t="shared" si="2"/>
        <v>0</v>
      </c>
      <c r="H26" s="10">
        <v>1.06</v>
      </c>
      <c r="I26" s="17">
        <f t="shared" si="3"/>
        <v>0</v>
      </c>
    </row>
    <row r="27" spans="2:9" x14ac:dyDescent="0.25">
      <c r="B27" s="13" t="s">
        <v>30</v>
      </c>
      <c r="C27" s="2" t="s">
        <v>0</v>
      </c>
      <c r="D27" s="4">
        <v>16</v>
      </c>
      <c r="E27" s="2" t="s">
        <v>5</v>
      </c>
      <c r="F27" s="6"/>
      <c r="G27" s="9">
        <f t="shared" si="2"/>
        <v>0</v>
      </c>
      <c r="H27" s="10">
        <v>0.99</v>
      </c>
      <c r="I27" s="17">
        <f t="shared" si="3"/>
        <v>0</v>
      </c>
    </row>
    <row r="28" spans="2:9" x14ac:dyDescent="0.25">
      <c r="B28" s="13" t="s">
        <v>31</v>
      </c>
      <c r="C28" s="2" t="s">
        <v>0</v>
      </c>
      <c r="D28" s="4">
        <v>16</v>
      </c>
      <c r="E28" s="2" t="s">
        <v>5</v>
      </c>
      <c r="F28" s="6"/>
      <c r="G28" s="9">
        <f t="shared" si="2"/>
        <v>0</v>
      </c>
      <c r="H28" s="10">
        <v>1.08</v>
      </c>
      <c r="I28" s="17">
        <f t="shared" si="3"/>
        <v>0</v>
      </c>
    </row>
    <row r="29" spans="2:9" x14ac:dyDescent="0.25">
      <c r="B29" s="13" t="s">
        <v>32</v>
      </c>
      <c r="C29" s="2" t="s">
        <v>0</v>
      </c>
      <c r="D29" s="4">
        <v>16</v>
      </c>
      <c r="E29" s="2" t="s">
        <v>5</v>
      </c>
      <c r="F29" s="6"/>
      <c r="G29" s="9">
        <f t="shared" si="2"/>
        <v>0</v>
      </c>
      <c r="H29" s="10">
        <v>1.22</v>
      </c>
      <c r="I29" s="17">
        <f t="shared" si="3"/>
        <v>0</v>
      </c>
    </row>
    <row r="30" spans="2:9" x14ac:dyDescent="0.25">
      <c r="B30" s="13" t="s">
        <v>33</v>
      </c>
      <c r="C30" s="2" t="s">
        <v>0</v>
      </c>
      <c r="D30" s="4">
        <v>16</v>
      </c>
      <c r="E30" s="2" t="s">
        <v>5</v>
      </c>
      <c r="F30" s="6"/>
      <c r="G30" s="9">
        <f t="shared" si="2"/>
        <v>0</v>
      </c>
      <c r="H30" s="10">
        <v>1.08</v>
      </c>
      <c r="I30" s="17">
        <f t="shared" si="3"/>
        <v>0</v>
      </c>
    </row>
    <row r="31" spans="2:9" x14ac:dyDescent="0.25">
      <c r="B31" s="15" t="s">
        <v>34</v>
      </c>
      <c r="C31" s="3"/>
      <c r="D31" s="3"/>
      <c r="E31" s="3"/>
      <c r="F31" s="8">
        <f>SUM(F24:F30)</f>
        <v>0</v>
      </c>
      <c r="G31" s="8">
        <f>SUM(G24:G30)</f>
        <v>0</v>
      </c>
      <c r="H31" s="8"/>
      <c r="I31" s="19">
        <f>SUM(I24:I30)</f>
        <v>0</v>
      </c>
    </row>
    <row r="32" spans="2:9" x14ac:dyDescent="0.25">
      <c r="B32" s="13" t="s">
        <v>35</v>
      </c>
      <c r="C32" s="2" t="s">
        <v>0</v>
      </c>
      <c r="D32" s="4">
        <v>1984</v>
      </c>
      <c r="E32" s="2" t="s">
        <v>5</v>
      </c>
      <c r="F32" s="6"/>
      <c r="G32" s="9">
        <f>SUM(F32)</f>
        <v>0</v>
      </c>
      <c r="H32" s="10">
        <v>86</v>
      </c>
      <c r="I32" s="17">
        <f>G32*H32</f>
        <v>0</v>
      </c>
    </row>
    <row r="33" spans="2:9" x14ac:dyDescent="0.25">
      <c r="B33" s="13" t="s">
        <v>36</v>
      </c>
      <c r="C33" s="2" t="s">
        <v>0</v>
      </c>
      <c r="D33" s="5">
        <v>15.5</v>
      </c>
      <c r="E33" s="2" t="s">
        <v>37</v>
      </c>
      <c r="F33" s="6"/>
      <c r="G33" s="9">
        <f>SUM(F33)</f>
        <v>0</v>
      </c>
      <c r="H33" s="10">
        <v>86</v>
      </c>
      <c r="I33" s="17">
        <f>G33*H33</f>
        <v>0</v>
      </c>
    </row>
    <row r="34" spans="2:9" x14ac:dyDescent="0.25">
      <c r="B34" s="13" t="s">
        <v>38</v>
      </c>
      <c r="C34" s="2" t="s">
        <v>0</v>
      </c>
      <c r="D34" s="5">
        <v>15.5</v>
      </c>
      <c r="E34" s="2" t="s">
        <v>37</v>
      </c>
      <c r="F34" s="6"/>
      <c r="G34" s="9">
        <f>SUM(F34)</f>
        <v>0</v>
      </c>
      <c r="H34" s="10">
        <v>108</v>
      </c>
      <c r="I34" s="17">
        <f>G34*H34</f>
        <v>0</v>
      </c>
    </row>
    <row r="35" spans="2:9" x14ac:dyDescent="0.25">
      <c r="B35" s="15" t="s">
        <v>39</v>
      </c>
      <c r="C35" s="3"/>
      <c r="D35" s="3"/>
      <c r="E35" s="3"/>
      <c r="F35" s="8">
        <f>SUM(F32:F34)</f>
        <v>0</v>
      </c>
      <c r="G35" s="8">
        <f>SUM(G32:G34)</f>
        <v>0</v>
      </c>
      <c r="H35" s="8"/>
      <c r="I35" s="19">
        <f>SUM(I32:I34)</f>
        <v>0</v>
      </c>
    </row>
    <row r="36" spans="2:9" x14ac:dyDescent="0.25">
      <c r="B36" s="13" t="s">
        <v>40</v>
      </c>
      <c r="C36" s="2" t="s">
        <v>0</v>
      </c>
      <c r="D36" s="5">
        <v>15.5</v>
      </c>
      <c r="E36" s="2" t="s">
        <v>37</v>
      </c>
      <c r="F36" s="6"/>
      <c r="G36" s="9">
        <f>SUM(F36)</f>
        <v>0</v>
      </c>
      <c r="H36" s="10">
        <v>157</v>
      </c>
      <c r="I36" s="17">
        <f>G36*H36</f>
        <v>0</v>
      </c>
    </row>
    <row r="37" spans="2:9" x14ac:dyDescent="0.25">
      <c r="B37" s="15" t="s">
        <v>41</v>
      </c>
      <c r="C37" s="3"/>
      <c r="D37" s="3"/>
      <c r="E37" s="3"/>
      <c r="F37" s="8">
        <f>SUM(F36)</f>
        <v>0</v>
      </c>
      <c r="G37" s="8">
        <f>SUM(G36)</f>
        <v>0</v>
      </c>
      <c r="H37" s="8"/>
      <c r="I37" s="19">
        <f>SUM(I36)</f>
        <v>0</v>
      </c>
    </row>
    <row r="38" spans="2:9" x14ac:dyDescent="0.25">
      <c r="B38" s="13" t="s">
        <v>42</v>
      </c>
      <c r="C38" s="2" t="s">
        <v>0</v>
      </c>
      <c r="D38" s="4">
        <v>12</v>
      </c>
      <c r="E38" s="2" t="s">
        <v>5</v>
      </c>
      <c r="F38" s="6"/>
      <c r="G38" s="9">
        <f>SUM(F38)</f>
        <v>0</v>
      </c>
      <c r="H38" s="10">
        <v>1.36</v>
      </c>
      <c r="I38" s="17">
        <f>G38*H38</f>
        <v>0</v>
      </c>
    </row>
    <row r="39" spans="2:9" x14ac:dyDescent="0.25">
      <c r="B39" s="13" t="s">
        <v>43</v>
      </c>
      <c r="C39" s="2" t="s">
        <v>0</v>
      </c>
      <c r="D39" s="4">
        <v>12</v>
      </c>
      <c r="E39" s="2" t="s">
        <v>5</v>
      </c>
      <c r="F39" s="6"/>
      <c r="G39" s="9">
        <f>SUM(F39)</f>
        <v>0</v>
      </c>
      <c r="H39" s="10">
        <v>1.36</v>
      </c>
      <c r="I39" s="17">
        <f>G39*H39</f>
        <v>0</v>
      </c>
    </row>
    <row r="40" spans="2:9" x14ac:dyDescent="0.25">
      <c r="B40" s="13" t="s">
        <v>44</v>
      </c>
      <c r="C40" s="2" t="s">
        <v>0</v>
      </c>
      <c r="D40" s="4">
        <v>12</v>
      </c>
      <c r="E40" s="2" t="s">
        <v>45</v>
      </c>
      <c r="F40" s="6"/>
      <c r="G40" s="9">
        <f>SUM(F40)</f>
        <v>0</v>
      </c>
      <c r="H40" s="10">
        <v>1.36</v>
      </c>
      <c r="I40" s="17">
        <f>G40*H40</f>
        <v>0</v>
      </c>
    </row>
    <row r="41" spans="2:9" x14ac:dyDescent="0.25">
      <c r="B41" s="13" t="s">
        <v>46</v>
      </c>
      <c r="C41" s="2" t="s">
        <v>0</v>
      </c>
      <c r="D41" s="4">
        <v>12</v>
      </c>
      <c r="E41" s="2" t="s">
        <v>45</v>
      </c>
      <c r="F41" s="6"/>
      <c r="G41" s="9">
        <f>SUM(F41)</f>
        <v>0</v>
      </c>
      <c r="H41" s="10">
        <v>1.36</v>
      </c>
      <c r="I41" s="17">
        <f>G41*H41</f>
        <v>0</v>
      </c>
    </row>
    <row r="42" spans="2:9" x14ac:dyDescent="0.25">
      <c r="B42" s="15" t="s">
        <v>47</v>
      </c>
      <c r="C42" s="3"/>
      <c r="D42" s="3"/>
      <c r="E42" s="3"/>
      <c r="F42" s="8">
        <f>SUM(F38:F41)</f>
        <v>0</v>
      </c>
      <c r="G42" s="8">
        <f>SUM(G38:G41)</f>
        <v>0</v>
      </c>
      <c r="H42" s="8"/>
      <c r="I42" s="19">
        <f>SUM(I38:I41)</f>
        <v>0</v>
      </c>
    </row>
    <row r="43" spans="2:9" x14ac:dyDescent="0.25">
      <c r="B43" s="14" t="s">
        <v>48</v>
      </c>
      <c r="C43" s="1"/>
      <c r="D43" s="1"/>
      <c r="E43" s="1"/>
      <c r="F43" s="7">
        <f>F21+F23+F31+F35+F37+F42</f>
        <v>0</v>
      </c>
      <c r="G43" s="7">
        <f>G21+G23+G31+G35+G37+G42</f>
        <v>0</v>
      </c>
      <c r="H43" s="7"/>
      <c r="I43" s="18">
        <f>I21+I23+I31+I35+I37+I42</f>
        <v>0</v>
      </c>
    </row>
    <row r="44" spans="2:9" x14ac:dyDescent="0.25">
      <c r="B44" s="13" t="s">
        <v>49</v>
      </c>
      <c r="C44" s="2" t="s">
        <v>0</v>
      </c>
      <c r="D44" s="4">
        <v>4</v>
      </c>
      <c r="E44" s="2" t="s">
        <v>5</v>
      </c>
      <c r="F44" s="6"/>
      <c r="G44" s="9">
        <f t="shared" ref="G44:G70" si="4">SUM(F44)</f>
        <v>0</v>
      </c>
      <c r="H44" s="10">
        <v>1</v>
      </c>
      <c r="I44" s="17">
        <f t="shared" ref="I44:I70" si="5">G44*H44</f>
        <v>0</v>
      </c>
    </row>
    <row r="45" spans="2:9" x14ac:dyDescent="0.25">
      <c r="B45" s="13" t="s">
        <v>50</v>
      </c>
      <c r="C45" s="2" t="s">
        <v>0</v>
      </c>
      <c r="D45" s="5">
        <v>11.5</v>
      </c>
      <c r="E45" s="2" t="s">
        <v>5</v>
      </c>
      <c r="F45" s="6"/>
      <c r="G45" s="9">
        <f t="shared" si="4"/>
        <v>0</v>
      </c>
      <c r="H45" s="10">
        <v>1.1399999999999999</v>
      </c>
      <c r="I45" s="17">
        <f t="shared" si="5"/>
        <v>0</v>
      </c>
    </row>
    <row r="46" spans="2:9" x14ac:dyDescent="0.25">
      <c r="B46" s="13" t="s">
        <v>51</v>
      </c>
      <c r="C46" s="2" t="s">
        <v>0</v>
      </c>
      <c r="D46" s="4">
        <v>1</v>
      </c>
      <c r="E46" s="2" t="s">
        <v>37</v>
      </c>
      <c r="F46" s="6"/>
      <c r="G46" s="9">
        <f t="shared" si="4"/>
        <v>0</v>
      </c>
      <c r="H46" s="10">
        <v>21.38</v>
      </c>
      <c r="I46" s="17">
        <f t="shared" si="5"/>
        <v>0</v>
      </c>
    </row>
    <row r="47" spans="2:9" x14ac:dyDescent="0.25">
      <c r="B47" s="13" t="s">
        <v>52</v>
      </c>
      <c r="C47" s="2" t="s">
        <v>0</v>
      </c>
      <c r="D47" s="4">
        <v>1</v>
      </c>
      <c r="E47" s="2" t="s">
        <v>53</v>
      </c>
      <c r="F47" s="6"/>
      <c r="G47" s="9">
        <f t="shared" si="4"/>
        <v>0</v>
      </c>
      <c r="H47" s="10">
        <v>3.66</v>
      </c>
      <c r="I47" s="17">
        <f t="shared" si="5"/>
        <v>0</v>
      </c>
    </row>
    <row r="48" spans="2:9" x14ac:dyDescent="0.25">
      <c r="B48" s="13" t="s">
        <v>54</v>
      </c>
      <c r="C48" s="2" t="s">
        <v>0</v>
      </c>
      <c r="D48" s="4">
        <v>1</v>
      </c>
      <c r="E48" s="2" t="s">
        <v>53</v>
      </c>
      <c r="F48" s="6"/>
      <c r="G48" s="9">
        <f t="shared" si="4"/>
        <v>0</v>
      </c>
      <c r="H48" s="10">
        <v>3.58</v>
      </c>
      <c r="I48" s="17">
        <f t="shared" si="5"/>
        <v>0</v>
      </c>
    </row>
    <row r="49" spans="2:9" x14ac:dyDescent="0.25">
      <c r="B49" s="13" t="s">
        <v>55</v>
      </c>
      <c r="C49" s="2" t="s">
        <v>0</v>
      </c>
      <c r="D49" s="4">
        <v>1</v>
      </c>
      <c r="E49" s="2" t="s">
        <v>53</v>
      </c>
      <c r="F49" s="6"/>
      <c r="G49" s="9">
        <f t="shared" si="4"/>
        <v>0</v>
      </c>
      <c r="H49" s="10">
        <v>3.27</v>
      </c>
      <c r="I49" s="17">
        <f t="shared" si="5"/>
        <v>0</v>
      </c>
    </row>
    <row r="50" spans="2:9" x14ac:dyDescent="0.25">
      <c r="B50" s="13" t="s">
        <v>56</v>
      </c>
      <c r="C50" s="2" t="s">
        <v>0</v>
      </c>
      <c r="D50" s="4">
        <v>1</v>
      </c>
      <c r="E50" s="2" t="s">
        <v>53</v>
      </c>
      <c r="F50" s="6"/>
      <c r="G50" s="9">
        <f t="shared" si="4"/>
        <v>0</v>
      </c>
      <c r="H50" s="10">
        <v>3.21</v>
      </c>
      <c r="I50" s="17">
        <f t="shared" si="5"/>
        <v>0</v>
      </c>
    </row>
    <row r="51" spans="2:9" x14ac:dyDescent="0.25">
      <c r="B51" s="13" t="s">
        <v>57</v>
      </c>
      <c r="C51" s="2" t="s">
        <v>0</v>
      </c>
      <c r="D51" s="4">
        <v>1</v>
      </c>
      <c r="E51" s="2" t="s">
        <v>53</v>
      </c>
      <c r="F51" s="6"/>
      <c r="G51" s="9">
        <f t="shared" si="4"/>
        <v>0</v>
      </c>
      <c r="H51" s="10">
        <v>3.66</v>
      </c>
      <c r="I51" s="17">
        <f t="shared" si="5"/>
        <v>0</v>
      </c>
    </row>
    <row r="52" spans="2:9" x14ac:dyDescent="0.25">
      <c r="B52" s="13" t="s">
        <v>58</v>
      </c>
      <c r="C52" s="2" t="s">
        <v>0</v>
      </c>
      <c r="D52" s="4">
        <v>8</v>
      </c>
      <c r="E52" s="2" t="s">
        <v>5</v>
      </c>
      <c r="F52" s="6"/>
      <c r="G52" s="9">
        <f t="shared" si="4"/>
        <v>0</v>
      </c>
      <c r="H52" s="10">
        <v>0.31</v>
      </c>
      <c r="I52" s="17">
        <f t="shared" si="5"/>
        <v>0</v>
      </c>
    </row>
    <row r="53" spans="2:9" x14ac:dyDescent="0.25">
      <c r="B53" s="13" t="s">
        <v>59</v>
      </c>
      <c r="C53" s="2" t="s">
        <v>0</v>
      </c>
      <c r="D53" s="4">
        <v>12</v>
      </c>
      <c r="E53" s="2" t="s">
        <v>5</v>
      </c>
      <c r="F53" s="6"/>
      <c r="G53" s="9">
        <f t="shared" si="4"/>
        <v>0</v>
      </c>
      <c r="H53" s="10">
        <v>0.87</v>
      </c>
      <c r="I53" s="17">
        <f t="shared" si="5"/>
        <v>0</v>
      </c>
    </row>
    <row r="54" spans="2:9" x14ac:dyDescent="0.25">
      <c r="B54" s="13" t="s">
        <v>60</v>
      </c>
      <c r="C54" s="2" t="s">
        <v>0</v>
      </c>
      <c r="D54" s="4">
        <v>46</v>
      </c>
      <c r="E54" s="2" t="s">
        <v>5</v>
      </c>
      <c r="F54" s="6"/>
      <c r="G54" s="9">
        <f t="shared" si="4"/>
        <v>0</v>
      </c>
      <c r="H54" s="10">
        <v>2.74</v>
      </c>
      <c r="I54" s="17">
        <f t="shared" si="5"/>
        <v>0</v>
      </c>
    </row>
    <row r="55" spans="2:9" ht="23.25" x14ac:dyDescent="0.25">
      <c r="B55" s="13" t="s">
        <v>61</v>
      </c>
      <c r="C55" s="2" t="s">
        <v>0</v>
      </c>
      <c r="D55" s="4">
        <v>1</v>
      </c>
      <c r="E55" s="2" t="s">
        <v>53</v>
      </c>
      <c r="F55" s="6"/>
      <c r="G55" s="9">
        <f t="shared" si="4"/>
        <v>0</v>
      </c>
      <c r="H55" s="10">
        <v>2.15</v>
      </c>
      <c r="I55" s="17">
        <f t="shared" si="5"/>
        <v>0</v>
      </c>
    </row>
    <row r="56" spans="2:9" x14ac:dyDescent="0.25">
      <c r="B56" s="13" t="s">
        <v>62</v>
      </c>
      <c r="C56" s="2" t="s">
        <v>0</v>
      </c>
      <c r="D56" s="4">
        <v>1</v>
      </c>
      <c r="E56" s="2" t="s">
        <v>53</v>
      </c>
      <c r="F56" s="6"/>
      <c r="G56" s="9">
        <f t="shared" si="4"/>
        <v>0</v>
      </c>
      <c r="H56" s="10">
        <v>2.15</v>
      </c>
      <c r="I56" s="17">
        <f t="shared" si="5"/>
        <v>0</v>
      </c>
    </row>
    <row r="57" spans="2:9" ht="23.25" x14ac:dyDescent="0.25">
      <c r="B57" s="13" t="s">
        <v>63</v>
      </c>
      <c r="C57" s="2" t="s">
        <v>0</v>
      </c>
      <c r="D57" s="4">
        <v>1</v>
      </c>
      <c r="E57" s="2" t="s">
        <v>53</v>
      </c>
      <c r="F57" s="6"/>
      <c r="G57" s="9">
        <f t="shared" si="4"/>
        <v>0</v>
      </c>
      <c r="H57" s="10">
        <v>2.1800000000000002</v>
      </c>
      <c r="I57" s="17">
        <f t="shared" si="5"/>
        <v>0</v>
      </c>
    </row>
    <row r="58" spans="2:9" x14ac:dyDescent="0.25">
      <c r="B58" s="13" t="s">
        <v>64</v>
      </c>
      <c r="C58" s="2" t="s">
        <v>0</v>
      </c>
      <c r="D58" s="4">
        <v>6</v>
      </c>
      <c r="E58" s="2" t="s">
        <v>5</v>
      </c>
      <c r="F58" s="6"/>
      <c r="G58" s="9">
        <f t="shared" si="4"/>
        <v>0</v>
      </c>
      <c r="H58" s="10">
        <v>0.45</v>
      </c>
      <c r="I58" s="17">
        <f t="shared" si="5"/>
        <v>0</v>
      </c>
    </row>
    <row r="59" spans="2:9" ht="23.25" customHeight="1" x14ac:dyDescent="0.25">
      <c r="B59" s="13" t="s">
        <v>65</v>
      </c>
      <c r="C59" s="2" t="s">
        <v>0</v>
      </c>
      <c r="D59" s="4">
        <v>1</v>
      </c>
      <c r="E59" s="2" t="s">
        <v>53</v>
      </c>
      <c r="F59" s="6"/>
      <c r="G59" s="9">
        <f t="shared" si="4"/>
        <v>0</v>
      </c>
      <c r="H59" s="10">
        <v>3.85</v>
      </c>
      <c r="I59" s="17">
        <f t="shared" si="5"/>
        <v>0</v>
      </c>
    </row>
    <row r="60" spans="2:9" x14ac:dyDescent="0.25">
      <c r="B60" s="13" t="s">
        <v>66</v>
      </c>
      <c r="C60" s="2" t="s">
        <v>0</v>
      </c>
      <c r="D60" s="4">
        <v>1</v>
      </c>
      <c r="E60" s="2" t="s">
        <v>53</v>
      </c>
      <c r="F60" s="6"/>
      <c r="G60" s="9">
        <f t="shared" si="4"/>
        <v>0</v>
      </c>
      <c r="H60" s="10">
        <v>3.27</v>
      </c>
      <c r="I60" s="17">
        <f t="shared" si="5"/>
        <v>0</v>
      </c>
    </row>
    <row r="61" spans="2:9" ht="23.25" customHeight="1" x14ac:dyDescent="0.25">
      <c r="B61" s="13" t="s">
        <v>67</v>
      </c>
      <c r="C61" s="2" t="s">
        <v>0</v>
      </c>
      <c r="D61" s="4">
        <v>1</v>
      </c>
      <c r="E61" s="2" t="s">
        <v>53</v>
      </c>
      <c r="F61" s="6"/>
      <c r="G61" s="9">
        <f t="shared" si="4"/>
        <v>0</v>
      </c>
      <c r="H61" s="10">
        <v>3.01</v>
      </c>
      <c r="I61" s="17">
        <f t="shared" si="5"/>
        <v>0</v>
      </c>
    </row>
    <row r="62" spans="2:9" ht="23.25" x14ac:dyDescent="0.25">
      <c r="B62" s="13" t="s">
        <v>68</v>
      </c>
      <c r="C62" s="2" t="s">
        <v>0</v>
      </c>
      <c r="D62" s="4">
        <v>1</v>
      </c>
      <c r="E62" s="2" t="s">
        <v>53</v>
      </c>
      <c r="F62" s="6"/>
      <c r="G62" s="9">
        <f t="shared" si="4"/>
        <v>0</v>
      </c>
      <c r="H62" s="10">
        <v>3.37</v>
      </c>
      <c r="I62" s="17">
        <f t="shared" si="5"/>
        <v>0</v>
      </c>
    </row>
    <row r="63" spans="2:9" x14ac:dyDescent="0.25">
      <c r="B63" s="13" t="s">
        <v>69</v>
      </c>
      <c r="C63" s="2" t="s">
        <v>0</v>
      </c>
      <c r="D63" s="4">
        <v>1</v>
      </c>
      <c r="E63" s="2" t="s">
        <v>53</v>
      </c>
      <c r="F63" s="6"/>
      <c r="G63" s="9">
        <f t="shared" si="4"/>
        <v>0</v>
      </c>
      <c r="H63" s="10">
        <v>3.27</v>
      </c>
      <c r="I63" s="17">
        <f t="shared" si="5"/>
        <v>0</v>
      </c>
    </row>
    <row r="64" spans="2:9" x14ac:dyDescent="0.25">
      <c r="B64" s="13" t="s">
        <v>70</v>
      </c>
      <c r="C64" s="2" t="s">
        <v>0</v>
      </c>
      <c r="D64" s="4">
        <v>1</v>
      </c>
      <c r="E64" s="2" t="s">
        <v>53</v>
      </c>
      <c r="F64" s="6"/>
      <c r="G64" s="9">
        <f t="shared" si="4"/>
        <v>0</v>
      </c>
      <c r="H64" s="10">
        <v>8.9700000000000006</v>
      </c>
      <c r="I64" s="17">
        <f t="shared" si="5"/>
        <v>0</v>
      </c>
    </row>
    <row r="65" spans="2:9" ht="23.25" customHeight="1" x14ac:dyDescent="0.25">
      <c r="B65" s="13" t="s">
        <v>71</v>
      </c>
      <c r="C65" s="2" t="s">
        <v>0</v>
      </c>
      <c r="D65" s="4">
        <v>1</v>
      </c>
      <c r="E65" s="2" t="s">
        <v>53</v>
      </c>
      <c r="F65" s="6"/>
      <c r="G65" s="9">
        <f t="shared" si="4"/>
        <v>0</v>
      </c>
      <c r="H65" s="10">
        <v>7.96</v>
      </c>
      <c r="I65" s="17">
        <f t="shared" si="5"/>
        <v>0</v>
      </c>
    </row>
    <row r="66" spans="2:9" ht="23.25" customHeight="1" x14ac:dyDescent="0.25">
      <c r="B66" s="13" t="s">
        <v>72</v>
      </c>
      <c r="C66" s="2" t="s">
        <v>0</v>
      </c>
      <c r="D66" s="4">
        <v>1</v>
      </c>
      <c r="E66" s="2" t="s">
        <v>53</v>
      </c>
      <c r="F66" s="6"/>
      <c r="G66" s="9">
        <f t="shared" si="4"/>
        <v>0</v>
      </c>
      <c r="H66" s="10">
        <v>10.79</v>
      </c>
      <c r="I66" s="17">
        <f t="shared" si="5"/>
        <v>0</v>
      </c>
    </row>
    <row r="67" spans="2:9" ht="23.25" x14ac:dyDescent="0.25">
      <c r="B67" s="13" t="s">
        <v>73</v>
      </c>
      <c r="C67" s="2" t="s">
        <v>0</v>
      </c>
      <c r="D67" s="5">
        <v>7.1999998092651367</v>
      </c>
      <c r="E67" s="2" t="s">
        <v>5</v>
      </c>
      <c r="F67" s="6"/>
      <c r="G67" s="9">
        <f t="shared" si="4"/>
        <v>0</v>
      </c>
      <c r="H67" s="10">
        <v>0.96</v>
      </c>
      <c r="I67" s="17">
        <f t="shared" si="5"/>
        <v>0</v>
      </c>
    </row>
    <row r="68" spans="2:9" x14ac:dyDescent="0.25">
      <c r="B68" s="13" t="s">
        <v>74</v>
      </c>
      <c r="C68" s="2" t="s">
        <v>0</v>
      </c>
      <c r="D68" s="5">
        <v>16.899999618530273</v>
      </c>
      <c r="E68" s="2" t="s">
        <v>5</v>
      </c>
      <c r="F68" s="6"/>
      <c r="G68" s="9">
        <f t="shared" si="4"/>
        <v>0</v>
      </c>
      <c r="H68" s="10">
        <v>4.75</v>
      </c>
      <c r="I68" s="17">
        <f t="shared" si="5"/>
        <v>0</v>
      </c>
    </row>
    <row r="69" spans="2:9" x14ac:dyDescent="0.25">
      <c r="B69" s="13" t="s">
        <v>75</v>
      </c>
      <c r="C69" s="2" t="s">
        <v>0</v>
      </c>
      <c r="D69" s="4">
        <v>1</v>
      </c>
      <c r="E69" s="2" t="s">
        <v>37</v>
      </c>
      <c r="F69" s="6"/>
      <c r="G69" s="9">
        <f t="shared" si="4"/>
        <v>0</v>
      </c>
      <c r="H69" s="10">
        <v>13.02</v>
      </c>
      <c r="I69" s="17">
        <f t="shared" si="5"/>
        <v>0</v>
      </c>
    </row>
    <row r="70" spans="2:9" x14ac:dyDescent="0.25">
      <c r="B70" s="13" t="s">
        <v>76</v>
      </c>
      <c r="C70" s="2" t="s">
        <v>0</v>
      </c>
      <c r="D70" s="4">
        <v>10</v>
      </c>
      <c r="E70" s="2" t="s">
        <v>5</v>
      </c>
      <c r="F70" s="6"/>
      <c r="G70" s="9">
        <f t="shared" si="4"/>
        <v>0</v>
      </c>
      <c r="H70" s="10">
        <v>0.61</v>
      </c>
      <c r="I70" s="17">
        <f t="shared" si="5"/>
        <v>0</v>
      </c>
    </row>
    <row r="71" spans="2:9" ht="23.25" customHeight="1" x14ac:dyDescent="0.25">
      <c r="B71" s="15" t="s">
        <v>77</v>
      </c>
      <c r="C71" s="3"/>
      <c r="D71" s="3"/>
      <c r="E71" s="3"/>
      <c r="F71" s="8">
        <f>SUM(F44:F70)</f>
        <v>0</v>
      </c>
      <c r="G71" s="8">
        <f>SUM(G44:G70)</f>
        <v>0</v>
      </c>
      <c r="H71" s="8"/>
      <c r="I71" s="19">
        <f>SUM(I44:I70)</f>
        <v>0</v>
      </c>
    </row>
    <row r="72" spans="2:9" x14ac:dyDescent="0.25">
      <c r="B72" s="14" t="s">
        <v>78</v>
      </c>
      <c r="C72" s="1"/>
      <c r="D72" s="1"/>
      <c r="E72" s="1"/>
      <c r="F72" s="7">
        <f>F71</f>
        <v>0</v>
      </c>
      <c r="G72" s="7">
        <f>G71</f>
        <v>0</v>
      </c>
      <c r="H72" s="7"/>
      <c r="I72" s="18">
        <f>I71</f>
        <v>0</v>
      </c>
    </row>
    <row r="73" spans="2:9" x14ac:dyDescent="0.25">
      <c r="B73" s="13" t="s">
        <v>79</v>
      </c>
      <c r="C73" s="2" t="s">
        <v>0</v>
      </c>
      <c r="D73" s="4">
        <v>1</v>
      </c>
      <c r="E73" s="2" t="s">
        <v>53</v>
      </c>
      <c r="F73" s="6"/>
      <c r="G73" s="9">
        <f>SUM(F73)</f>
        <v>0</v>
      </c>
      <c r="H73" s="10">
        <v>7.19</v>
      </c>
      <c r="I73" s="17">
        <f>G73*H73</f>
        <v>0</v>
      </c>
    </row>
    <row r="74" spans="2:9" x14ac:dyDescent="0.25">
      <c r="B74" s="15" t="s">
        <v>80</v>
      </c>
      <c r="C74" s="3"/>
      <c r="D74" s="3"/>
      <c r="E74" s="3"/>
      <c r="F74" s="8">
        <f>SUM(F73)</f>
        <v>0</v>
      </c>
      <c r="G74" s="8">
        <f>SUM(G73)</f>
        <v>0</v>
      </c>
      <c r="H74" s="8"/>
      <c r="I74" s="19">
        <f>SUM(I73)</f>
        <v>0</v>
      </c>
    </row>
    <row r="75" spans="2:9" x14ac:dyDescent="0.25">
      <c r="B75" s="13" t="s">
        <v>81</v>
      </c>
      <c r="C75" s="2" t="s">
        <v>0</v>
      </c>
      <c r="D75" s="4">
        <v>1</v>
      </c>
      <c r="E75" s="2" t="s">
        <v>53</v>
      </c>
      <c r="F75" s="6"/>
      <c r="G75" s="9">
        <f t="shared" ref="G75:G81" si="6">SUM(F75)</f>
        <v>0</v>
      </c>
      <c r="H75" s="10">
        <v>12.8</v>
      </c>
      <c r="I75" s="17">
        <f t="shared" ref="I75:I81" si="7">G75*H75</f>
        <v>0</v>
      </c>
    </row>
    <row r="76" spans="2:9" x14ac:dyDescent="0.25">
      <c r="B76" s="13" t="s">
        <v>82</v>
      </c>
      <c r="C76" s="2" t="s">
        <v>0</v>
      </c>
      <c r="D76" s="4">
        <v>1</v>
      </c>
      <c r="E76" s="2" t="s">
        <v>53</v>
      </c>
      <c r="F76" s="6"/>
      <c r="G76" s="9">
        <f t="shared" si="6"/>
        <v>0</v>
      </c>
      <c r="H76" s="10">
        <v>5.8</v>
      </c>
      <c r="I76" s="17">
        <f t="shared" si="7"/>
        <v>0</v>
      </c>
    </row>
    <row r="77" spans="2:9" x14ac:dyDescent="0.25">
      <c r="B77" s="13" t="s">
        <v>83</v>
      </c>
      <c r="C77" s="2" t="s">
        <v>0</v>
      </c>
      <c r="D77" s="4">
        <v>1</v>
      </c>
      <c r="E77" s="2" t="s">
        <v>53</v>
      </c>
      <c r="F77" s="6"/>
      <c r="G77" s="9">
        <f t="shared" si="6"/>
        <v>0</v>
      </c>
      <c r="H77" s="10">
        <v>18.739999999999998</v>
      </c>
      <c r="I77" s="17">
        <f t="shared" si="7"/>
        <v>0</v>
      </c>
    </row>
    <row r="78" spans="2:9" x14ac:dyDescent="0.25">
      <c r="B78" s="13" t="s">
        <v>84</v>
      </c>
      <c r="C78" s="2" t="s">
        <v>0</v>
      </c>
      <c r="D78" s="4">
        <v>1</v>
      </c>
      <c r="E78" s="2" t="s">
        <v>53</v>
      </c>
      <c r="F78" s="6"/>
      <c r="G78" s="9">
        <f t="shared" si="6"/>
        <v>0</v>
      </c>
      <c r="H78" s="10">
        <v>6</v>
      </c>
      <c r="I78" s="17">
        <f t="shared" si="7"/>
        <v>0</v>
      </c>
    </row>
    <row r="79" spans="2:9" x14ac:dyDescent="0.25">
      <c r="B79" s="13" t="s">
        <v>85</v>
      </c>
      <c r="C79" s="2" t="s">
        <v>0</v>
      </c>
      <c r="D79" s="4">
        <v>1</v>
      </c>
      <c r="E79" s="2" t="s">
        <v>53</v>
      </c>
      <c r="F79" s="6"/>
      <c r="G79" s="9">
        <f t="shared" si="6"/>
        <v>0</v>
      </c>
      <c r="H79" s="10">
        <v>16.8</v>
      </c>
      <c r="I79" s="17">
        <f t="shared" si="7"/>
        <v>0</v>
      </c>
    </row>
    <row r="80" spans="2:9" x14ac:dyDescent="0.25">
      <c r="B80" s="13" t="s">
        <v>86</v>
      </c>
      <c r="C80" s="2" t="s">
        <v>0</v>
      </c>
      <c r="D80" s="4">
        <v>1</v>
      </c>
      <c r="E80" s="2" t="s">
        <v>53</v>
      </c>
      <c r="F80" s="6"/>
      <c r="G80" s="9">
        <f t="shared" si="6"/>
        <v>0</v>
      </c>
      <c r="H80" s="10">
        <v>23.39</v>
      </c>
      <c r="I80" s="17">
        <f t="shared" si="7"/>
        <v>0</v>
      </c>
    </row>
    <row r="81" spans="2:9" x14ac:dyDescent="0.25">
      <c r="B81" s="13" t="s">
        <v>87</v>
      </c>
      <c r="C81" s="2" t="s">
        <v>0</v>
      </c>
      <c r="D81" s="4">
        <v>1</v>
      </c>
      <c r="E81" s="2" t="s">
        <v>53</v>
      </c>
      <c r="F81" s="6"/>
      <c r="G81" s="9">
        <f t="shared" si="6"/>
        <v>0</v>
      </c>
      <c r="H81" s="10">
        <v>22.49</v>
      </c>
      <c r="I81" s="17">
        <f t="shared" si="7"/>
        <v>0</v>
      </c>
    </row>
    <row r="82" spans="2:9" x14ac:dyDescent="0.25">
      <c r="B82" s="15" t="s">
        <v>88</v>
      </c>
      <c r="C82" s="3"/>
      <c r="D82" s="3"/>
      <c r="E82" s="3"/>
      <c r="F82" s="8">
        <f>SUM(F75:F81)</f>
        <v>0</v>
      </c>
      <c r="G82" s="8">
        <f>SUM(G75:G81)</f>
        <v>0</v>
      </c>
      <c r="H82" s="8"/>
      <c r="I82" s="19">
        <f>SUM(I75:I81)</f>
        <v>0</v>
      </c>
    </row>
    <row r="83" spans="2:9" x14ac:dyDescent="0.25">
      <c r="B83" s="13" t="s">
        <v>89</v>
      </c>
      <c r="C83" s="2" t="s">
        <v>0</v>
      </c>
      <c r="D83" s="4">
        <v>1</v>
      </c>
      <c r="E83" s="2" t="s">
        <v>53</v>
      </c>
      <c r="F83" s="6"/>
      <c r="G83" s="9">
        <f t="shared" ref="G83:G110" si="8">SUM(F83)</f>
        <v>0</v>
      </c>
      <c r="H83" s="10">
        <v>41.28</v>
      </c>
      <c r="I83" s="17">
        <f t="shared" ref="I83:I110" si="9">G83*H83</f>
        <v>0</v>
      </c>
    </row>
    <row r="84" spans="2:9" x14ac:dyDescent="0.25">
      <c r="B84" s="13" t="s">
        <v>90</v>
      </c>
      <c r="C84" s="2" t="s">
        <v>0</v>
      </c>
      <c r="D84" s="4">
        <v>1</v>
      </c>
      <c r="E84" s="2" t="s">
        <v>53</v>
      </c>
      <c r="F84" s="6"/>
      <c r="G84" s="9">
        <f t="shared" si="8"/>
        <v>0</v>
      </c>
      <c r="H84" s="10">
        <v>29.99</v>
      </c>
      <c r="I84" s="17">
        <f t="shared" si="9"/>
        <v>0</v>
      </c>
    </row>
    <row r="85" spans="2:9" x14ac:dyDescent="0.25">
      <c r="B85" s="13" t="s">
        <v>91</v>
      </c>
      <c r="C85" s="2" t="s">
        <v>0</v>
      </c>
      <c r="D85" s="4">
        <v>1</v>
      </c>
      <c r="E85" s="2" t="s">
        <v>53</v>
      </c>
      <c r="F85" s="6"/>
      <c r="G85" s="9">
        <f t="shared" si="8"/>
        <v>0</v>
      </c>
      <c r="H85" s="10">
        <v>13.13</v>
      </c>
      <c r="I85" s="17">
        <f t="shared" si="9"/>
        <v>0</v>
      </c>
    </row>
    <row r="86" spans="2:9" x14ac:dyDescent="0.25">
      <c r="B86" s="13" t="s">
        <v>92</v>
      </c>
      <c r="C86" s="2" t="s">
        <v>0</v>
      </c>
      <c r="D86" s="4">
        <v>1</v>
      </c>
      <c r="E86" s="2" t="s">
        <v>53</v>
      </c>
      <c r="F86" s="6"/>
      <c r="G86" s="9">
        <f t="shared" si="8"/>
        <v>0</v>
      </c>
      <c r="H86" s="10">
        <v>6.9</v>
      </c>
      <c r="I86" s="17">
        <f t="shared" si="9"/>
        <v>0</v>
      </c>
    </row>
    <row r="87" spans="2:9" x14ac:dyDescent="0.25">
      <c r="B87" s="13" t="s">
        <v>93</v>
      </c>
      <c r="C87" s="2" t="s">
        <v>0</v>
      </c>
      <c r="D87" s="4">
        <v>1</v>
      </c>
      <c r="E87" s="2" t="s">
        <v>53</v>
      </c>
      <c r="F87" s="6"/>
      <c r="G87" s="9">
        <f t="shared" si="8"/>
        <v>0</v>
      </c>
      <c r="H87" s="10">
        <v>31.49</v>
      </c>
      <c r="I87" s="17">
        <f t="shared" si="9"/>
        <v>0</v>
      </c>
    </row>
    <row r="88" spans="2:9" x14ac:dyDescent="0.25">
      <c r="B88" s="13" t="s">
        <v>94</v>
      </c>
      <c r="C88" s="2" t="s">
        <v>0</v>
      </c>
      <c r="D88" s="4">
        <v>1</v>
      </c>
      <c r="E88" s="2" t="s">
        <v>53</v>
      </c>
      <c r="F88" s="6"/>
      <c r="G88" s="9">
        <f t="shared" si="8"/>
        <v>0</v>
      </c>
      <c r="H88" s="10">
        <v>31.49</v>
      </c>
      <c r="I88" s="17">
        <f t="shared" si="9"/>
        <v>0</v>
      </c>
    </row>
    <row r="89" spans="2:9" x14ac:dyDescent="0.25">
      <c r="B89" s="13" t="s">
        <v>95</v>
      </c>
      <c r="C89" s="2" t="s">
        <v>0</v>
      </c>
      <c r="D89" s="4">
        <v>1</v>
      </c>
      <c r="E89" s="2" t="s">
        <v>53</v>
      </c>
      <c r="F89" s="6"/>
      <c r="G89" s="9">
        <f t="shared" si="8"/>
        <v>0</v>
      </c>
      <c r="H89" s="10">
        <v>31.49</v>
      </c>
      <c r="I89" s="17">
        <f t="shared" si="9"/>
        <v>0</v>
      </c>
    </row>
    <row r="90" spans="2:9" x14ac:dyDescent="0.25">
      <c r="B90" s="13" t="s">
        <v>96</v>
      </c>
      <c r="C90" s="2" t="s">
        <v>0</v>
      </c>
      <c r="D90" s="4">
        <v>1</v>
      </c>
      <c r="E90" s="2" t="s">
        <v>53</v>
      </c>
      <c r="F90" s="6"/>
      <c r="G90" s="9">
        <f t="shared" si="8"/>
        <v>0</v>
      </c>
      <c r="H90" s="10">
        <v>31.49</v>
      </c>
      <c r="I90" s="17">
        <f t="shared" si="9"/>
        <v>0</v>
      </c>
    </row>
    <row r="91" spans="2:9" x14ac:dyDescent="0.25">
      <c r="B91" s="13" t="s">
        <v>97</v>
      </c>
      <c r="C91" s="2" t="s">
        <v>0</v>
      </c>
      <c r="D91" s="4">
        <v>1</v>
      </c>
      <c r="E91" s="2" t="s">
        <v>53</v>
      </c>
      <c r="F91" s="6"/>
      <c r="G91" s="9">
        <f t="shared" si="8"/>
        <v>0</v>
      </c>
      <c r="H91" s="10">
        <v>16.190000000000001</v>
      </c>
      <c r="I91" s="17">
        <f t="shared" si="9"/>
        <v>0</v>
      </c>
    </row>
    <row r="92" spans="2:9" x14ac:dyDescent="0.25">
      <c r="B92" s="13" t="s">
        <v>98</v>
      </c>
      <c r="C92" s="2" t="s">
        <v>0</v>
      </c>
      <c r="D92" s="4">
        <v>1</v>
      </c>
      <c r="E92" s="2" t="s">
        <v>53</v>
      </c>
      <c r="F92" s="6"/>
      <c r="G92" s="9">
        <f t="shared" si="8"/>
        <v>0</v>
      </c>
      <c r="H92" s="10">
        <v>32.33</v>
      </c>
      <c r="I92" s="17">
        <f t="shared" si="9"/>
        <v>0</v>
      </c>
    </row>
    <row r="93" spans="2:9" x14ac:dyDescent="0.25">
      <c r="B93" s="13" t="s">
        <v>99</v>
      </c>
      <c r="C93" s="2" t="s">
        <v>0</v>
      </c>
      <c r="D93" s="4">
        <v>750</v>
      </c>
      <c r="E93" s="2" t="s">
        <v>45</v>
      </c>
      <c r="F93" s="6"/>
      <c r="G93" s="9">
        <f t="shared" si="8"/>
        <v>0</v>
      </c>
      <c r="H93" s="10">
        <v>18.39</v>
      </c>
      <c r="I93" s="17">
        <f t="shared" si="9"/>
        <v>0</v>
      </c>
    </row>
    <row r="94" spans="2:9" x14ac:dyDescent="0.25">
      <c r="B94" s="13" t="s">
        <v>100</v>
      </c>
      <c r="C94" s="2" t="s">
        <v>0</v>
      </c>
      <c r="D94" s="4">
        <v>1</v>
      </c>
      <c r="E94" s="2" t="s">
        <v>53</v>
      </c>
      <c r="F94" s="6"/>
      <c r="G94" s="9">
        <f t="shared" si="8"/>
        <v>0</v>
      </c>
      <c r="H94" s="10">
        <v>27.19</v>
      </c>
      <c r="I94" s="17">
        <f t="shared" si="9"/>
        <v>0</v>
      </c>
    </row>
    <row r="95" spans="2:9" x14ac:dyDescent="0.25">
      <c r="B95" s="13" t="s">
        <v>101</v>
      </c>
      <c r="C95" s="2" t="s">
        <v>0</v>
      </c>
      <c r="D95" s="4">
        <v>1</v>
      </c>
      <c r="E95" s="2" t="s">
        <v>53</v>
      </c>
      <c r="F95" s="6"/>
      <c r="G95" s="9">
        <f t="shared" si="8"/>
        <v>0</v>
      </c>
      <c r="H95" s="10">
        <v>27.19</v>
      </c>
      <c r="I95" s="17">
        <f t="shared" si="9"/>
        <v>0</v>
      </c>
    </row>
    <row r="96" spans="2:9" ht="23.25" x14ac:dyDescent="0.25">
      <c r="B96" s="13" t="s">
        <v>102</v>
      </c>
      <c r="C96" s="2" t="s">
        <v>0</v>
      </c>
      <c r="D96" s="4">
        <v>1</v>
      </c>
      <c r="E96" s="2" t="s">
        <v>53</v>
      </c>
      <c r="F96" s="6"/>
      <c r="G96" s="9">
        <f t="shared" si="8"/>
        <v>0</v>
      </c>
      <c r="H96" s="10">
        <v>27.19</v>
      </c>
      <c r="I96" s="17">
        <f t="shared" si="9"/>
        <v>0</v>
      </c>
    </row>
    <row r="97" spans="2:9" x14ac:dyDescent="0.25">
      <c r="B97" s="13" t="s">
        <v>103</v>
      </c>
      <c r="C97" s="2" t="s">
        <v>0</v>
      </c>
      <c r="D97" s="4">
        <v>1</v>
      </c>
      <c r="E97" s="2" t="s">
        <v>53</v>
      </c>
      <c r="F97" s="6"/>
      <c r="G97" s="9">
        <f t="shared" si="8"/>
        <v>0</v>
      </c>
      <c r="H97" s="10">
        <v>26.38</v>
      </c>
      <c r="I97" s="17">
        <f t="shared" si="9"/>
        <v>0</v>
      </c>
    </row>
    <row r="98" spans="2:9" ht="23.25" customHeight="1" x14ac:dyDescent="0.25">
      <c r="B98" s="13" t="s">
        <v>104</v>
      </c>
      <c r="C98" s="2" t="s">
        <v>0</v>
      </c>
      <c r="D98" s="4">
        <v>1</v>
      </c>
      <c r="E98" s="2" t="s">
        <v>53</v>
      </c>
      <c r="F98" s="6"/>
      <c r="G98" s="9">
        <f t="shared" si="8"/>
        <v>0</v>
      </c>
      <c r="H98" s="10">
        <v>33.299999999999997</v>
      </c>
      <c r="I98" s="17">
        <f t="shared" si="9"/>
        <v>0</v>
      </c>
    </row>
    <row r="99" spans="2:9" x14ac:dyDescent="0.25">
      <c r="B99" s="13" t="s">
        <v>105</v>
      </c>
      <c r="C99" s="2" t="s">
        <v>0</v>
      </c>
      <c r="D99" s="4">
        <v>1</v>
      </c>
      <c r="E99" s="2" t="s">
        <v>53</v>
      </c>
      <c r="F99" s="6"/>
      <c r="G99" s="9">
        <f t="shared" si="8"/>
        <v>0</v>
      </c>
      <c r="H99" s="10">
        <v>33.299999999999997</v>
      </c>
      <c r="I99" s="17">
        <f t="shared" si="9"/>
        <v>0</v>
      </c>
    </row>
    <row r="100" spans="2:9" ht="23.25" customHeight="1" x14ac:dyDescent="0.25">
      <c r="B100" s="13" t="s">
        <v>106</v>
      </c>
      <c r="C100" s="2" t="s">
        <v>0</v>
      </c>
      <c r="D100" s="4">
        <v>1</v>
      </c>
      <c r="E100" s="2" t="s">
        <v>53</v>
      </c>
      <c r="F100" s="6"/>
      <c r="G100" s="9">
        <f t="shared" si="8"/>
        <v>0</v>
      </c>
      <c r="H100" s="10">
        <v>16.68</v>
      </c>
      <c r="I100" s="17">
        <f t="shared" si="9"/>
        <v>0</v>
      </c>
    </row>
    <row r="101" spans="2:9" ht="23.25" x14ac:dyDescent="0.25">
      <c r="B101" s="13" t="s">
        <v>107</v>
      </c>
      <c r="C101" s="2" t="s">
        <v>0</v>
      </c>
      <c r="D101" s="4">
        <v>1</v>
      </c>
      <c r="E101" s="2" t="s">
        <v>53</v>
      </c>
      <c r="F101" s="6"/>
      <c r="G101" s="9">
        <f t="shared" si="8"/>
        <v>0</v>
      </c>
      <c r="H101" s="10">
        <v>6.39</v>
      </c>
      <c r="I101" s="17">
        <f t="shared" si="9"/>
        <v>0</v>
      </c>
    </row>
    <row r="102" spans="2:9" x14ac:dyDescent="0.25">
      <c r="B102" s="13" t="s">
        <v>108</v>
      </c>
      <c r="C102" s="2" t="s">
        <v>0</v>
      </c>
      <c r="D102" s="4">
        <v>1</v>
      </c>
      <c r="E102" s="2" t="s">
        <v>53</v>
      </c>
      <c r="F102" s="6"/>
      <c r="G102" s="9">
        <f t="shared" si="8"/>
        <v>0</v>
      </c>
      <c r="H102" s="10">
        <v>35.25</v>
      </c>
      <c r="I102" s="17">
        <f t="shared" si="9"/>
        <v>0</v>
      </c>
    </row>
    <row r="103" spans="2:9" x14ac:dyDescent="0.25">
      <c r="B103" s="13" t="s">
        <v>109</v>
      </c>
      <c r="C103" s="2" t="s">
        <v>0</v>
      </c>
      <c r="D103" s="4">
        <v>1</v>
      </c>
      <c r="E103" s="2" t="s">
        <v>53</v>
      </c>
      <c r="F103" s="6"/>
      <c r="G103" s="9">
        <f t="shared" si="8"/>
        <v>0</v>
      </c>
      <c r="H103" s="10">
        <v>29</v>
      </c>
      <c r="I103" s="17">
        <f t="shared" si="9"/>
        <v>0</v>
      </c>
    </row>
    <row r="104" spans="2:9" x14ac:dyDescent="0.25">
      <c r="B104" s="13" t="s">
        <v>110</v>
      </c>
      <c r="C104" s="2" t="s">
        <v>0</v>
      </c>
      <c r="D104" s="4">
        <v>1</v>
      </c>
      <c r="E104" s="2" t="s">
        <v>53</v>
      </c>
      <c r="F104" s="6"/>
      <c r="G104" s="9">
        <f t="shared" si="8"/>
        <v>0</v>
      </c>
      <c r="H104" s="10">
        <v>19.59</v>
      </c>
      <c r="I104" s="17">
        <f t="shared" si="9"/>
        <v>0</v>
      </c>
    </row>
    <row r="105" spans="2:9" ht="23.25" customHeight="1" x14ac:dyDescent="0.25">
      <c r="B105" s="13" t="s">
        <v>111</v>
      </c>
      <c r="C105" s="2" t="s">
        <v>0</v>
      </c>
      <c r="D105" s="4">
        <v>1</v>
      </c>
      <c r="E105" s="2" t="s">
        <v>53</v>
      </c>
      <c r="F105" s="6"/>
      <c r="G105" s="9">
        <f t="shared" si="8"/>
        <v>0</v>
      </c>
      <c r="H105" s="10">
        <v>27.99</v>
      </c>
      <c r="I105" s="17">
        <f t="shared" si="9"/>
        <v>0</v>
      </c>
    </row>
    <row r="106" spans="2:9" ht="23.25" x14ac:dyDescent="0.25">
      <c r="B106" s="13" t="s">
        <v>112</v>
      </c>
      <c r="C106" s="2" t="s">
        <v>0</v>
      </c>
      <c r="D106" s="4">
        <v>1</v>
      </c>
      <c r="E106" s="2" t="s">
        <v>53</v>
      </c>
      <c r="F106" s="6"/>
      <c r="G106" s="9">
        <f t="shared" si="8"/>
        <v>0</v>
      </c>
      <c r="H106" s="10">
        <v>14.99</v>
      </c>
      <c r="I106" s="17">
        <f t="shared" si="9"/>
        <v>0</v>
      </c>
    </row>
    <row r="107" spans="2:9" ht="23.25" x14ac:dyDescent="0.25">
      <c r="B107" s="13" t="s">
        <v>113</v>
      </c>
      <c r="C107" s="2" t="s">
        <v>0</v>
      </c>
      <c r="D107" s="4">
        <v>1</v>
      </c>
      <c r="E107" s="2" t="s">
        <v>53</v>
      </c>
      <c r="F107" s="6"/>
      <c r="G107" s="9">
        <f t="shared" si="8"/>
        <v>0</v>
      </c>
      <c r="H107" s="10">
        <v>26.36</v>
      </c>
      <c r="I107" s="17">
        <f t="shared" si="9"/>
        <v>0</v>
      </c>
    </row>
    <row r="108" spans="2:9" x14ac:dyDescent="0.25">
      <c r="B108" s="13" t="s">
        <v>114</v>
      </c>
      <c r="C108" s="2" t="s">
        <v>0</v>
      </c>
      <c r="D108" s="4">
        <v>1</v>
      </c>
      <c r="E108" s="2" t="s">
        <v>53</v>
      </c>
      <c r="F108" s="6"/>
      <c r="G108" s="9">
        <f t="shared" si="8"/>
        <v>0</v>
      </c>
      <c r="H108" s="10">
        <v>14.39</v>
      </c>
      <c r="I108" s="17">
        <f t="shared" si="9"/>
        <v>0</v>
      </c>
    </row>
    <row r="109" spans="2:9" x14ac:dyDescent="0.25">
      <c r="B109" s="13" t="s">
        <v>115</v>
      </c>
      <c r="C109" s="2" t="s">
        <v>0</v>
      </c>
      <c r="D109" s="4">
        <v>750</v>
      </c>
      <c r="E109" s="2" t="s">
        <v>45</v>
      </c>
      <c r="F109" s="6"/>
      <c r="G109" s="9">
        <f t="shared" si="8"/>
        <v>0</v>
      </c>
      <c r="H109" s="10">
        <v>33.35</v>
      </c>
      <c r="I109" s="17">
        <f t="shared" si="9"/>
        <v>0</v>
      </c>
    </row>
    <row r="110" spans="2:9" ht="23.25" customHeight="1" x14ac:dyDescent="0.25">
      <c r="B110" s="13" t="s">
        <v>116</v>
      </c>
      <c r="C110" s="2" t="s">
        <v>0</v>
      </c>
      <c r="D110" s="4">
        <v>1</v>
      </c>
      <c r="E110" s="2" t="s">
        <v>53</v>
      </c>
      <c r="F110" s="6"/>
      <c r="G110" s="9">
        <f t="shared" si="8"/>
        <v>0</v>
      </c>
      <c r="H110" s="10">
        <v>36</v>
      </c>
      <c r="I110" s="17">
        <f t="shared" si="9"/>
        <v>0</v>
      </c>
    </row>
    <row r="111" spans="2:9" ht="23.25" customHeight="1" x14ac:dyDescent="0.25">
      <c r="B111" s="15" t="s">
        <v>117</v>
      </c>
      <c r="C111" s="3"/>
      <c r="D111" s="3"/>
      <c r="E111" s="3"/>
      <c r="F111" s="8">
        <f>SUM(F83:F110)</f>
        <v>0</v>
      </c>
      <c r="G111" s="8">
        <f>SUM(G83:G110)</f>
        <v>0</v>
      </c>
      <c r="H111" s="8"/>
      <c r="I111" s="19">
        <f>SUM(I83:I110)</f>
        <v>0</v>
      </c>
    </row>
    <row r="112" spans="2:9" x14ac:dyDescent="0.25">
      <c r="B112" s="13" t="s">
        <v>118</v>
      </c>
      <c r="C112" s="2" t="s">
        <v>0</v>
      </c>
      <c r="D112" s="4">
        <v>1</v>
      </c>
      <c r="E112" s="2" t="s">
        <v>53</v>
      </c>
      <c r="F112" s="6"/>
      <c r="G112" s="9">
        <f>SUM(F112)</f>
        <v>0</v>
      </c>
      <c r="H112" s="10">
        <v>42.3</v>
      </c>
      <c r="I112" s="17">
        <f>G112*H112</f>
        <v>0</v>
      </c>
    </row>
    <row r="113" spans="2:9" x14ac:dyDescent="0.25">
      <c r="B113" s="13" t="s">
        <v>119</v>
      </c>
      <c r="C113" s="2" t="s">
        <v>0</v>
      </c>
      <c r="D113" s="4">
        <v>1</v>
      </c>
      <c r="E113" s="2" t="s">
        <v>53</v>
      </c>
      <c r="F113" s="6"/>
      <c r="G113" s="9">
        <f>SUM(F113)</f>
        <v>0</v>
      </c>
      <c r="H113" s="10">
        <v>39</v>
      </c>
      <c r="I113" s="17">
        <f>G113*H113</f>
        <v>0</v>
      </c>
    </row>
    <row r="114" spans="2:9" x14ac:dyDescent="0.25">
      <c r="B114" s="15" t="s">
        <v>120</v>
      </c>
      <c r="C114" s="3"/>
      <c r="D114" s="3"/>
      <c r="E114" s="3"/>
      <c r="F114" s="8">
        <f>SUM(F112:F113)</f>
        <v>0</v>
      </c>
      <c r="G114" s="8">
        <f>SUM(G112:G113)</f>
        <v>0</v>
      </c>
      <c r="H114" s="8"/>
      <c r="I114" s="19">
        <f>SUM(I112:I113)</f>
        <v>0</v>
      </c>
    </row>
    <row r="115" spans="2:9" x14ac:dyDescent="0.25">
      <c r="B115" s="13" t="s">
        <v>121</v>
      </c>
      <c r="C115" s="2" t="s">
        <v>0</v>
      </c>
      <c r="D115" s="4">
        <v>1</v>
      </c>
      <c r="E115" s="2" t="s">
        <v>53</v>
      </c>
      <c r="F115" s="6"/>
      <c r="G115" s="9">
        <f>SUM(F115)</f>
        <v>0</v>
      </c>
      <c r="H115" s="10">
        <v>22.39</v>
      </c>
      <c r="I115" s="17">
        <f>G115*H115</f>
        <v>0</v>
      </c>
    </row>
    <row r="116" spans="2:9" x14ac:dyDescent="0.25">
      <c r="B116" s="13" t="s">
        <v>122</v>
      </c>
      <c r="C116" s="2" t="s">
        <v>0</v>
      </c>
      <c r="D116" s="4">
        <v>1</v>
      </c>
      <c r="E116" s="2" t="s">
        <v>53</v>
      </c>
      <c r="F116" s="6"/>
      <c r="G116" s="9">
        <f>SUM(F116)</f>
        <v>0</v>
      </c>
      <c r="H116" s="10">
        <v>6.35</v>
      </c>
      <c r="I116" s="17">
        <f>G116*H116</f>
        <v>0</v>
      </c>
    </row>
    <row r="117" spans="2:9" x14ac:dyDescent="0.25">
      <c r="B117" s="13" t="s">
        <v>123</v>
      </c>
      <c r="C117" s="2" t="s">
        <v>0</v>
      </c>
      <c r="D117" s="4">
        <v>1</v>
      </c>
      <c r="E117" s="2" t="s">
        <v>53</v>
      </c>
      <c r="F117" s="6"/>
      <c r="G117" s="9">
        <f>SUM(F117)</f>
        <v>0</v>
      </c>
      <c r="H117" s="10">
        <v>37.4</v>
      </c>
      <c r="I117" s="17">
        <f>G117*H117</f>
        <v>0</v>
      </c>
    </row>
    <row r="118" spans="2:9" x14ac:dyDescent="0.25">
      <c r="B118" s="13" t="s">
        <v>124</v>
      </c>
      <c r="C118" s="2" t="s">
        <v>0</v>
      </c>
      <c r="D118" s="4">
        <v>1</v>
      </c>
      <c r="E118" s="2" t="s">
        <v>53</v>
      </c>
      <c r="F118" s="6"/>
      <c r="G118" s="9">
        <f>SUM(F118)</f>
        <v>0</v>
      </c>
      <c r="H118" s="10">
        <v>5.89</v>
      </c>
      <c r="I118" s="17">
        <f>G118*H118</f>
        <v>0</v>
      </c>
    </row>
    <row r="119" spans="2:9" x14ac:dyDescent="0.25">
      <c r="B119" s="13" t="s">
        <v>125</v>
      </c>
      <c r="C119" s="2" t="s">
        <v>0</v>
      </c>
      <c r="D119" s="4">
        <v>1</v>
      </c>
      <c r="E119" s="2" t="s">
        <v>53</v>
      </c>
      <c r="F119" s="6"/>
      <c r="G119" s="9">
        <f>SUM(F119)</f>
        <v>0</v>
      </c>
      <c r="H119" s="10">
        <v>24.74</v>
      </c>
      <c r="I119" s="17">
        <f>G119*H119</f>
        <v>0</v>
      </c>
    </row>
    <row r="120" spans="2:9" x14ac:dyDescent="0.25">
      <c r="B120" s="15" t="s">
        <v>126</v>
      </c>
      <c r="C120" s="3"/>
      <c r="D120" s="3"/>
      <c r="E120" s="3"/>
      <c r="F120" s="8">
        <f>SUM(F115:F119)</f>
        <v>0</v>
      </c>
      <c r="G120" s="8">
        <f>SUM(G115:G119)</f>
        <v>0</v>
      </c>
      <c r="H120" s="8"/>
      <c r="I120" s="19">
        <f>SUM(I115:I119)</f>
        <v>0</v>
      </c>
    </row>
    <row r="121" spans="2:9" x14ac:dyDescent="0.25">
      <c r="B121" s="13" t="s">
        <v>127</v>
      </c>
      <c r="C121" s="2" t="s">
        <v>0</v>
      </c>
      <c r="D121" s="4">
        <v>1</v>
      </c>
      <c r="E121" s="2" t="s">
        <v>53</v>
      </c>
      <c r="F121" s="6"/>
      <c r="G121" s="9">
        <f t="shared" ref="G121:G141" si="10">SUM(F121)</f>
        <v>0</v>
      </c>
      <c r="H121" s="10">
        <v>38.39</v>
      </c>
      <c r="I121" s="17">
        <f t="shared" ref="I121:I141" si="11">G121*H121</f>
        <v>0</v>
      </c>
    </row>
    <row r="122" spans="2:9" x14ac:dyDescent="0.25">
      <c r="B122" s="13" t="s">
        <v>128</v>
      </c>
      <c r="C122" s="2" t="s">
        <v>0</v>
      </c>
      <c r="D122" s="4">
        <v>1</v>
      </c>
      <c r="E122" s="2" t="s">
        <v>53</v>
      </c>
      <c r="F122" s="6"/>
      <c r="G122" s="9">
        <f t="shared" si="10"/>
        <v>0</v>
      </c>
      <c r="H122" s="10">
        <v>32.24</v>
      </c>
      <c r="I122" s="17">
        <f t="shared" si="11"/>
        <v>0</v>
      </c>
    </row>
    <row r="123" spans="2:9" x14ac:dyDescent="0.25">
      <c r="B123" s="13" t="s">
        <v>129</v>
      </c>
      <c r="C123" s="2" t="s">
        <v>0</v>
      </c>
      <c r="D123" s="4">
        <v>1</v>
      </c>
      <c r="E123" s="2" t="s">
        <v>53</v>
      </c>
      <c r="F123" s="6"/>
      <c r="G123" s="9">
        <f t="shared" si="10"/>
        <v>0</v>
      </c>
      <c r="H123" s="10">
        <v>34.06</v>
      </c>
      <c r="I123" s="17">
        <f t="shared" si="11"/>
        <v>0</v>
      </c>
    </row>
    <row r="124" spans="2:9" x14ac:dyDescent="0.25">
      <c r="B124" s="13" t="s">
        <v>130</v>
      </c>
      <c r="C124" s="2" t="s">
        <v>0</v>
      </c>
      <c r="D124" s="4">
        <v>750</v>
      </c>
      <c r="E124" s="2" t="s">
        <v>45</v>
      </c>
      <c r="F124" s="6"/>
      <c r="G124" s="9">
        <f t="shared" si="10"/>
        <v>0</v>
      </c>
      <c r="H124" s="10">
        <v>27.99</v>
      </c>
      <c r="I124" s="17">
        <f t="shared" si="11"/>
        <v>0</v>
      </c>
    </row>
    <row r="125" spans="2:9" x14ac:dyDescent="0.25">
      <c r="B125" s="13" t="s">
        <v>131</v>
      </c>
      <c r="C125" s="2" t="s">
        <v>0</v>
      </c>
      <c r="D125" s="4">
        <v>1</v>
      </c>
      <c r="E125" s="2" t="s">
        <v>53</v>
      </c>
      <c r="F125" s="6"/>
      <c r="G125" s="9">
        <f t="shared" si="10"/>
        <v>0</v>
      </c>
      <c r="H125" s="10">
        <v>31.99</v>
      </c>
      <c r="I125" s="17">
        <f t="shared" si="11"/>
        <v>0</v>
      </c>
    </row>
    <row r="126" spans="2:9" ht="23.25" x14ac:dyDescent="0.25">
      <c r="B126" s="13" t="s">
        <v>132</v>
      </c>
      <c r="C126" s="2" t="s">
        <v>0</v>
      </c>
      <c r="D126" s="4">
        <v>1</v>
      </c>
      <c r="E126" s="2" t="s">
        <v>53</v>
      </c>
      <c r="F126" s="6"/>
      <c r="G126" s="9">
        <f t="shared" si="10"/>
        <v>0</v>
      </c>
      <c r="H126" s="10">
        <v>10.73</v>
      </c>
      <c r="I126" s="17">
        <f t="shared" si="11"/>
        <v>0</v>
      </c>
    </row>
    <row r="127" spans="2:9" x14ac:dyDescent="0.25">
      <c r="B127" s="13" t="s">
        <v>133</v>
      </c>
      <c r="C127" s="2" t="s">
        <v>0</v>
      </c>
      <c r="D127" s="4">
        <v>1</v>
      </c>
      <c r="E127" s="2" t="s">
        <v>53</v>
      </c>
      <c r="F127" s="6"/>
      <c r="G127" s="9">
        <f t="shared" si="10"/>
        <v>0</v>
      </c>
      <c r="H127" s="10">
        <v>10.73</v>
      </c>
      <c r="I127" s="17">
        <f t="shared" si="11"/>
        <v>0</v>
      </c>
    </row>
    <row r="128" spans="2:9" ht="23.25" x14ac:dyDescent="0.25">
      <c r="B128" s="13" t="s">
        <v>134</v>
      </c>
      <c r="C128" s="2" t="s">
        <v>0</v>
      </c>
      <c r="D128" s="4">
        <v>1</v>
      </c>
      <c r="E128" s="2" t="s">
        <v>53</v>
      </c>
      <c r="F128" s="6"/>
      <c r="G128" s="9">
        <f t="shared" si="10"/>
        <v>0</v>
      </c>
      <c r="H128" s="10">
        <v>10.73</v>
      </c>
      <c r="I128" s="17">
        <f t="shared" si="11"/>
        <v>0</v>
      </c>
    </row>
    <row r="129" spans="2:9" ht="23.25" x14ac:dyDescent="0.25">
      <c r="B129" s="13" t="s">
        <v>135</v>
      </c>
      <c r="C129" s="2" t="s">
        <v>0</v>
      </c>
      <c r="D129" s="4">
        <v>1</v>
      </c>
      <c r="E129" s="2" t="s">
        <v>53</v>
      </c>
      <c r="F129" s="6"/>
      <c r="G129" s="9">
        <f t="shared" si="10"/>
        <v>0</v>
      </c>
      <c r="H129" s="10">
        <v>10.73</v>
      </c>
      <c r="I129" s="17">
        <f t="shared" si="11"/>
        <v>0</v>
      </c>
    </row>
    <row r="130" spans="2:9" x14ac:dyDescent="0.25">
      <c r="B130" s="13" t="s">
        <v>136</v>
      </c>
      <c r="C130" s="2" t="s">
        <v>0</v>
      </c>
      <c r="D130" s="4">
        <v>1</v>
      </c>
      <c r="E130" s="2" t="s">
        <v>53</v>
      </c>
      <c r="F130" s="6"/>
      <c r="G130" s="9">
        <f t="shared" si="10"/>
        <v>0</v>
      </c>
      <c r="H130" s="10">
        <v>12.16</v>
      </c>
      <c r="I130" s="17">
        <f t="shared" si="11"/>
        <v>0</v>
      </c>
    </row>
    <row r="131" spans="2:9" x14ac:dyDescent="0.25">
      <c r="B131" s="13" t="s">
        <v>137</v>
      </c>
      <c r="C131" s="2" t="s">
        <v>0</v>
      </c>
      <c r="D131" s="4">
        <v>750</v>
      </c>
      <c r="E131" s="2" t="s">
        <v>45</v>
      </c>
      <c r="F131" s="6"/>
      <c r="G131" s="9">
        <f t="shared" si="10"/>
        <v>0</v>
      </c>
      <c r="H131" s="10">
        <v>24.79</v>
      </c>
      <c r="I131" s="17">
        <f t="shared" si="11"/>
        <v>0</v>
      </c>
    </row>
    <row r="132" spans="2:9" ht="23.25" customHeight="1" x14ac:dyDescent="0.25">
      <c r="B132" s="13" t="s">
        <v>138</v>
      </c>
      <c r="C132" s="2" t="s">
        <v>0</v>
      </c>
      <c r="D132" s="4">
        <v>1</v>
      </c>
      <c r="E132" s="2" t="s">
        <v>53</v>
      </c>
      <c r="F132" s="6"/>
      <c r="G132" s="9">
        <f t="shared" si="10"/>
        <v>0</v>
      </c>
      <c r="H132" s="10">
        <v>35.24</v>
      </c>
      <c r="I132" s="17">
        <f t="shared" si="11"/>
        <v>0</v>
      </c>
    </row>
    <row r="133" spans="2:9" ht="23.25" customHeight="1" x14ac:dyDescent="0.25">
      <c r="B133" s="13" t="s">
        <v>139</v>
      </c>
      <c r="C133" s="2" t="s">
        <v>0</v>
      </c>
      <c r="D133" s="4">
        <v>1</v>
      </c>
      <c r="E133" s="2" t="s">
        <v>53</v>
      </c>
      <c r="F133" s="6"/>
      <c r="G133" s="9">
        <f t="shared" si="10"/>
        <v>0</v>
      </c>
      <c r="H133" s="10">
        <v>26.22</v>
      </c>
      <c r="I133" s="17">
        <f t="shared" si="11"/>
        <v>0</v>
      </c>
    </row>
    <row r="134" spans="2:9" x14ac:dyDescent="0.25">
      <c r="B134" s="13" t="s">
        <v>140</v>
      </c>
      <c r="C134" s="2" t="s">
        <v>0</v>
      </c>
      <c r="D134" s="4">
        <v>1</v>
      </c>
      <c r="E134" s="2" t="s">
        <v>53</v>
      </c>
      <c r="F134" s="6"/>
      <c r="G134" s="9">
        <f t="shared" si="10"/>
        <v>0</v>
      </c>
      <c r="H134" s="10">
        <v>29.43</v>
      </c>
      <c r="I134" s="17">
        <f t="shared" si="11"/>
        <v>0</v>
      </c>
    </row>
    <row r="135" spans="2:9" x14ac:dyDescent="0.25">
      <c r="B135" s="13" t="s">
        <v>141</v>
      </c>
      <c r="C135" s="2" t="s">
        <v>0</v>
      </c>
      <c r="D135" s="4">
        <v>1</v>
      </c>
      <c r="E135" s="2" t="s">
        <v>53</v>
      </c>
      <c r="F135" s="6"/>
      <c r="G135" s="9">
        <f t="shared" si="10"/>
        <v>0</v>
      </c>
      <c r="H135" s="10">
        <v>20.8</v>
      </c>
      <c r="I135" s="17">
        <f t="shared" si="11"/>
        <v>0</v>
      </c>
    </row>
    <row r="136" spans="2:9" x14ac:dyDescent="0.25">
      <c r="B136" s="13" t="s">
        <v>142</v>
      </c>
      <c r="C136" s="2" t="s">
        <v>0</v>
      </c>
      <c r="D136" s="4">
        <v>1</v>
      </c>
      <c r="E136" s="2" t="s">
        <v>53</v>
      </c>
      <c r="F136" s="6"/>
      <c r="G136" s="9">
        <f t="shared" si="10"/>
        <v>0</v>
      </c>
      <c r="H136" s="10">
        <v>5.05</v>
      </c>
      <c r="I136" s="17">
        <f t="shared" si="11"/>
        <v>0</v>
      </c>
    </row>
    <row r="137" spans="2:9" x14ac:dyDescent="0.25">
      <c r="B137" s="13" t="s">
        <v>143</v>
      </c>
      <c r="C137" s="2" t="s">
        <v>0</v>
      </c>
      <c r="D137" s="4">
        <v>1</v>
      </c>
      <c r="E137" s="2" t="s">
        <v>53</v>
      </c>
      <c r="F137" s="6"/>
      <c r="G137" s="9">
        <f t="shared" si="10"/>
        <v>0</v>
      </c>
      <c r="H137" s="10">
        <v>5.05</v>
      </c>
      <c r="I137" s="17">
        <f t="shared" si="11"/>
        <v>0</v>
      </c>
    </row>
    <row r="138" spans="2:9" x14ac:dyDescent="0.25">
      <c r="B138" s="13" t="s">
        <v>144</v>
      </c>
      <c r="C138" s="2" t="s">
        <v>0</v>
      </c>
      <c r="D138" s="4">
        <v>1</v>
      </c>
      <c r="E138" s="2" t="s">
        <v>53</v>
      </c>
      <c r="F138" s="6"/>
      <c r="G138" s="9">
        <f t="shared" si="10"/>
        <v>0</v>
      </c>
      <c r="H138" s="10">
        <v>5.05</v>
      </c>
      <c r="I138" s="17">
        <f t="shared" si="11"/>
        <v>0</v>
      </c>
    </row>
    <row r="139" spans="2:9" x14ac:dyDescent="0.25">
      <c r="B139" s="13" t="s">
        <v>145</v>
      </c>
      <c r="C139" s="2" t="s">
        <v>0</v>
      </c>
      <c r="D139" s="4">
        <v>1</v>
      </c>
      <c r="E139" s="2" t="s">
        <v>53</v>
      </c>
      <c r="F139" s="6"/>
      <c r="G139" s="9">
        <f t="shared" si="10"/>
        <v>0</v>
      </c>
      <c r="H139" s="10">
        <v>5.42</v>
      </c>
      <c r="I139" s="17">
        <f t="shared" si="11"/>
        <v>0</v>
      </c>
    </row>
    <row r="140" spans="2:9" ht="23.25" x14ac:dyDescent="0.25">
      <c r="B140" s="13" t="s">
        <v>146</v>
      </c>
      <c r="C140" s="2" t="s">
        <v>0</v>
      </c>
      <c r="D140" s="4">
        <v>1</v>
      </c>
      <c r="E140" s="2" t="s">
        <v>53</v>
      </c>
      <c r="F140" s="6"/>
      <c r="G140" s="9">
        <f t="shared" si="10"/>
        <v>0</v>
      </c>
      <c r="H140" s="10">
        <v>5.42</v>
      </c>
      <c r="I140" s="17">
        <f t="shared" si="11"/>
        <v>0</v>
      </c>
    </row>
    <row r="141" spans="2:9" x14ac:dyDescent="0.25">
      <c r="B141" s="13" t="s">
        <v>147</v>
      </c>
      <c r="C141" s="2" t="s">
        <v>0</v>
      </c>
      <c r="D141" s="4">
        <v>1</v>
      </c>
      <c r="E141" s="2" t="s">
        <v>53</v>
      </c>
      <c r="F141" s="6"/>
      <c r="G141" s="9">
        <f t="shared" si="10"/>
        <v>0</v>
      </c>
      <c r="H141" s="10">
        <v>22.13</v>
      </c>
      <c r="I141" s="17">
        <f t="shared" si="11"/>
        <v>0</v>
      </c>
    </row>
    <row r="142" spans="2:9" x14ac:dyDescent="0.25">
      <c r="B142" s="15" t="s">
        <v>148</v>
      </c>
      <c r="C142" s="3"/>
      <c r="D142" s="3"/>
      <c r="E142" s="3"/>
      <c r="F142" s="8">
        <f>SUM(F121:F141)</f>
        <v>0</v>
      </c>
      <c r="G142" s="8">
        <f>SUM(G121:G141)</f>
        <v>0</v>
      </c>
      <c r="H142" s="8"/>
      <c r="I142" s="19">
        <f>SUM(I121:I141)</f>
        <v>0</v>
      </c>
    </row>
    <row r="143" spans="2:9" ht="23.25" x14ac:dyDescent="0.25">
      <c r="B143" s="13" t="s">
        <v>149</v>
      </c>
      <c r="C143" s="2" t="s">
        <v>0</v>
      </c>
      <c r="D143" s="4">
        <v>1</v>
      </c>
      <c r="E143" s="2" t="s">
        <v>53</v>
      </c>
      <c r="F143" s="6"/>
      <c r="G143" s="9">
        <f t="shared" ref="G143:G151" si="12">SUM(F143)</f>
        <v>0</v>
      </c>
      <c r="H143" s="10">
        <v>37.840000000000003</v>
      </c>
      <c r="I143" s="17">
        <f t="shared" ref="I143:I151" si="13">G143*H143</f>
        <v>0</v>
      </c>
    </row>
    <row r="144" spans="2:9" ht="23.25" customHeight="1" x14ac:dyDescent="0.25">
      <c r="B144" s="13" t="s">
        <v>150</v>
      </c>
      <c r="C144" s="2" t="s">
        <v>0</v>
      </c>
      <c r="D144" s="4">
        <v>750</v>
      </c>
      <c r="E144" s="2" t="s">
        <v>45</v>
      </c>
      <c r="F144" s="6"/>
      <c r="G144" s="9">
        <f t="shared" si="12"/>
        <v>0</v>
      </c>
      <c r="H144" s="10">
        <v>30.9</v>
      </c>
      <c r="I144" s="17">
        <f t="shared" si="13"/>
        <v>0</v>
      </c>
    </row>
    <row r="145" spans="2:9" x14ac:dyDescent="0.25">
      <c r="B145" s="13" t="s">
        <v>151</v>
      </c>
      <c r="C145" s="2" t="s">
        <v>0</v>
      </c>
      <c r="D145" s="4">
        <v>1</v>
      </c>
      <c r="E145" s="2" t="s">
        <v>53</v>
      </c>
      <c r="F145" s="6"/>
      <c r="G145" s="9">
        <f t="shared" si="12"/>
        <v>0</v>
      </c>
      <c r="H145" s="10">
        <v>20.8</v>
      </c>
      <c r="I145" s="17">
        <f t="shared" si="13"/>
        <v>0</v>
      </c>
    </row>
    <row r="146" spans="2:9" x14ac:dyDescent="0.25">
      <c r="B146" s="13" t="s">
        <v>152</v>
      </c>
      <c r="C146" s="2" t="s">
        <v>0</v>
      </c>
      <c r="D146" s="4">
        <v>1</v>
      </c>
      <c r="E146" s="2" t="s">
        <v>53</v>
      </c>
      <c r="F146" s="6"/>
      <c r="G146" s="9">
        <f t="shared" si="12"/>
        <v>0</v>
      </c>
      <c r="H146" s="10">
        <v>58.79</v>
      </c>
      <c r="I146" s="17">
        <f t="shared" si="13"/>
        <v>0</v>
      </c>
    </row>
    <row r="147" spans="2:9" ht="23.25" customHeight="1" x14ac:dyDescent="0.25">
      <c r="B147" s="13" t="s">
        <v>153</v>
      </c>
      <c r="C147" s="2" t="s">
        <v>0</v>
      </c>
      <c r="D147" s="4">
        <v>1</v>
      </c>
      <c r="E147" s="2" t="s">
        <v>53</v>
      </c>
      <c r="F147" s="6"/>
      <c r="G147" s="9">
        <f t="shared" si="12"/>
        <v>0</v>
      </c>
      <c r="H147" s="10">
        <v>41.02</v>
      </c>
      <c r="I147" s="17">
        <f t="shared" si="13"/>
        <v>0</v>
      </c>
    </row>
    <row r="148" spans="2:9" ht="23.25" customHeight="1" x14ac:dyDescent="0.25">
      <c r="B148" s="13" t="s">
        <v>154</v>
      </c>
      <c r="C148" s="2" t="s">
        <v>0</v>
      </c>
      <c r="D148" s="4">
        <v>1</v>
      </c>
      <c r="E148" s="2" t="s">
        <v>53</v>
      </c>
      <c r="F148" s="6"/>
      <c r="G148" s="9">
        <f t="shared" si="12"/>
        <v>0</v>
      </c>
      <c r="H148" s="10">
        <v>41.99</v>
      </c>
      <c r="I148" s="17">
        <f t="shared" si="13"/>
        <v>0</v>
      </c>
    </row>
    <row r="149" spans="2:9" ht="23.25" x14ac:dyDescent="0.25">
      <c r="B149" s="13" t="s">
        <v>155</v>
      </c>
      <c r="C149" s="2" t="s">
        <v>0</v>
      </c>
      <c r="D149" s="4">
        <v>750</v>
      </c>
      <c r="E149" s="2" t="s">
        <v>45</v>
      </c>
      <c r="F149" s="6"/>
      <c r="G149" s="9">
        <f t="shared" si="12"/>
        <v>0</v>
      </c>
      <c r="H149" s="10">
        <v>32.24</v>
      </c>
      <c r="I149" s="17">
        <f t="shared" si="13"/>
        <v>0</v>
      </c>
    </row>
    <row r="150" spans="2:9" ht="23.25" x14ac:dyDescent="0.25">
      <c r="B150" s="13" t="s">
        <v>156</v>
      </c>
      <c r="C150" s="2" t="s">
        <v>0</v>
      </c>
      <c r="D150" s="4">
        <v>750</v>
      </c>
      <c r="E150" s="2" t="s">
        <v>45</v>
      </c>
      <c r="F150" s="6"/>
      <c r="G150" s="9">
        <f t="shared" si="12"/>
        <v>0</v>
      </c>
      <c r="H150" s="10">
        <v>79.989999999999995</v>
      </c>
      <c r="I150" s="17">
        <f t="shared" si="13"/>
        <v>0</v>
      </c>
    </row>
    <row r="151" spans="2:9" ht="23.25" customHeight="1" x14ac:dyDescent="0.25">
      <c r="B151" s="13" t="s">
        <v>157</v>
      </c>
      <c r="C151" s="2" t="s">
        <v>0</v>
      </c>
      <c r="D151" s="4">
        <v>750</v>
      </c>
      <c r="E151" s="2" t="s">
        <v>45</v>
      </c>
      <c r="F151" s="6"/>
      <c r="G151" s="9">
        <f t="shared" si="12"/>
        <v>0</v>
      </c>
      <c r="H151" s="10">
        <v>10.39</v>
      </c>
      <c r="I151" s="17">
        <f t="shared" si="13"/>
        <v>0</v>
      </c>
    </row>
    <row r="152" spans="2:9" ht="23.25" customHeight="1" x14ac:dyDescent="0.25">
      <c r="B152" s="15" t="s">
        <v>158</v>
      </c>
      <c r="C152" s="3"/>
      <c r="D152" s="3"/>
      <c r="E152" s="3"/>
      <c r="F152" s="8">
        <f>SUM(F143:F151)</f>
        <v>0</v>
      </c>
      <c r="G152" s="8">
        <f>SUM(G143:G151)</f>
        <v>0</v>
      </c>
      <c r="H152" s="8"/>
      <c r="I152" s="19">
        <f>SUM(I143:I151)</f>
        <v>0</v>
      </c>
    </row>
    <row r="153" spans="2:9" ht="23.25" customHeight="1" x14ac:dyDescent="0.25">
      <c r="B153" s="13" t="s">
        <v>159</v>
      </c>
      <c r="C153" s="2" t="s">
        <v>0</v>
      </c>
      <c r="D153" s="4">
        <v>1</v>
      </c>
      <c r="E153" s="2" t="s">
        <v>53</v>
      </c>
      <c r="F153" s="6"/>
      <c r="G153" s="9">
        <f t="shared" ref="G153:G164" si="14">SUM(F153)</f>
        <v>0</v>
      </c>
      <c r="H153" s="10">
        <v>31.99</v>
      </c>
      <c r="I153" s="17">
        <f t="shared" ref="I153:I164" si="15">G153*H153</f>
        <v>0</v>
      </c>
    </row>
    <row r="154" spans="2:9" ht="23.25" customHeight="1" x14ac:dyDescent="0.25">
      <c r="B154" s="13" t="s">
        <v>160</v>
      </c>
      <c r="C154" s="2" t="s">
        <v>0</v>
      </c>
      <c r="D154" s="4">
        <v>1</v>
      </c>
      <c r="E154" s="2" t="s">
        <v>53</v>
      </c>
      <c r="F154" s="6"/>
      <c r="G154" s="9">
        <f t="shared" si="14"/>
        <v>0</v>
      </c>
      <c r="H154" s="10">
        <v>29.59</v>
      </c>
      <c r="I154" s="17">
        <f t="shared" si="15"/>
        <v>0</v>
      </c>
    </row>
    <row r="155" spans="2:9" x14ac:dyDescent="0.25">
      <c r="B155" s="13" t="s">
        <v>161</v>
      </c>
      <c r="C155" s="2" t="s">
        <v>0</v>
      </c>
      <c r="D155" s="4">
        <v>1</v>
      </c>
      <c r="E155" s="2" t="s">
        <v>53</v>
      </c>
      <c r="F155" s="6"/>
      <c r="G155" s="9">
        <f t="shared" si="14"/>
        <v>0</v>
      </c>
      <c r="H155" s="10">
        <v>8.25</v>
      </c>
      <c r="I155" s="17">
        <f t="shared" si="15"/>
        <v>0</v>
      </c>
    </row>
    <row r="156" spans="2:9" x14ac:dyDescent="0.25">
      <c r="B156" s="13" t="s">
        <v>162</v>
      </c>
      <c r="C156" s="2" t="s">
        <v>0</v>
      </c>
      <c r="D156" s="4">
        <v>750</v>
      </c>
      <c r="E156" s="2" t="s">
        <v>45</v>
      </c>
      <c r="F156" s="6"/>
      <c r="G156" s="9">
        <f t="shared" si="14"/>
        <v>0</v>
      </c>
      <c r="H156" s="10">
        <v>35.19</v>
      </c>
      <c r="I156" s="17">
        <f t="shared" si="15"/>
        <v>0</v>
      </c>
    </row>
    <row r="157" spans="2:9" x14ac:dyDescent="0.25">
      <c r="B157" s="13" t="s">
        <v>163</v>
      </c>
      <c r="C157" s="2" t="s">
        <v>0</v>
      </c>
      <c r="D157" s="4">
        <v>750</v>
      </c>
      <c r="E157" s="2" t="s">
        <v>45</v>
      </c>
      <c r="F157" s="6"/>
      <c r="G157" s="9">
        <f t="shared" si="14"/>
        <v>0</v>
      </c>
      <c r="H157" s="10">
        <v>24.79</v>
      </c>
      <c r="I157" s="17">
        <f t="shared" si="15"/>
        <v>0</v>
      </c>
    </row>
    <row r="158" spans="2:9" x14ac:dyDescent="0.25">
      <c r="B158" s="13" t="s">
        <v>164</v>
      </c>
      <c r="C158" s="2" t="s">
        <v>0</v>
      </c>
      <c r="D158" s="4">
        <v>750</v>
      </c>
      <c r="E158" s="2" t="s">
        <v>45</v>
      </c>
      <c r="F158" s="6"/>
      <c r="G158" s="9">
        <f t="shared" si="14"/>
        <v>0</v>
      </c>
      <c r="H158" s="10">
        <v>28.26</v>
      </c>
      <c r="I158" s="17">
        <f t="shared" si="15"/>
        <v>0</v>
      </c>
    </row>
    <row r="159" spans="2:9" x14ac:dyDescent="0.25">
      <c r="B159" s="13" t="s">
        <v>165</v>
      </c>
      <c r="C159" s="2" t="s">
        <v>0</v>
      </c>
      <c r="D159" s="4">
        <v>1</v>
      </c>
      <c r="E159" s="2" t="s">
        <v>53</v>
      </c>
      <c r="F159" s="6"/>
      <c r="G159" s="9">
        <f t="shared" si="14"/>
        <v>0</v>
      </c>
      <c r="H159" s="10">
        <v>21.39</v>
      </c>
      <c r="I159" s="17">
        <f t="shared" si="15"/>
        <v>0</v>
      </c>
    </row>
    <row r="160" spans="2:9" x14ac:dyDescent="0.25">
      <c r="B160" s="13" t="s">
        <v>166</v>
      </c>
      <c r="C160" s="2" t="s">
        <v>0</v>
      </c>
      <c r="D160" s="4">
        <v>1</v>
      </c>
      <c r="E160" s="2" t="s">
        <v>53</v>
      </c>
      <c r="F160" s="6"/>
      <c r="G160" s="9">
        <f t="shared" si="14"/>
        <v>0</v>
      </c>
      <c r="H160" s="10">
        <v>39.99</v>
      </c>
      <c r="I160" s="17">
        <f t="shared" si="15"/>
        <v>0</v>
      </c>
    </row>
    <row r="161" spans="2:9" ht="23.25" x14ac:dyDescent="0.25">
      <c r="B161" s="13" t="s">
        <v>167</v>
      </c>
      <c r="C161" s="2" t="s">
        <v>0</v>
      </c>
      <c r="D161" s="4">
        <v>750</v>
      </c>
      <c r="E161" s="2" t="s">
        <v>45</v>
      </c>
      <c r="F161" s="6"/>
      <c r="G161" s="9">
        <f t="shared" si="14"/>
        <v>0</v>
      </c>
      <c r="H161" s="10">
        <v>69.19</v>
      </c>
      <c r="I161" s="17">
        <f t="shared" si="15"/>
        <v>0</v>
      </c>
    </row>
    <row r="162" spans="2:9" ht="23.25" x14ac:dyDescent="0.25">
      <c r="B162" s="13" t="s">
        <v>168</v>
      </c>
      <c r="C162" s="2" t="s">
        <v>0</v>
      </c>
      <c r="D162" s="4">
        <v>1</v>
      </c>
      <c r="E162" s="2" t="s">
        <v>53</v>
      </c>
      <c r="F162" s="6"/>
      <c r="G162" s="9">
        <f t="shared" si="14"/>
        <v>0</v>
      </c>
      <c r="H162" s="10">
        <v>20.79</v>
      </c>
      <c r="I162" s="17">
        <f t="shared" si="15"/>
        <v>0</v>
      </c>
    </row>
    <row r="163" spans="2:9" x14ac:dyDescent="0.25">
      <c r="B163" s="13" t="s">
        <v>169</v>
      </c>
      <c r="C163" s="2" t="s">
        <v>0</v>
      </c>
      <c r="D163" s="4">
        <v>1</v>
      </c>
      <c r="E163" s="2" t="s">
        <v>53</v>
      </c>
      <c r="F163" s="6"/>
      <c r="G163" s="9">
        <f t="shared" si="14"/>
        <v>0</v>
      </c>
      <c r="H163" s="10">
        <v>21.59</v>
      </c>
      <c r="I163" s="17">
        <f t="shared" si="15"/>
        <v>0</v>
      </c>
    </row>
    <row r="164" spans="2:9" x14ac:dyDescent="0.25">
      <c r="B164" s="13" t="s">
        <v>170</v>
      </c>
      <c r="C164" s="2" t="s">
        <v>0</v>
      </c>
      <c r="D164" s="4">
        <v>750</v>
      </c>
      <c r="E164" s="2" t="s">
        <v>45</v>
      </c>
      <c r="F164" s="6"/>
      <c r="G164" s="9">
        <f t="shared" si="14"/>
        <v>0</v>
      </c>
      <c r="H164" s="10">
        <v>41.59</v>
      </c>
      <c r="I164" s="17">
        <f t="shared" si="15"/>
        <v>0</v>
      </c>
    </row>
    <row r="165" spans="2:9" ht="23.25" customHeight="1" x14ac:dyDescent="0.25">
      <c r="B165" s="15" t="s">
        <v>171</v>
      </c>
      <c r="C165" s="3"/>
      <c r="D165" s="3"/>
      <c r="E165" s="3"/>
      <c r="F165" s="8">
        <f>SUM(F153:F164)</f>
        <v>0</v>
      </c>
      <c r="G165" s="8">
        <f>SUM(G153:G164)</f>
        <v>0</v>
      </c>
      <c r="H165" s="8"/>
      <c r="I165" s="19">
        <f>SUM(I153:I164)</f>
        <v>0</v>
      </c>
    </row>
    <row r="166" spans="2:9" ht="23.25" customHeight="1" x14ac:dyDescent="0.25">
      <c r="B166" s="13" t="s">
        <v>172</v>
      </c>
      <c r="C166" s="2" t="s">
        <v>0</v>
      </c>
      <c r="D166" s="4">
        <v>750</v>
      </c>
      <c r="E166" s="2" t="s">
        <v>45</v>
      </c>
      <c r="F166" s="6"/>
      <c r="G166" s="9">
        <f t="shared" ref="G166:G179" si="16">SUM(F166)</f>
        <v>0</v>
      </c>
      <c r="H166" s="10">
        <v>22.49</v>
      </c>
      <c r="I166" s="17">
        <f t="shared" ref="I166:I179" si="17">G166*H166</f>
        <v>0</v>
      </c>
    </row>
    <row r="167" spans="2:9" x14ac:dyDescent="0.25">
      <c r="B167" s="13" t="s">
        <v>173</v>
      </c>
      <c r="C167" s="2" t="s">
        <v>0</v>
      </c>
      <c r="D167" s="4">
        <v>1</v>
      </c>
      <c r="E167" s="2" t="s">
        <v>53</v>
      </c>
      <c r="F167" s="6"/>
      <c r="G167" s="9">
        <f t="shared" si="16"/>
        <v>0</v>
      </c>
      <c r="H167" s="10">
        <v>31.49</v>
      </c>
      <c r="I167" s="17">
        <f t="shared" si="17"/>
        <v>0</v>
      </c>
    </row>
    <row r="168" spans="2:9" x14ac:dyDescent="0.25">
      <c r="B168" s="13" t="s">
        <v>174</v>
      </c>
      <c r="C168" s="2" t="s">
        <v>0</v>
      </c>
      <c r="D168" s="4">
        <v>1</v>
      </c>
      <c r="E168" s="2" t="s">
        <v>53</v>
      </c>
      <c r="F168" s="6"/>
      <c r="G168" s="9">
        <f t="shared" si="16"/>
        <v>0</v>
      </c>
      <c r="H168" s="10">
        <v>27.19</v>
      </c>
      <c r="I168" s="17">
        <f t="shared" si="17"/>
        <v>0</v>
      </c>
    </row>
    <row r="169" spans="2:9" x14ac:dyDescent="0.25">
      <c r="B169" s="13" t="s">
        <v>175</v>
      </c>
      <c r="C169" s="2" t="s">
        <v>0</v>
      </c>
      <c r="D169" s="4">
        <v>1</v>
      </c>
      <c r="E169" s="2" t="s">
        <v>53</v>
      </c>
      <c r="F169" s="6"/>
      <c r="G169" s="9">
        <f t="shared" si="16"/>
        <v>0</v>
      </c>
      <c r="H169" s="10">
        <v>6</v>
      </c>
      <c r="I169" s="17">
        <f t="shared" si="17"/>
        <v>0</v>
      </c>
    </row>
    <row r="170" spans="2:9" x14ac:dyDescent="0.25">
      <c r="B170" s="13" t="s">
        <v>176</v>
      </c>
      <c r="C170" s="2" t="s">
        <v>0</v>
      </c>
      <c r="D170" s="4">
        <v>1</v>
      </c>
      <c r="E170" s="2" t="s">
        <v>53</v>
      </c>
      <c r="F170" s="6"/>
      <c r="G170" s="9">
        <f t="shared" si="16"/>
        <v>0</v>
      </c>
      <c r="H170" s="10">
        <v>20.79</v>
      </c>
      <c r="I170" s="17">
        <f t="shared" si="17"/>
        <v>0</v>
      </c>
    </row>
    <row r="171" spans="2:9" x14ac:dyDescent="0.25">
      <c r="B171" s="13" t="s">
        <v>177</v>
      </c>
      <c r="C171" s="2" t="s">
        <v>0</v>
      </c>
      <c r="D171" s="4">
        <v>1</v>
      </c>
      <c r="E171" s="2" t="s">
        <v>53</v>
      </c>
      <c r="F171" s="6"/>
      <c r="G171" s="9">
        <f t="shared" si="16"/>
        <v>0</v>
      </c>
      <c r="H171" s="10">
        <v>19.989999999999998</v>
      </c>
      <c r="I171" s="17">
        <f t="shared" si="17"/>
        <v>0</v>
      </c>
    </row>
    <row r="172" spans="2:9" x14ac:dyDescent="0.25">
      <c r="B172" s="13" t="s">
        <v>178</v>
      </c>
      <c r="C172" s="2" t="s">
        <v>0</v>
      </c>
      <c r="D172" s="4">
        <v>1</v>
      </c>
      <c r="E172" s="2" t="s">
        <v>53</v>
      </c>
      <c r="F172" s="6"/>
      <c r="G172" s="9">
        <f t="shared" si="16"/>
        <v>0</v>
      </c>
      <c r="H172" s="10">
        <v>20.79</v>
      </c>
      <c r="I172" s="17">
        <f t="shared" si="17"/>
        <v>0</v>
      </c>
    </row>
    <row r="173" spans="2:9" x14ac:dyDescent="0.25">
      <c r="B173" s="13" t="s">
        <v>179</v>
      </c>
      <c r="C173" s="2" t="s">
        <v>0</v>
      </c>
      <c r="D173" s="4">
        <v>1</v>
      </c>
      <c r="E173" s="2" t="s">
        <v>53</v>
      </c>
      <c r="F173" s="6"/>
      <c r="G173" s="9">
        <f t="shared" si="16"/>
        <v>0</v>
      </c>
      <c r="H173" s="10">
        <v>13.19</v>
      </c>
      <c r="I173" s="17">
        <f t="shared" si="17"/>
        <v>0</v>
      </c>
    </row>
    <row r="174" spans="2:9" x14ac:dyDescent="0.25">
      <c r="B174" s="13" t="s">
        <v>180</v>
      </c>
      <c r="C174" s="2" t="s">
        <v>0</v>
      </c>
      <c r="D174" s="4">
        <v>1</v>
      </c>
      <c r="E174" s="2" t="s">
        <v>53</v>
      </c>
      <c r="F174" s="6"/>
      <c r="G174" s="9">
        <f t="shared" si="16"/>
        <v>0</v>
      </c>
      <c r="H174" s="10">
        <v>26.4</v>
      </c>
      <c r="I174" s="17">
        <f t="shared" si="17"/>
        <v>0</v>
      </c>
    </row>
    <row r="175" spans="2:9" x14ac:dyDescent="0.25">
      <c r="B175" s="13" t="s">
        <v>181</v>
      </c>
      <c r="C175" s="2" t="s">
        <v>0</v>
      </c>
      <c r="D175" s="4">
        <v>1</v>
      </c>
      <c r="E175" s="2" t="s">
        <v>53</v>
      </c>
      <c r="F175" s="6"/>
      <c r="G175" s="9">
        <f t="shared" si="16"/>
        <v>0</v>
      </c>
      <c r="H175" s="10">
        <v>24.74</v>
      </c>
      <c r="I175" s="17">
        <f t="shared" si="17"/>
        <v>0</v>
      </c>
    </row>
    <row r="176" spans="2:9" x14ac:dyDescent="0.25">
      <c r="B176" s="13" t="s">
        <v>182</v>
      </c>
      <c r="C176" s="2" t="s">
        <v>0</v>
      </c>
      <c r="D176" s="4">
        <v>1</v>
      </c>
      <c r="E176" s="2" t="s">
        <v>53</v>
      </c>
      <c r="F176" s="6"/>
      <c r="G176" s="9">
        <f t="shared" si="16"/>
        <v>0</v>
      </c>
      <c r="H176" s="10">
        <v>21.95</v>
      </c>
      <c r="I176" s="17">
        <f t="shared" si="17"/>
        <v>0</v>
      </c>
    </row>
    <row r="177" spans="2:9" x14ac:dyDescent="0.25">
      <c r="B177" s="13" t="s">
        <v>183</v>
      </c>
      <c r="C177" s="2" t="s">
        <v>0</v>
      </c>
      <c r="D177" s="4">
        <v>1</v>
      </c>
      <c r="E177" s="2" t="s">
        <v>53</v>
      </c>
      <c r="F177" s="6"/>
      <c r="G177" s="9">
        <f t="shared" si="16"/>
        <v>0</v>
      </c>
      <c r="H177" s="10">
        <v>21.25</v>
      </c>
      <c r="I177" s="17">
        <f t="shared" si="17"/>
        <v>0</v>
      </c>
    </row>
    <row r="178" spans="2:9" x14ac:dyDescent="0.25">
      <c r="B178" s="13" t="s">
        <v>184</v>
      </c>
      <c r="C178" s="2" t="s">
        <v>0</v>
      </c>
      <c r="D178" s="4">
        <v>1</v>
      </c>
      <c r="E178" s="2" t="s">
        <v>53</v>
      </c>
      <c r="F178" s="6"/>
      <c r="G178" s="9">
        <f t="shared" si="16"/>
        <v>0</v>
      </c>
      <c r="H178" s="10">
        <v>19.989999999999998</v>
      </c>
      <c r="I178" s="17">
        <f t="shared" si="17"/>
        <v>0</v>
      </c>
    </row>
    <row r="179" spans="2:9" x14ac:dyDescent="0.25">
      <c r="B179" s="13" t="s">
        <v>185</v>
      </c>
      <c r="C179" s="2" t="s">
        <v>0</v>
      </c>
      <c r="D179" s="4">
        <v>1</v>
      </c>
      <c r="E179" s="2" t="s">
        <v>53</v>
      </c>
      <c r="F179" s="6"/>
      <c r="G179" s="9">
        <f t="shared" si="16"/>
        <v>0</v>
      </c>
      <c r="H179" s="10">
        <v>21.3</v>
      </c>
      <c r="I179" s="17">
        <f t="shared" si="17"/>
        <v>0</v>
      </c>
    </row>
    <row r="180" spans="2:9" x14ac:dyDescent="0.25">
      <c r="B180" s="15" t="s">
        <v>186</v>
      </c>
      <c r="C180" s="3"/>
      <c r="D180" s="3"/>
      <c r="E180" s="3"/>
      <c r="F180" s="8">
        <f>SUM(F166:F179)</f>
        <v>0</v>
      </c>
      <c r="G180" s="8">
        <f>SUM(G166:G179)</f>
        <v>0</v>
      </c>
      <c r="H180" s="8"/>
      <c r="I180" s="19">
        <f>SUM(I166:I179)</f>
        <v>0</v>
      </c>
    </row>
    <row r="181" spans="2:9" x14ac:dyDescent="0.25">
      <c r="B181" s="14" t="s">
        <v>187</v>
      </c>
      <c r="C181" s="1"/>
      <c r="D181" s="1"/>
      <c r="E181" s="1"/>
      <c r="F181" s="7">
        <f>F74+F82+F111+F114+F120+F142+F152+F165+F180</f>
        <v>0</v>
      </c>
      <c r="G181" s="7">
        <f>G74+G82+G111+G114+G120+G142+G152+G165+G180</f>
        <v>0</v>
      </c>
      <c r="H181" s="7"/>
      <c r="I181" s="18">
        <f>I74+I82+I111+I114+I120+I142+I152+I165+I180</f>
        <v>0</v>
      </c>
    </row>
    <row r="182" spans="2:9" x14ac:dyDescent="0.25">
      <c r="B182" s="13" t="s">
        <v>188</v>
      </c>
      <c r="C182" s="2" t="s">
        <v>0</v>
      </c>
      <c r="D182" s="4">
        <v>250</v>
      </c>
      <c r="E182" s="2" t="s">
        <v>45</v>
      </c>
      <c r="F182" s="6"/>
      <c r="G182" s="9">
        <f>SUM(F182)</f>
        <v>0</v>
      </c>
      <c r="H182" s="10">
        <v>1.75</v>
      </c>
      <c r="I182" s="17">
        <f>G182*H182</f>
        <v>0</v>
      </c>
    </row>
    <row r="183" spans="2:9" x14ac:dyDescent="0.25">
      <c r="B183" s="13" t="s">
        <v>189</v>
      </c>
      <c r="C183" s="2" t="s">
        <v>0</v>
      </c>
      <c r="D183" s="5">
        <v>8.3999996185302734</v>
      </c>
      <c r="E183" s="2" t="s">
        <v>5</v>
      </c>
      <c r="F183" s="6"/>
      <c r="G183" s="9">
        <f>SUM(F183)</f>
        <v>0</v>
      </c>
      <c r="H183" s="10">
        <v>1.75</v>
      </c>
      <c r="I183" s="17">
        <f>G183*H183</f>
        <v>0</v>
      </c>
    </row>
    <row r="184" spans="2:9" x14ac:dyDescent="0.25">
      <c r="B184" s="13" t="s">
        <v>190</v>
      </c>
      <c r="C184" s="2" t="s">
        <v>0</v>
      </c>
      <c r="D184" s="5">
        <v>8.3999996185302734</v>
      </c>
      <c r="E184" s="2" t="s">
        <v>5</v>
      </c>
      <c r="F184" s="6"/>
      <c r="G184" s="9">
        <f>SUM(F184)</f>
        <v>0</v>
      </c>
      <c r="H184" s="10">
        <v>1.75</v>
      </c>
      <c r="I184" s="17">
        <f>G184*H184</f>
        <v>0</v>
      </c>
    </row>
    <row r="185" spans="2:9" x14ac:dyDescent="0.25">
      <c r="B185" s="13" t="s">
        <v>191</v>
      </c>
      <c r="C185" s="2" t="s">
        <v>0</v>
      </c>
      <c r="D185" s="4">
        <v>250</v>
      </c>
      <c r="E185" s="2" t="s">
        <v>45</v>
      </c>
      <c r="F185" s="6"/>
      <c r="G185" s="9">
        <f>SUM(F185)</f>
        <v>0</v>
      </c>
      <c r="H185" s="10">
        <v>1.75</v>
      </c>
      <c r="I185" s="17">
        <f>G185*H185</f>
        <v>0</v>
      </c>
    </row>
    <row r="186" spans="2:9" x14ac:dyDescent="0.25">
      <c r="B186" s="13" t="s">
        <v>192</v>
      </c>
      <c r="C186" s="2" t="s">
        <v>0</v>
      </c>
      <c r="D186" s="5">
        <v>8.3999996185302734</v>
      </c>
      <c r="E186" s="2" t="s">
        <v>5</v>
      </c>
      <c r="F186" s="6"/>
      <c r="G186" s="9">
        <f>SUM(F186)</f>
        <v>0</v>
      </c>
      <c r="H186" s="10">
        <v>1.75</v>
      </c>
      <c r="I186" s="17">
        <f>G186*H186</f>
        <v>0</v>
      </c>
    </row>
    <row r="187" spans="2:9" x14ac:dyDescent="0.25">
      <c r="B187" s="15" t="s">
        <v>193</v>
      </c>
      <c r="C187" s="3"/>
      <c r="D187" s="3"/>
      <c r="E187" s="3"/>
      <c r="F187" s="8">
        <f>SUM(F182:F186)</f>
        <v>0</v>
      </c>
      <c r="G187" s="8">
        <f>SUM(G182:G186)</f>
        <v>0</v>
      </c>
      <c r="H187" s="8"/>
      <c r="I187" s="19">
        <f>SUM(I182:I186)</f>
        <v>0</v>
      </c>
    </row>
    <row r="188" spans="2:9" x14ac:dyDescent="0.25">
      <c r="B188" s="14" t="s">
        <v>194</v>
      </c>
      <c r="C188" s="1"/>
      <c r="D188" s="1"/>
      <c r="E188" s="1"/>
      <c r="F188" s="7">
        <f>F187</f>
        <v>0</v>
      </c>
      <c r="G188" s="7">
        <f>G187</f>
        <v>0</v>
      </c>
      <c r="H188" s="7"/>
      <c r="I188" s="18">
        <f>I187</f>
        <v>0</v>
      </c>
    </row>
    <row r="189" spans="2:9" x14ac:dyDescent="0.25">
      <c r="B189" s="13" t="s">
        <v>195</v>
      </c>
      <c r="C189" s="2" t="s">
        <v>0</v>
      </c>
      <c r="D189" s="4">
        <v>12</v>
      </c>
      <c r="E189" s="2" t="s">
        <v>5</v>
      </c>
      <c r="F189" s="6"/>
      <c r="G189" s="9">
        <f>SUM(F189)</f>
        <v>0</v>
      </c>
      <c r="H189" s="10">
        <v>2.0499999999999998</v>
      </c>
      <c r="I189" s="17">
        <f>G189*H189</f>
        <v>0</v>
      </c>
    </row>
    <row r="190" spans="2:9" x14ac:dyDescent="0.25">
      <c r="B190" s="13" t="s">
        <v>196</v>
      </c>
      <c r="C190" s="2" t="s">
        <v>0</v>
      </c>
      <c r="D190" s="4">
        <v>355</v>
      </c>
      <c r="E190" s="2" t="s">
        <v>45</v>
      </c>
      <c r="F190" s="6"/>
      <c r="G190" s="9">
        <f>SUM(F190)</f>
        <v>0</v>
      </c>
      <c r="H190" s="10">
        <v>2.0499999999999998</v>
      </c>
      <c r="I190" s="17">
        <f>G190*H190</f>
        <v>0</v>
      </c>
    </row>
    <row r="191" spans="2:9" x14ac:dyDescent="0.25">
      <c r="B191" s="14" t="s">
        <v>197</v>
      </c>
      <c r="C191" s="1"/>
      <c r="D191" s="1"/>
      <c r="E191" s="1"/>
      <c r="F191" s="7">
        <f>SUM(F189:F190)</f>
        <v>0</v>
      </c>
      <c r="G191" s="7">
        <f>SUM(G189:G190)</f>
        <v>0</v>
      </c>
      <c r="H191" s="7"/>
      <c r="I191" s="18">
        <f>SUM(I189:I190)</f>
        <v>0</v>
      </c>
    </row>
    <row r="192" spans="2:9" x14ac:dyDescent="0.25">
      <c r="B192" s="13" t="s">
        <v>198</v>
      </c>
      <c r="C192" s="2" t="s">
        <v>0</v>
      </c>
      <c r="D192" s="4">
        <v>1</v>
      </c>
      <c r="E192" s="2" t="s">
        <v>199</v>
      </c>
      <c r="F192" s="6"/>
      <c r="G192" s="9">
        <f>SUM(F192)</f>
        <v>0</v>
      </c>
      <c r="H192" s="10">
        <v>3.83</v>
      </c>
      <c r="I192" s="17">
        <f>G192*H192</f>
        <v>0</v>
      </c>
    </row>
    <row r="193" spans="2:9" x14ac:dyDescent="0.25">
      <c r="B193" s="15" t="s">
        <v>200</v>
      </c>
      <c r="C193" s="3"/>
      <c r="D193" s="3"/>
      <c r="E193" s="3"/>
      <c r="F193" s="8">
        <f>SUM(F192)</f>
        <v>0</v>
      </c>
      <c r="G193" s="8">
        <f>SUM(G192)</f>
        <v>0</v>
      </c>
      <c r="H193" s="8"/>
      <c r="I193" s="19">
        <f>SUM(I192)</f>
        <v>0</v>
      </c>
    </row>
    <row r="194" spans="2:9" x14ac:dyDescent="0.25">
      <c r="B194" s="14" t="s">
        <v>201</v>
      </c>
      <c r="C194" s="1"/>
      <c r="D194" s="1"/>
      <c r="E194" s="1"/>
      <c r="F194" s="7">
        <f>F193</f>
        <v>0</v>
      </c>
      <c r="G194" s="7">
        <f>G193</f>
        <v>0</v>
      </c>
      <c r="H194" s="7"/>
      <c r="I194" s="18">
        <f>I193</f>
        <v>0</v>
      </c>
    </row>
    <row r="195" spans="2:9" x14ac:dyDescent="0.25">
      <c r="B195" s="13" t="s">
        <v>202</v>
      </c>
      <c r="C195" s="2" t="s">
        <v>0</v>
      </c>
      <c r="D195" s="4">
        <v>375</v>
      </c>
      <c r="E195" s="2" t="s">
        <v>45</v>
      </c>
      <c r="F195" s="6"/>
      <c r="G195" s="9">
        <f>SUM(F195)</f>
        <v>0</v>
      </c>
      <c r="H195" s="10">
        <v>3</v>
      </c>
      <c r="I195" s="17">
        <f>G195*H195</f>
        <v>0</v>
      </c>
    </row>
    <row r="196" spans="2:9" x14ac:dyDescent="0.25">
      <c r="B196" s="15" t="s">
        <v>203</v>
      </c>
      <c r="C196" s="3"/>
      <c r="D196" s="3"/>
      <c r="E196" s="3"/>
      <c r="F196" s="8">
        <f>SUM(F195)</f>
        <v>0</v>
      </c>
      <c r="G196" s="8">
        <f>SUM(G195)</f>
        <v>0</v>
      </c>
      <c r="H196" s="8"/>
      <c r="I196" s="19">
        <f>SUM(I195)</f>
        <v>0</v>
      </c>
    </row>
    <row r="197" spans="2:9" x14ac:dyDescent="0.25">
      <c r="B197" s="13" t="s">
        <v>204</v>
      </c>
      <c r="C197" s="2" t="s">
        <v>0</v>
      </c>
      <c r="D197" s="4">
        <v>750</v>
      </c>
      <c r="E197" s="2" t="s">
        <v>45</v>
      </c>
      <c r="F197" s="6"/>
      <c r="G197" s="9">
        <f>SUM(F197)</f>
        <v>0</v>
      </c>
      <c r="H197" s="10">
        <v>4.8499999999999996</v>
      </c>
      <c r="I197" s="17">
        <f>G197*H197</f>
        <v>0</v>
      </c>
    </row>
    <row r="198" spans="2:9" x14ac:dyDescent="0.25">
      <c r="B198" s="15" t="s">
        <v>205</v>
      </c>
      <c r="C198" s="3"/>
      <c r="D198" s="3"/>
      <c r="E198" s="3"/>
      <c r="F198" s="8">
        <f>SUM(F197)</f>
        <v>0</v>
      </c>
      <c r="G198" s="8">
        <f>SUM(G197)</f>
        <v>0</v>
      </c>
      <c r="H198" s="8"/>
      <c r="I198" s="19">
        <f>SUM(I197)</f>
        <v>0</v>
      </c>
    </row>
    <row r="199" spans="2:9" x14ac:dyDescent="0.25">
      <c r="B199" s="13" t="s">
        <v>206</v>
      </c>
      <c r="C199" s="2" t="s">
        <v>0</v>
      </c>
      <c r="D199" s="4">
        <v>750</v>
      </c>
      <c r="E199" s="2" t="s">
        <v>45</v>
      </c>
      <c r="F199" s="6"/>
      <c r="G199" s="9">
        <f>SUM(F199)</f>
        <v>0</v>
      </c>
      <c r="H199" s="10">
        <v>5</v>
      </c>
      <c r="I199" s="17">
        <f>G199*H199</f>
        <v>0</v>
      </c>
    </row>
    <row r="200" spans="2:9" x14ac:dyDescent="0.25">
      <c r="B200" s="13" t="s">
        <v>207</v>
      </c>
      <c r="C200" s="2" t="s">
        <v>0</v>
      </c>
      <c r="D200" s="4">
        <v>750</v>
      </c>
      <c r="E200" s="2" t="s">
        <v>45</v>
      </c>
      <c r="F200" s="6"/>
      <c r="G200" s="9">
        <f>SUM(F200)</f>
        <v>0</v>
      </c>
      <c r="H200" s="10">
        <v>4.8499999999999996</v>
      </c>
      <c r="I200" s="17">
        <f>G200*H200</f>
        <v>0</v>
      </c>
    </row>
    <row r="201" spans="2:9" x14ac:dyDescent="0.25">
      <c r="B201" s="13" t="s">
        <v>208</v>
      </c>
      <c r="C201" s="2" t="s">
        <v>0</v>
      </c>
      <c r="D201" s="4">
        <v>750</v>
      </c>
      <c r="E201" s="2" t="s">
        <v>45</v>
      </c>
      <c r="F201" s="6"/>
      <c r="G201" s="9">
        <f>SUM(F201)</f>
        <v>0</v>
      </c>
      <c r="H201" s="10">
        <v>4.8499999999999996</v>
      </c>
      <c r="I201" s="17">
        <f>G201*H201</f>
        <v>0</v>
      </c>
    </row>
    <row r="202" spans="2:9" x14ac:dyDescent="0.25">
      <c r="B202" s="15" t="s">
        <v>209</v>
      </c>
      <c r="C202" s="3"/>
      <c r="D202" s="3"/>
      <c r="E202" s="3"/>
      <c r="F202" s="8">
        <f>SUM(F199:F201)</f>
        <v>0</v>
      </c>
      <c r="G202" s="8">
        <f>SUM(G199:G201)</f>
        <v>0</v>
      </c>
      <c r="H202" s="8"/>
      <c r="I202" s="19">
        <f>SUM(I199:I201)</f>
        <v>0</v>
      </c>
    </row>
    <row r="203" spans="2:9" x14ac:dyDescent="0.25">
      <c r="B203" s="16" t="s">
        <v>210</v>
      </c>
      <c r="C203" s="11"/>
      <c r="D203" s="11"/>
      <c r="E203" s="11"/>
      <c r="F203" s="12">
        <f>F196+F198+F202</f>
        <v>0</v>
      </c>
      <c r="G203" s="12">
        <f>G196+G198+G202</f>
        <v>0</v>
      </c>
      <c r="H203" s="12"/>
      <c r="I203" s="20">
        <f>I196+I198+I202</f>
        <v>0</v>
      </c>
    </row>
    <row r="204" spans="2:9" x14ac:dyDescent="0.25">
      <c r="B204" s="21" t="s">
        <v>211</v>
      </c>
      <c r="C204" s="21"/>
      <c r="D204" s="21"/>
      <c r="E204" s="21"/>
      <c r="F204" s="22">
        <f>F3+F6+F43+F72+F181+F188+F191+F194+F203</f>
        <v>0</v>
      </c>
      <c r="G204" s="22">
        <f>G3+G6+G43+G72+G181+G188+G191+G194+G203</f>
        <v>0</v>
      </c>
      <c r="H204" s="22"/>
      <c r="I204" s="23">
        <f>I3+I6+I43+I72+I181+I188+I191+I194+I203</f>
        <v>0</v>
      </c>
    </row>
  </sheetData>
  <mergeCells count="1">
    <mergeCell ref="D1:E1"/>
  </mergeCells>
  <pageMargins left="0.25" right="0.25" top="0.25" bottom="0.5" header="0.3" footer="0.3"/>
  <pageSetup orientation="portrait" r:id="rId1"/>
  <headerFoot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5c829d-07b5-4364-97c7-e23175007ad1">
      <Terms xmlns="http://schemas.microsoft.com/office/infopath/2007/PartnerControls"/>
    </lcf76f155ced4ddcb4097134ff3c332f>
    <TaxCatchAll xmlns="d955ad42-ff72-4cd6-ac37-e19fbeb2e73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E7609D3B2E6A48A13E0AB7CABD2009" ma:contentTypeVersion="14" ma:contentTypeDescription="Create a new document." ma:contentTypeScope="" ma:versionID="23355b18c0a6a93cb4a7ab7da1f6fd65">
  <xsd:schema xmlns:xsd="http://www.w3.org/2001/XMLSchema" xmlns:xs="http://www.w3.org/2001/XMLSchema" xmlns:p="http://schemas.microsoft.com/office/2006/metadata/properties" xmlns:ns2="4e5c829d-07b5-4364-97c7-e23175007ad1" xmlns:ns3="d955ad42-ff72-4cd6-ac37-e19fbeb2e734" targetNamespace="http://schemas.microsoft.com/office/2006/metadata/properties" ma:root="true" ma:fieldsID="3c785cb569b0559b32498cf28386180d" ns2:_="" ns3:_="">
    <xsd:import namespace="4e5c829d-07b5-4364-97c7-e23175007ad1"/>
    <xsd:import namespace="d955ad42-ff72-4cd6-ac37-e19fbeb2e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c829d-07b5-4364-97c7-e23175007a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de68208-5558-4d09-a031-c11df79e12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5ad42-ff72-4cd6-ac37-e19fbeb2e73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46976d1-302f-4473-b75e-6843be0d859c}" ma:internalName="TaxCatchAll" ma:showField="CatchAllData" ma:web="d955ad42-ff72-4cd6-ac37-e19fbeb2e7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61AA75-CF28-4F88-851F-95F28E83D392}">
  <ds:schemaRefs>
    <ds:schemaRef ds:uri="http://schemas.microsoft.com/office/2006/metadata/properties"/>
    <ds:schemaRef ds:uri="http://schemas.microsoft.com/office/infopath/2007/PartnerControls"/>
    <ds:schemaRef ds:uri="4e5c829d-07b5-4364-97c7-e23175007ad1"/>
    <ds:schemaRef ds:uri="d955ad42-ff72-4cd6-ac37-e19fbeb2e734"/>
  </ds:schemaRefs>
</ds:datastoreItem>
</file>

<file path=customXml/itemProps2.xml><?xml version="1.0" encoding="utf-8"?>
<ds:datastoreItem xmlns:ds="http://schemas.openxmlformats.org/officeDocument/2006/customXml" ds:itemID="{E9D45E1A-E783-4BFB-8E02-71F7FDD1C8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3169C7-A4B7-41CA-8FBD-86D31CE60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5c829d-07b5-4364-97c7-e23175007ad1"/>
    <ds:schemaRef ds:uri="d955ad42-ff72-4cd6-ac37-e19fbeb2e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Inventory</vt:lpstr>
      <vt:lpstr>Sheet2</vt:lpstr>
      <vt:lpstr>Sheet3</vt:lpstr>
      <vt:lpstr>Inventory!Print_Titles</vt:lpstr>
    </vt:vector>
  </TitlesOfParts>
  <Company>G4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Grimm</dc:creator>
  <cp:lastModifiedBy>Morgan Griffin</cp:lastModifiedBy>
  <dcterms:created xsi:type="dcterms:W3CDTF">2013-03-15T22:53:17Z</dcterms:created>
  <dcterms:modified xsi:type="dcterms:W3CDTF">2024-11-10T05:30:34Z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0x01010036E7609D3B2E6A48A13E0AB7CABD2009</vt:lpwstr>
  </property>
</Properties>
</file>