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21075" windowHeight="11310"/>
  </bookViews>
  <sheets>
    <sheet name="Inventory" sheetId="1" r:id="rId1"/>
    <sheet name="Sheet2" sheetId="2" r:id="rId2"/>
    <sheet name="Sheet3" sheetId="3" r:id="rId3"/>
  </sheets>
  <definedNames>
    <definedName name="_xlnm.Print_Titles" localSheetId="0">'Inventory'!$B:$B,'Inventory'!$6:$7</definedName>
  </definedNames>
  <calcPr calcId="125725" fullCalcOnLoad="1"/>
</workbook>
</file>

<file path=xl/sharedStrings.xml><?xml version="1.0" encoding="utf-8"?>
<sst xmlns="http://schemas.openxmlformats.org/spreadsheetml/2006/main" count="220" uniqueCount="220">
  <si>
    <t>Inventory Report</t>
  </si>
  <si>
    <t>Winstar World Casino/Traditions</t>
  </si>
  <si>
    <t>Scanned On 12/31/2023 8:49:20 PM</t>
  </si>
  <si>
    <t/>
  </si>
  <si>
    <t>Brand</t>
  </si>
  <si>
    <t>Bin</t>
  </si>
  <si>
    <t>Size</t>
  </si>
  <si>
    <t>Tobys Keith</t>
  </si>
  <si>
    <t>Totals</t>
  </si>
  <si>
    <t>Unit Cost</t>
  </si>
  <si>
    <t>Ext Value</t>
  </si>
  <si>
    <t>Nestle Water btl. (Case) [2018]</t>
  </si>
  <si>
    <t>ml</t>
  </si>
  <si>
    <t>White claw black berry 12ml</t>
  </si>
  <si>
    <t>Misc Total</t>
  </si>
  <si>
    <t>Blue Moon Can 12oz</t>
  </si>
  <si>
    <t>oz</t>
  </si>
  <si>
    <t>Coop 66 12oz</t>
  </si>
  <si>
    <t>Coop F5 12oz</t>
  </si>
  <si>
    <t>Coop HT 12oz</t>
  </si>
  <si>
    <t>Coop IPA Ice Chest 12oz</t>
  </si>
  <si>
    <t>Corona Can 12oz</t>
  </si>
  <si>
    <t>Dos Equis Lager Cans 12oz</t>
  </si>
  <si>
    <t>Estrella Jalisco Btl. 12oz</t>
  </si>
  <si>
    <t>Guinness Extra Stout Btl 12oz</t>
  </si>
  <si>
    <t>Heineken Can 12oz</t>
  </si>
  <si>
    <t>Modelo Especial Can 12oz</t>
  </si>
  <si>
    <t>Shiner can 16oz</t>
  </si>
  <si>
    <t>Shock Top Cans 12oz</t>
  </si>
  <si>
    <t>Stella Artois Cans 12oz</t>
  </si>
  <si>
    <t>Stella Artois Cidre Apple Cider Btl 12oz</t>
  </si>
  <si>
    <t>Beer-6.0 Import Subtotal</t>
  </si>
  <si>
    <t>Modelo keg 15.5gal</t>
  </si>
  <si>
    <t>gal</t>
  </si>
  <si>
    <t>Shock Top Belgian White Keg 1/2 Barrel 15.5gal</t>
  </si>
  <si>
    <t>Stella Keg 1984oz</t>
  </si>
  <si>
    <t>Beer-6.0 Import Draft Subtotal</t>
  </si>
  <si>
    <t>Bud Light Aluminum Btl 16oz</t>
  </si>
  <si>
    <t>Bud Light cans 16oz</t>
  </si>
  <si>
    <t>Budweiser Aluminum can 16oz</t>
  </si>
  <si>
    <t>Coors Banquet 16oz</t>
  </si>
  <si>
    <t>Mich Ultra Cans 16oz</t>
  </si>
  <si>
    <t>Miller Lite Can 16oz</t>
  </si>
  <si>
    <t>Beer-Domestic Subtotal</t>
  </si>
  <si>
    <t>Bud Light Keg 1984oz</t>
  </si>
  <si>
    <t>Budweiser 1/2 barrel Keg 15.5gal</t>
  </si>
  <si>
    <t>Michelob Ultra Keg 15.5gal</t>
  </si>
  <si>
    <t>Beer-Domestic Draft Subtotal</t>
  </si>
  <si>
    <t xml:space="preserve">White  Claw Mango 12oz</t>
  </si>
  <si>
    <t xml:space="preserve">White Claw  Blackberry 12oz</t>
  </si>
  <si>
    <t>Beer-Sparkling Subtotal</t>
  </si>
  <si>
    <t>Beer Total</t>
  </si>
  <si>
    <t>Angostura Bitters 4oz</t>
  </si>
  <si>
    <t>Bluebird Grapefruit 11.5oz</t>
  </si>
  <si>
    <t>Finest Call Grenadine Syrup 1L</t>
  </si>
  <si>
    <t>ltr</t>
  </si>
  <si>
    <t>Finest Call Margarita Mix 1L</t>
  </si>
  <si>
    <t>Finest Call Peach Puree Mix 1L</t>
  </si>
  <si>
    <t>Finest Call Watermelon Puree 1L</t>
  </si>
  <si>
    <t>Ginger Ale 8oz</t>
  </si>
  <si>
    <t>Gosling's Ginger Beer 12oz</t>
  </si>
  <si>
    <t>Juice Sun Berry Cranberry juice 1L</t>
  </si>
  <si>
    <t>Juice Sun Berry Orange juice 1L</t>
  </si>
  <si>
    <t>Juice Sun Berry Pineapple juice 1L</t>
  </si>
  <si>
    <t>Juice Tomato 6oz</t>
  </si>
  <si>
    <t>MIX COCKTAIL Bloody Mary 1L</t>
  </si>
  <si>
    <t>MIX COCKTAIL Triple Sec 1L</t>
  </si>
  <si>
    <t>Mix Finest Call Pina Colada Mix 1L</t>
  </si>
  <si>
    <t>Mix Finest Call Strawberry Puree 1L</t>
  </si>
  <si>
    <t>Mix Finest Call Sweet &amp; Sour 1L</t>
  </si>
  <si>
    <t>Monin Spicy Mango 1L</t>
  </si>
  <si>
    <t>Ronson Stuffed Olives 1gal</t>
  </si>
  <si>
    <t>White Rock Tonic Water 10oz</t>
  </si>
  <si>
    <t>Food-Bar condiments and mixers Subtotal</t>
  </si>
  <si>
    <t>Food Total</t>
  </si>
  <si>
    <t>Desert Island Long Island Ice Tea 1L</t>
  </si>
  <si>
    <t>Liquor-A-Misc Subtotal</t>
  </si>
  <si>
    <t>Bacardi Superior Light Rum 1L</t>
  </si>
  <si>
    <t>Barbarossa Silver Rum 1L</t>
  </si>
  <si>
    <t>Captain Morgan Spiced Rum 1L</t>
  </si>
  <si>
    <t>Malibu Coconut Rum 1L</t>
  </si>
  <si>
    <t>Myers 1L</t>
  </si>
  <si>
    <t>RumChata Liqueur 1L</t>
  </si>
  <si>
    <t>Liquor-B-Rum Subtotal</t>
  </si>
  <si>
    <t>Basil Hayden's Bourbon 1L</t>
  </si>
  <si>
    <t>Basil Hayden's Bourbon 750ml</t>
  </si>
  <si>
    <t>Bulleit Rye Whiskey 1L</t>
  </si>
  <si>
    <t>Bulleit Rye Whiskey 750ml</t>
  </si>
  <si>
    <t>Canadian Club 1858 1L</t>
  </si>
  <si>
    <t>Crown Apple 1L</t>
  </si>
  <si>
    <t>Crown Peach 1L</t>
  </si>
  <si>
    <t>Crown Royal Canadian Whisky 1L</t>
  </si>
  <si>
    <t>Crown Vanilla 1L</t>
  </si>
  <si>
    <t>Fireball Cinnamon Whiskey 1L</t>
  </si>
  <si>
    <t>Gentleman Jack Whiskey 1L</t>
  </si>
  <si>
    <t>Gentleman Jack 750ml</t>
  </si>
  <si>
    <t>Jack Daniel's Apple 750ml</t>
  </si>
  <si>
    <t>Jack Daniel's Old No 7 Whiskey 1L</t>
  </si>
  <si>
    <t>Jack Daniel's Tennessee Fire 1L</t>
  </si>
  <si>
    <t>Jack Daniel's Tennessee Honey Whiskey 1L</t>
  </si>
  <si>
    <t>Jack Daniels Apple 1L</t>
  </si>
  <si>
    <t>Jameson Irish Whiskey 1L</t>
  </si>
  <si>
    <t>Jameson Orange 1L</t>
  </si>
  <si>
    <t>Jim Beam 1L</t>
  </si>
  <si>
    <t>Kentucky Dale Blended Whiskey 1L</t>
  </si>
  <si>
    <t>Knob Creek Bourbon 9 years 750ml</t>
  </si>
  <si>
    <t>Knob Creek Rye 1L</t>
  </si>
  <si>
    <t>Maker's Mark Bourbon 1L</t>
  </si>
  <si>
    <t>Old Forester Bourbon 1L</t>
  </si>
  <si>
    <t>Pendleton Whiskey 1L</t>
  </si>
  <si>
    <t>Seagram's 7 Crown American Whiskey 1L</t>
  </si>
  <si>
    <t>Skrewball Peanut 1L</t>
  </si>
  <si>
    <t>Southern Comfort 1L</t>
  </si>
  <si>
    <t>TX Blended Whiskey 750ml</t>
  </si>
  <si>
    <t>Woodford Reserve Bourbon 1L</t>
  </si>
  <si>
    <t>Liquor-Brbn/Whiskey Subtotal</t>
  </si>
  <si>
    <t>Courvoisier VSOP Cognac 1L</t>
  </si>
  <si>
    <t>Hennessy VS Cognac 1L</t>
  </si>
  <si>
    <t>Liquor-Cognac Subtotal</t>
  </si>
  <si>
    <t>Bombay Sapphire Gin 1L</t>
  </si>
  <si>
    <t>Hendrick's Gin 1L</t>
  </si>
  <si>
    <t>Taaka Gin 1L</t>
  </si>
  <si>
    <t>Tanqueray Gin 1L</t>
  </si>
  <si>
    <t>Liquor-Gin Subtotal</t>
  </si>
  <si>
    <t>Amaretto Disaronno 1L</t>
  </si>
  <si>
    <t>Bailey's Irish Cream 1L</t>
  </si>
  <si>
    <t>Campari 1L</t>
  </si>
  <si>
    <t>Chambord Liqueur 750ml</t>
  </si>
  <si>
    <t>Cointreau Liq. 1L</t>
  </si>
  <si>
    <t>DeKuyper Amaretto 1L</t>
  </si>
  <si>
    <t>DeKuyper Buttershots Schnapps 1L</t>
  </si>
  <si>
    <t>DeKuyper Melon 1L</t>
  </si>
  <si>
    <t>DeKuyper Razzamatazz Schnapps 1L</t>
  </si>
  <si>
    <t>DeKuyper Sour Apple Pucker Schnapps 1L</t>
  </si>
  <si>
    <t xml:space="preserve">E&amp;J  Brandy 1L</t>
  </si>
  <si>
    <t>Frangelico 750ml</t>
  </si>
  <si>
    <t>Grand Marnier 1L</t>
  </si>
  <si>
    <t>Jagermeister 1L</t>
  </si>
  <si>
    <t>Kahlua 1L</t>
  </si>
  <si>
    <t>Martini &amp; Rossi Dry Vermouth 375ml</t>
  </si>
  <si>
    <t>Midori Melon 750ml</t>
  </si>
  <si>
    <t>Mr Boston Amaretto 1L</t>
  </si>
  <si>
    <t>Mr Boston Blue Curacao 1L</t>
  </si>
  <si>
    <t>Mr Boston Melon 1L</t>
  </si>
  <si>
    <t>Mr Boston Peach Schnapps 1L</t>
  </si>
  <si>
    <t>Tuaca 1L</t>
  </si>
  <si>
    <t>Liquor-Liqueurs Subtotal</t>
  </si>
  <si>
    <t>Chivas Regal 12yr Blended Scotch 750ml</t>
  </si>
  <si>
    <t>Dewar's White Label Scotch 1L</t>
  </si>
  <si>
    <t>Glenmorangie 10yr Highland Single Malt Scotch 1L</t>
  </si>
  <si>
    <t>Johnnie Walker Black Label Scotch 1L</t>
  </si>
  <si>
    <t>Johnnie Walker Black Scotch 750ml</t>
  </si>
  <si>
    <t>Macallan 12yr Single Malt Scotch 750ml</t>
  </si>
  <si>
    <t>Paul Masson VSOP Brandy 750ml</t>
  </si>
  <si>
    <t>Liquor-Scotch Subtotal</t>
  </si>
  <si>
    <t>1800 Reposado Tequila 1L</t>
  </si>
  <si>
    <t>1800 Silver Tequila 1L</t>
  </si>
  <si>
    <t>Clase Azul Añejo Teq. 750ml</t>
  </si>
  <si>
    <t>Clase Azul Plata Tequila 750ml</t>
  </si>
  <si>
    <t>Clase Azul Reposado Tequila 750ml</t>
  </si>
  <si>
    <t>Corralejo Anejo Tequila 750ml</t>
  </si>
  <si>
    <t>Corralejo Blanco 750ml</t>
  </si>
  <si>
    <t>Corralejo Reposado 750ml</t>
  </si>
  <si>
    <t>El Jimador Blanco Tequila 1L</t>
  </si>
  <si>
    <t>El Toro Silver Tequila 1L</t>
  </si>
  <si>
    <t>Herradura Silver Tequila 1L</t>
  </si>
  <si>
    <t>J.C. Reserva de la Familia Repo 750ml</t>
  </si>
  <si>
    <t>Jose Cuervo Especial Gold Tequila 1L</t>
  </si>
  <si>
    <t>Patron Silver Tequila 750ml</t>
  </si>
  <si>
    <t>Liquor-Tequila Subtotal</t>
  </si>
  <si>
    <t>Absolut 1L</t>
  </si>
  <si>
    <t>Belvedere Vodka 750ml</t>
  </si>
  <si>
    <t>Belvedere Vodka 1L</t>
  </si>
  <si>
    <t>Chopin Potato Vodka 1L</t>
  </si>
  <si>
    <t>Deep Eddy Lemon Vodka 1L</t>
  </si>
  <si>
    <t>Deep Eddy Peach 1L</t>
  </si>
  <si>
    <t>Deep Eddy Ruby Red Vodka 1L</t>
  </si>
  <si>
    <t>Finlandia Vodka 1L</t>
  </si>
  <si>
    <t>Grey Goose Vodka 1L</t>
  </si>
  <si>
    <t>Ketel One Vodka 1L</t>
  </si>
  <si>
    <t>Skyy Infusion Citrus Vodka 1L</t>
  </si>
  <si>
    <t>Stoli strawberry 1L</t>
  </si>
  <si>
    <t>Stoli Vanil 1L</t>
  </si>
  <si>
    <t>Stolichnaya Vodka 1L</t>
  </si>
  <si>
    <t>Taaka Vodka 1L</t>
  </si>
  <si>
    <t>Titos Handmade Vodka 1L</t>
  </si>
  <si>
    <t>Liquor-Vodka Subtotal</t>
  </si>
  <si>
    <t>Liquor Total</t>
  </si>
  <si>
    <t>Diet Pepsi BIB 5gal</t>
  </si>
  <si>
    <t>Dr Pepper BIB 5gal</t>
  </si>
  <si>
    <t>Mountain Dew BIB 5gal</t>
  </si>
  <si>
    <t>Mug Root Beer BIB 5gal</t>
  </si>
  <si>
    <t>Pepsi BIB 5gal</t>
  </si>
  <si>
    <t>Red Bull 250ml</t>
  </si>
  <si>
    <t>Red Bull Blue Edition 8.4oz</t>
  </si>
  <si>
    <t>Red Bull Coconut 8.4oz</t>
  </si>
  <si>
    <t>Red Bull Sugar Free 250ml</t>
  </si>
  <si>
    <t>Red Bull Watermelon 8.4oz</t>
  </si>
  <si>
    <t>Sierra Mist BIB 5gal</t>
  </si>
  <si>
    <t>N/A Bev-N/A Bev Subtotal</t>
  </si>
  <si>
    <t>N/A Bev Total</t>
  </si>
  <si>
    <t xml:space="preserve">High  Noon grapefruit 12oz</t>
  </si>
  <si>
    <t>High Noon Pineapple 12oz</t>
  </si>
  <si>
    <t>RTD Drinks Total</t>
  </si>
  <si>
    <t>Korbel Brut 375ml</t>
  </si>
  <si>
    <t>Wine-Champagne Subtotal</t>
  </si>
  <si>
    <t>Angeline Cabernet Sauvignon</t>
  </si>
  <si>
    <t>Sutter Home Cabernet Sauvignon</t>
  </si>
  <si>
    <t>Sutter Home Signature Series California Merlot</t>
  </si>
  <si>
    <t>Wine-Red Subtotal</t>
  </si>
  <si>
    <t>Angeline Chardonnay</t>
  </si>
  <si>
    <t>Angeline Rosé of Pinot Noir</t>
  </si>
  <si>
    <t>Sutter Home Chardonnay</t>
  </si>
  <si>
    <t>Sutter Home Moscato</t>
  </si>
  <si>
    <t>Sutter Home Pinot Grigio</t>
  </si>
  <si>
    <t>Sutter Home White Zinfandel</t>
  </si>
  <si>
    <t>Vietti Moscato d'Asti Cascinetta</t>
  </si>
  <si>
    <t>Wine-White Subtotal</t>
  </si>
  <si>
    <t>Wine Total</t>
  </si>
  <si>
    <t>Grand Totals</t>
  </si>
</sst>
</file>

<file path=xl/styles.xml><?xml version="1.0" encoding="utf-8"?>
<styleSheet xmlns="http://schemas.openxmlformats.org/spreadsheetml/2006/main">
  <numFmts count="6">
    <numFmt numFmtId="164" formatCode="0;[Red](0);[Red]0"/>
    <numFmt numFmtId="165" formatCode="0.00;[Red](0.00);[Red]0.00"/>
    <numFmt numFmtId="166" formatCode="[$$-409]* #,##0.00_);[Red][$$-409] * (#,##0.00);[Red][$$-409]* 0.00_)"/>
    <numFmt numFmtId="167" formatCode="[$$-409]* #,##0.00_);[$$-409] * (#,##0.00);[$$-409]* 0.00_)"/>
    <numFmt numFmtId="168" formatCode="0.00;[Red](0.00);0.00"/>
    <numFmt numFmtId="169" formatCode="0.0#;[Red](0.0#);[Red]0.0#"/>
  </numFmts>
  <fonts count="8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8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CCFFCC" tint="0"/>
      </patternFill>
    </fill>
    <fill>
      <patternFill patternType="solid">
        <fgColor rgb="FFFFFF99" tint="0"/>
      </patternFill>
    </fill>
    <fill>
      <patternFill patternType="solid">
        <fgColor rgb="FF000000" tint="0"/>
      </patternFill>
    </fill>
  </fills>
  <borders count="12">
    <border>
      <left/>
      <right/>
      <top/>
      <bottom/>
      <diagonal/>
    </border>
    <border>
      <left style="hair">
        <color rgb="FF000000" tint="0"/>
      </left>
      <right style="hair">
        <color rgb="FF000000" tint="0"/>
      </right>
      <top style="hair">
        <color rgb="FF000000" tint="0"/>
      </top>
      <bottom style="hair">
        <color rgb="FF000000" tint="0"/>
      </bottom>
      <diagonal/>
    </border>
    <border>
      <left style="hair">
        <color rgb="FF000000" tint="0"/>
      </left>
      <right style="hair">
        <color rgb="FF000000" tint="0"/>
      </right>
      <top style="hair">
        <color rgb="FF000000" tint="0"/>
      </top>
      <bottom style="thin">
        <color rgb="FF000000" tint="0"/>
      </bottom>
      <diagonal/>
    </border>
    <border>
      <left style="thin">
        <color rgb="FF000000" tint="0"/>
      </left>
      <right style="hair">
        <color rgb="FF000000" tint="0"/>
      </right>
      <top style="hair">
        <color rgb="FF000000" tint="0"/>
      </top>
      <bottom style="hair">
        <color rgb="FF000000" tint="0"/>
      </bottom>
      <diagonal/>
    </border>
    <border>
      <left style="thin">
        <color rgb="FF000000" tint="0"/>
      </left>
      <right style="hair">
        <color rgb="FF000000" tint="0"/>
      </right>
      <top style="hair">
        <color rgb="FF000000" tint="0"/>
      </top>
      <bottom style="thin">
        <color rgb="FF000000" tint="0"/>
      </bottom>
      <diagonal/>
    </border>
    <border>
      <left style="hair">
        <color rgb="FF000000" tint="0"/>
      </left>
      <right style="thin">
        <color rgb="FF000000" tint="0"/>
      </right>
      <top style="hair">
        <color rgb="FF000000" tint="0"/>
      </top>
      <bottom style="hair">
        <color rgb="FF000000" tint="0"/>
      </bottom>
      <diagonal/>
    </border>
    <border>
      <left style="hair">
        <color rgb="FF000000" tint="0"/>
      </left>
      <right style="thin">
        <color rgb="FF000000" tint="0"/>
      </right>
      <top style="hair">
        <color rgb="FF000000" tint="0"/>
      </top>
      <bottom style="thin">
        <color rgb="FF000000" tint="0"/>
      </bottom>
      <diagonal/>
    </border>
    <border>
      <left/>
      <right/>
      <top style="thin">
        <color rgb="FF000000" tint="0"/>
      </top>
      <bottom/>
      <diagonal/>
    </border>
    <border>
      <left style="thin">
        <color rgb="FF000000" tint="0"/>
      </left>
      <right/>
      <top style="thin">
        <color rgb="FF000000" tint="0"/>
      </top>
      <bottom/>
      <diagonal/>
    </border>
    <border>
      <left style="thin">
        <color rgb="FF000000" tint="0"/>
      </left>
      <right/>
      <top/>
      <bottom/>
      <diagonal/>
    </border>
    <border>
      <left/>
      <right style="thin">
        <color rgb="FF000000" tint="0"/>
      </right>
      <top style="thin">
        <color rgb="FF000000" tint="0"/>
      </top>
      <bottom/>
      <diagonal/>
    </border>
    <border>
      <left/>
      <right style="thin">
        <color rgb="FF000000" tint="0"/>
      </right>
      <top/>
      <bottom/>
      <diagonal/>
    </border>
  </borders>
  <cellStyleXfs count="1">
    <xf numFmtId="0" fontId="0" fillId="0" borderId="0"/>
  </cellStyleXfs>
  <cellXfs count="36">
    <xf numFmtId="0" applyNumberFormat="1" fontId="0" applyFont="1" fillId="0" applyFill="1" borderId="0" applyBorder="1" xfId="0"/>
    <xf numFmtId="0" applyNumberFormat="1" fontId="3" applyFont="1" fillId="4" applyFill="1" borderId="1" applyBorder="1" xfId="0">
      <alignment horizontal="right" wrapText="1"/>
    </xf>
    <xf numFmtId="0" applyNumberFormat="1" fontId="2" applyFont="1" fillId="2" applyFill="1" borderId="1" applyBorder="1" xfId="0">
      <alignment wrapText="1"/>
    </xf>
    <xf numFmtId="0" applyNumberFormat="1" fontId="2" applyFont="1" fillId="4" applyFill="1" borderId="1" applyBorder="1" xfId="0">
      <alignment horizontal="right" wrapText="1"/>
    </xf>
    <xf numFmtId="164" applyNumberFormat="1" fontId="1" applyFont="1" fillId="0" applyFill="1" borderId="1" applyBorder="1" xfId="0">
      <alignment horizontal="center"/>
    </xf>
    <xf numFmtId="169" applyNumberFormat="1" fontId="1" applyFont="1" fillId="0" applyFill="1" borderId="1" applyBorder="1" xfId="0">
      <alignment horizontal="center"/>
    </xf>
    <xf numFmtId="165" applyNumberFormat="1" fontId="1" applyFont="1" fillId="0" applyFill="1" borderId="1" applyBorder="1" xfId="0">
      <alignment horizontal="right"/>
    </xf>
    <xf numFmtId="168" applyNumberFormat="1" fontId="3" applyFont="1" fillId="4" applyFill="1" borderId="1" applyBorder="1" xfId="0">
      <alignment horizontal="right"/>
    </xf>
    <xf numFmtId="168" applyNumberFormat="1" fontId="2" applyFont="1" fillId="4" applyFill="1" borderId="1" applyBorder="1" xfId="0">
      <alignment horizontal="right"/>
    </xf>
    <xf numFmtId="165" applyNumberFormat="1" fontId="2" applyFont="1" fillId="3" applyFill="1" borderId="1" applyBorder="1" xfId="0">
      <alignment horizontal="right"/>
    </xf>
    <xf numFmtId="166" applyNumberFormat="1" fontId="2" applyFont="1" fillId="3" applyFill="1" borderId="1" applyBorder="1" xfId="0">
      <alignment horizontal="right"/>
    </xf>
    <xf numFmtId="0" applyNumberFormat="1" fontId="3" applyFont="1" fillId="4" applyFill="1" borderId="2" applyBorder="1" xfId="0">
      <alignment horizontal="right" wrapText="1"/>
    </xf>
    <xf numFmtId="168" applyNumberFormat="1" fontId="3" applyFont="1" fillId="4" applyFill="1" borderId="2" applyBorder="1" xfId="0">
      <alignment horizontal="right"/>
    </xf>
    <xf numFmtId="0" applyNumberFormat="1" fontId="2" applyFont="1" fillId="2" applyFill="1" borderId="3" applyBorder="1" xfId="0">
      <alignment wrapText="1"/>
    </xf>
    <xf numFmtId="0" applyNumberFormat="1" fontId="3" applyFont="1" fillId="4" applyFill="1" borderId="3" applyBorder="1" xfId="0">
      <alignment horizontal="right" wrapText="1"/>
    </xf>
    <xf numFmtId="0" applyNumberFormat="1" fontId="2" applyFont="1" fillId="4" applyFill="1" borderId="3" applyBorder="1" xfId="0">
      <alignment horizontal="right" wrapText="1"/>
    </xf>
    <xf numFmtId="0" applyNumberFormat="1" fontId="3" applyFont="1" fillId="4" applyFill="1" borderId="4" applyBorder="1" xfId="0">
      <alignment horizontal="right" wrapText="1"/>
    </xf>
    <xf numFmtId="167" applyNumberFormat="1" fontId="2" applyFont="1" fillId="3" applyFill="1" borderId="5" applyBorder="1" xfId="0">
      <alignment horizontal="right"/>
    </xf>
    <xf numFmtId="167" applyNumberFormat="1" fontId="3" applyFont="1" fillId="4" applyFill="1" borderId="5" applyBorder="1" xfId="0">
      <alignment horizontal="right"/>
    </xf>
    <xf numFmtId="167" applyNumberFormat="1" fontId="2" applyFont="1" fillId="4" applyFill="1" borderId="5" applyBorder="1" xfId="0">
      <alignment horizontal="right"/>
    </xf>
    <xf numFmtId="167" applyNumberFormat="1" fontId="3" applyFont="1" fillId="4" applyFill="1" borderId="6" applyBorder="1" xfId="0">
      <alignment horizontal="right"/>
    </xf>
    <xf numFmtId="0" applyNumberFormat="1" fontId="2" applyFont="1" fillId="3" applyFill="1" borderId="7" applyBorder="1" xfId="0"/>
    <xf numFmtId="0" applyNumberFormat="1" fontId="3" applyFont="1" fillId="3" applyFill="1" borderId="0" applyBorder="1" xfId="0">
      <alignment horizontal="center" textRotation="90"/>
    </xf>
    <xf numFmtId="0" applyNumberFormat="1" fontId="3" applyFont="1" fillId="2" applyFill="1" borderId="0" applyBorder="1" xfId="0">
      <alignment horizontal="center" textRotation="90"/>
    </xf>
    <xf numFmtId="0" applyNumberFormat="1" fontId="4" applyFont="1" fillId="5" applyFill="1" borderId="0" applyBorder="1" xfId="0">
      <alignment horizontal="right" wrapText="1"/>
    </xf>
    <xf numFmtId="168" applyNumberFormat="1" fontId="4" applyFont="1" fillId="5" applyFill="1" borderId="0" applyBorder="1" xfId="0">
      <alignment horizontal="right"/>
    </xf>
    <xf numFmtId="167" applyNumberFormat="1" fontId="4" applyFont="1" fillId="5" applyFill="1" borderId="0" applyBorder="1" xfId="0">
      <alignment horizontal="right"/>
    </xf>
    <xf numFmtId="0" applyNumberFormat="1" fontId="2" applyFont="1" fillId="3" applyFill="1" borderId="10" applyBorder="1" xfId="0"/>
    <xf numFmtId="0" applyNumberFormat="1" fontId="3" applyFont="1" fillId="3" applyFill="1" borderId="11" applyBorder="1" xfId="0">
      <alignment horizontal="center" textRotation="90"/>
    </xf>
    <xf numFmtId="0" applyNumberFormat="1" fontId="5" applyFont="1" fillId="0" applyFill="1" borderId="0" applyBorder="1" xfId="0">
      <alignment horizontal="left"/>
    </xf>
    <xf numFmtId="0" applyNumberFormat="1" fontId="6" applyFont="1" fillId="0" applyFill="1" borderId="0" applyBorder="1" xfId="0">
      <alignment horizontal="left"/>
    </xf>
    <xf numFmtId="0" applyNumberFormat="1" fontId="7" applyFont="1" fillId="0" applyFill="1" borderId="0" applyBorder="1" xfId="0">
      <alignment horizontal="left"/>
    </xf>
    <xf numFmtId="0" applyNumberFormat="1" fontId="3" applyFont="1" fillId="3" applyFill="1" borderId="8" applyBorder="1" xfId="0">
      <alignment horizontal="center"/>
    </xf>
    <xf numFmtId="0" applyNumberFormat="1" fontId="3" applyFont="1" fillId="3" applyFill="1" borderId="7" applyBorder="1" xfId="0">
      <alignment horizontal="center"/>
    </xf>
    <xf numFmtId="0" applyNumberFormat="1" fontId="3" applyFont="1" fillId="3" applyFill="1" borderId="9" applyBorder="1" xfId="0">
      <alignment horizontal="center"/>
    </xf>
    <xf numFmtId="0" applyNumberFormat="1" fontId="3" applyFont="1" fillId="3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6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1</xdr:col>
      <xdr:colOff>1504950</xdr:colOff>
      <xdr:row>2</xdr:row>
      <xdr:rowOff>123825</xdr:rowOff>
    </xdr:to>
    <xdr:pic>
      <xdr:nvPicPr>
        <xdr:cNvPr id="0" descr="" name="Inventory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12"/>
  <sheetViews>
    <sheetView tabSelected="1" workbookViewId="0">
      <pane xSplit="5" ySplit="7" topLeftCell="F8" state="frozen" activePane="bottomRight"/>
      <selection pane="topRight" activeCell="F1" sqref="F1"/>
      <selection pane="bottomLeft" activeCell="A8" sqref="A8"/>
      <selection pane="bottomRight" activeCell="A1" sqref="A1"/>
    </sheetView>
  </sheetViews>
  <sheetFormatPr defaultRowHeight="15"/>
  <cols>
    <col min="1" max="1" width="1" customWidth="1"/>
    <col min="2" max="2" width="25" customWidth="1"/>
    <col min="3" max="3" hidden="1" width="6" customWidth="1"/>
    <col min="4" max="4" width="4.5" customWidth="1"/>
    <col min="5" max="5" width="5" customWidth="1"/>
    <col min="6" max="6" width="7.03081244005476" customWidth="1"/>
    <col min="7" max="7" width="7.03081244005476" customWidth="1"/>
    <col min="8" max="8" width="7.03081244005476" customWidth="1"/>
    <col min="9" max="9" width="9.26035392107282" customWidth="1"/>
  </cols>
  <sheetData>
    <row r="1" ht="5.25" customHeight="1"/>
    <row r="2" ht="23.25" customHeight="1">
      <c r="F2" s="29" t="s">
        <v>0</v>
      </c>
    </row>
    <row r="3">
      <c r="F3" s="30" t="s">
        <v>1</v>
      </c>
    </row>
    <row r="4" ht="15.75" customHeight="1">
      <c r="F4" s="31" t="s">
        <v>2</v>
      </c>
    </row>
    <row r="5" ht="15.75" customHeight="1">
      <c r="F5" s="31" t="s">
        <v>3</v>
      </c>
    </row>
    <row r="6">
      <c r="B6" s="32"/>
      <c r="C6" s="33"/>
      <c r="D6" s="33"/>
      <c r="E6" s="33"/>
      <c r="F6" s="21"/>
      <c r="G6" s="21"/>
      <c r="H6" s="21"/>
      <c r="I6" s="27"/>
    </row>
    <row r="7">
      <c r="B7" s="34" t="s">
        <v>4</v>
      </c>
      <c r="C7" s="35" t="s">
        <v>5</v>
      </c>
      <c r="D7" s="35" t="s">
        <v>6</v>
      </c>
      <c r="E7" s="35" t="s">
        <v>6</v>
      </c>
      <c r="F7" s="23" t="s">
        <v>7</v>
      </c>
      <c r="G7" s="22" t="s">
        <v>8</v>
      </c>
      <c r="H7" s="22" t="s">
        <v>9</v>
      </c>
      <c r="I7" s="28" t="s">
        <v>10</v>
      </c>
    </row>
    <row r="8">
      <c r="B8" s="13" t="s">
        <v>11</v>
      </c>
      <c r="C8" s="2" t="s">
        <v>3</v>
      </c>
      <c r="D8" s="4">
        <v>0</v>
      </c>
      <c r="E8" s="2" t="s">
        <v>12</v>
      </c>
      <c r="F8" s="6">
        <v>2</v>
      </c>
      <c r="G8" s="9">
        <f>SUM(F8)</f>
      </c>
      <c r="H8" s="10">
        <v>0</v>
      </c>
      <c r="I8" s="17">
        <f>G8*H8</f>
      </c>
    </row>
    <row r="9">
      <c r="B9" s="13" t="s">
        <v>13</v>
      </c>
      <c r="C9" s="2" t="s">
        <v>3</v>
      </c>
      <c r="D9" s="4">
        <v>12</v>
      </c>
      <c r="E9" s="2" t="s">
        <v>12</v>
      </c>
      <c r="F9" s="6">
        <v>24</v>
      </c>
      <c r="G9" s="9">
        <f>SUM(F9)</f>
      </c>
      <c r="H9" s="10">
        <v>0</v>
      </c>
      <c r="I9" s="17">
        <f>G9*H9</f>
      </c>
    </row>
    <row r="10">
      <c r="B10" s="14" t="s">
        <v>14</v>
      </c>
      <c r="C10" s="1"/>
      <c r="D10" s="1"/>
      <c r="E10" s="1"/>
      <c r="F10" s="7">
        <f>SUM(F8:F9)</f>
      </c>
      <c r="G10" s="7">
        <f>SUM(G8:G9)</f>
      </c>
      <c r="H10" s="7"/>
      <c r="I10" s="18">
        <f>SUM(I8:I9)</f>
      </c>
    </row>
    <row r="11">
      <c r="B11" s="13" t="s">
        <v>15</v>
      </c>
      <c r="C11" s="2" t="s">
        <v>3</v>
      </c>
      <c r="D11" s="4">
        <v>12</v>
      </c>
      <c r="E11" s="2" t="s">
        <v>16</v>
      </c>
      <c r="F11" s="6">
        <v>66</v>
      </c>
      <c r="G11" s="9">
        <f>SUM(F11)</f>
      </c>
      <c r="H11" s="10">
        <v>1</v>
      </c>
      <c r="I11" s="17">
        <f>G11*H11</f>
      </c>
    </row>
    <row r="12">
      <c r="B12" s="13" t="s">
        <v>17</v>
      </c>
      <c r="C12" s="2" t="s">
        <v>3</v>
      </c>
      <c r="D12" s="4">
        <v>12</v>
      </c>
      <c r="E12" s="2" t="s">
        <v>16</v>
      </c>
      <c r="F12" s="6">
        <v>34</v>
      </c>
      <c r="G12" s="9">
        <f>SUM(F12)</f>
      </c>
      <c r="H12" s="10">
        <v>1.31</v>
      </c>
      <c r="I12" s="17">
        <f>G12*H12</f>
      </c>
    </row>
    <row r="13">
      <c r="B13" s="13" t="s">
        <v>18</v>
      </c>
      <c r="C13" s="2" t="s">
        <v>3</v>
      </c>
      <c r="D13" s="4">
        <v>12</v>
      </c>
      <c r="E13" s="2" t="s">
        <v>16</v>
      </c>
      <c r="F13" s="6">
        <v>38</v>
      </c>
      <c r="G13" s="9">
        <f>SUM(F13)</f>
      </c>
      <c r="H13" s="10">
        <v>1.43</v>
      </c>
      <c r="I13" s="17">
        <f>G13*H13</f>
      </c>
    </row>
    <row r="14">
      <c r="B14" s="13" t="s">
        <v>19</v>
      </c>
      <c r="C14" s="2" t="s">
        <v>3</v>
      </c>
      <c r="D14" s="4">
        <v>12</v>
      </c>
      <c r="E14" s="2" t="s">
        <v>16</v>
      </c>
      <c r="F14" s="6">
        <v>24</v>
      </c>
      <c r="G14" s="9">
        <f>SUM(F14)</f>
      </c>
      <c r="H14" s="10">
        <v>1.43</v>
      </c>
      <c r="I14" s="17">
        <f>G14*H14</f>
      </c>
    </row>
    <row r="15">
      <c r="B15" s="13" t="s">
        <v>20</v>
      </c>
      <c r="C15" s="2" t="s">
        <v>3</v>
      </c>
      <c r="D15" s="4">
        <v>12</v>
      </c>
      <c r="E15" s="2" t="s">
        <v>16</v>
      </c>
      <c r="F15" s="6">
        <v>9</v>
      </c>
      <c r="G15" s="9">
        <f>SUM(F15)</f>
      </c>
      <c r="H15" s="10">
        <v>1.14</v>
      </c>
      <c r="I15" s="17">
        <f>G15*H15</f>
      </c>
    </row>
    <row r="16">
      <c r="B16" s="13" t="s">
        <v>21</v>
      </c>
      <c r="C16" s="2" t="s">
        <v>3</v>
      </c>
      <c r="D16" s="4">
        <v>12</v>
      </c>
      <c r="E16" s="2" t="s">
        <v>16</v>
      </c>
      <c r="F16" s="6">
        <v>62</v>
      </c>
      <c r="G16" s="9">
        <f>SUM(F16)</f>
      </c>
      <c r="H16" s="10">
        <v>1.29</v>
      </c>
      <c r="I16" s="17">
        <f>G16*H16</f>
      </c>
    </row>
    <row r="17">
      <c r="B17" s="13" t="s">
        <v>22</v>
      </c>
      <c r="C17" s="2" t="s">
        <v>3</v>
      </c>
      <c r="D17" s="4">
        <v>12</v>
      </c>
      <c r="E17" s="2" t="s">
        <v>16</v>
      </c>
      <c r="F17" s="6">
        <v>19</v>
      </c>
      <c r="G17" s="9">
        <f>SUM(F17)</f>
      </c>
      <c r="H17" s="10">
        <v>1.33</v>
      </c>
      <c r="I17" s="17">
        <f>G17*H17</f>
      </c>
    </row>
    <row r="18">
      <c r="B18" s="13" t="s">
        <v>23</v>
      </c>
      <c r="C18" s="2" t="s">
        <v>3</v>
      </c>
      <c r="D18" s="4">
        <v>12</v>
      </c>
      <c r="E18" s="2" t="s">
        <v>16</v>
      </c>
      <c r="F18" s="6">
        <v>9</v>
      </c>
      <c r="G18" s="9">
        <f>SUM(F18)</f>
      </c>
      <c r="H18" s="10">
        <v>1.12</v>
      </c>
      <c r="I18" s="17">
        <f>G18*H18</f>
      </c>
    </row>
    <row r="19">
      <c r="B19" s="13" t="s">
        <v>24</v>
      </c>
      <c r="C19" s="2" t="s">
        <v>3</v>
      </c>
      <c r="D19" s="4">
        <v>12</v>
      </c>
      <c r="E19" s="2" t="s">
        <v>16</v>
      </c>
      <c r="F19" s="6">
        <v>6</v>
      </c>
      <c r="G19" s="9">
        <f>SUM(F19)</f>
      </c>
      <c r="H19" s="10">
        <v>1.31</v>
      </c>
      <c r="I19" s="17">
        <f>G19*H19</f>
      </c>
    </row>
    <row r="20">
      <c r="B20" s="13" t="s">
        <v>25</v>
      </c>
      <c r="C20" s="2" t="s">
        <v>3</v>
      </c>
      <c r="D20" s="4">
        <v>12</v>
      </c>
      <c r="E20" s="2" t="s">
        <v>16</v>
      </c>
      <c r="F20" s="6">
        <v>12</v>
      </c>
      <c r="G20" s="9">
        <f>SUM(F20)</f>
      </c>
      <c r="H20" s="10">
        <v>1.33</v>
      </c>
      <c r="I20" s="17">
        <f>G20*H20</f>
      </c>
    </row>
    <row r="21">
      <c r="B21" s="13" t="s">
        <v>26</v>
      </c>
      <c r="C21" s="2" t="s">
        <v>3</v>
      </c>
      <c r="D21" s="4">
        <v>12</v>
      </c>
      <c r="E21" s="2" t="s">
        <v>16</v>
      </c>
      <c r="F21" s="6">
        <v>57</v>
      </c>
      <c r="G21" s="9">
        <f>SUM(F21)</f>
      </c>
      <c r="H21" s="10">
        <v>1.18</v>
      </c>
      <c r="I21" s="17">
        <f>G21*H21</f>
      </c>
    </row>
    <row r="22">
      <c r="B22" s="13" t="s">
        <v>27</v>
      </c>
      <c r="C22" s="2" t="s">
        <v>3</v>
      </c>
      <c r="D22" s="4">
        <v>16</v>
      </c>
      <c r="E22" s="2" t="s">
        <v>16</v>
      </c>
      <c r="F22" s="6">
        <v>51</v>
      </c>
      <c r="G22" s="9">
        <f>SUM(F22)</f>
      </c>
      <c r="H22" s="10">
        <v>1.07</v>
      </c>
      <c r="I22" s="17">
        <f>G22*H22</f>
      </c>
    </row>
    <row r="23">
      <c r="B23" s="13" t="s">
        <v>28</v>
      </c>
      <c r="C23" s="2" t="s">
        <v>3</v>
      </c>
      <c r="D23" s="4">
        <v>12</v>
      </c>
      <c r="E23" s="2" t="s">
        <v>16</v>
      </c>
      <c r="F23" s="6">
        <v>14</v>
      </c>
      <c r="G23" s="9">
        <f>SUM(F23)</f>
      </c>
      <c r="H23" s="10">
        <v>1.05</v>
      </c>
      <c r="I23" s="17">
        <f>G23*H23</f>
      </c>
    </row>
    <row r="24">
      <c r="B24" s="13" t="s">
        <v>29</v>
      </c>
      <c r="C24" s="2" t="s">
        <v>3</v>
      </c>
      <c r="D24" s="4">
        <v>12</v>
      </c>
      <c r="E24" s="2" t="s">
        <v>16</v>
      </c>
      <c r="F24" s="6">
        <v>156</v>
      </c>
      <c r="G24" s="9">
        <f>SUM(F24)</f>
      </c>
      <c r="H24" s="10">
        <v>1.07</v>
      </c>
      <c r="I24" s="17">
        <f>G24*H24</f>
      </c>
    </row>
    <row r="25" ht="23.25" customHeight="1">
      <c r="B25" s="13" t="s">
        <v>30</v>
      </c>
      <c r="C25" s="2" t="s">
        <v>3</v>
      </c>
      <c r="D25" s="4">
        <v>12</v>
      </c>
      <c r="E25" s="2" t="s">
        <v>16</v>
      </c>
      <c r="F25" s="6">
        <v>10</v>
      </c>
      <c r="G25" s="9">
        <f>SUM(F25)</f>
      </c>
      <c r="H25" s="10">
        <v>1.5</v>
      </c>
      <c r="I25" s="17">
        <f>G25*H25</f>
      </c>
    </row>
    <row r="26">
      <c r="B26" s="15" t="s">
        <v>31</v>
      </c>
      <c r="C26" s="3"/>
      <c r="D26" s="3"/>
      <c r="E26" s="3"/>
      <c r="F26" s="8">
        <f>SUM(F11:F25)</f>
      </c>
      <c r="G26" s="8">
        <f>SUM(G11:G25)</f>
      </c>
      <c r="H26" s="8"/>
      <c r="I26" s="19">
        <f>SUM(I11:I25)</f>
      </c>
    </row>
    <row r="27">
      <c r="B27" s="13" t="s">
        <v>32</v>
      </c>
      <c r="C27" s="2" t="s">
        <v>3</v>
      </c>
      <c r="D27" s="5">
        <v>15.5</v>
      </c>
      <c r="E27" s="2" t="s">
        <v>33</v>
      </c>
      <c r="F27" s="6">
        <v>1</v>
      </c>
      <c r="G27" s="9">
        <f>SUM(F27)</f>
      </c>
      <c r="H27" s="10">
        <v>152</v>
      </c>
      <c r="I27" s="17">
        <f>G27*H27</f>
      </c>
    </row>
    <row r="28" ht="23.25" customHeight="1">
      <c r="B28" s="13" t="s">
        <v>34</v>
      </c>
      <c r="C28" s="2" t="s">
        <v>3</v>
      </c>
      <c r="D28" s="5">
        <v>15.5</v>
      </c>
      <c r="E28" s="2" t="s">
        <v>33</v>
      </c>
      <c r="F28" s="6">
        <v>0.1</v>
      </c>
      <c r="G28" s="9">
        <f>SUM(F28)</f>
      </c>
      <c r="H28" s="10">
        <v>97</v>
      </c>
      <c r="I28" s="17">
        <f>G28*H28</f>
      </c>
    </row>
    <row r="29">
      <c r="B29" s="13" t="s">
        <v>35</v>
      </c>
      <c r="C29" s="2" t="s">
        <v>3</v>
      </c>
      <c r="D29" s="4">
        <v>1984</v>
      </c>
      <c r="E29" s="2" t="s">
        <v>16</v>
      </c>
      <c r="F29" s="6">
        <v>1</v>
      </c>
      <c r="G29" s="9">
        <f>SUM(F29)</f>
      </c>
      <c r="H29" s="10">
        <v>103</v>
      </c>
      <c r="I29" s="17">
        <f>G29*H29</f>
      </c>
    </row>
    <row r="30">
      <c r="B30" s="15" t="s">
        <v>36</v>
      </c>
      <c r="C30" s="3"/>
      <c r="D30" s="3"/>
      <c r="E30" s="3"/>
      <c r="F30" s="8">
        <f>SUM(F27:F29)</f>
      </c>
      <c r="G30" s="8">
        <f>SUM(G27:G29)</f>
      </c>
      <c r="H30" s="8"/>
      <c r="I30" s="19">
        <f>SUM(I27:I29)</f>
      </c>
    </row>
    <row r="31">
      <c r="B31" s="13" t="s">
        <v>37</v>
      </c>
      <c r="C31" s="2" t="s">
        <v>3</v>
      </c>
      <c r="D31" s="4">
        <v>16</v>
      </c>
      <c r="E31" s="2" t="s">
        <v>16</v>
      </c>
      <c r="F31" s="6">
        <v>5</v>
      </c>
      <c r="G31" s="9">
        <f>SUM(F31)</f>
      </c>
      <c r="H31" s="10">
        <v>1.05</v>
      </c>
      <c r="I31" s="17">
        <f>G31*H31</f>
      </c>
    </row>
    <row r="32">
      <c r="B32" s="13" t="s">
        <v>38</v>
      </c>
      <c r="C32" s="2" t="s">
        <v>3</v>
      </c>
      <c r="D32" s="4">
        <v>16</v>
      </c>
      <c r="E32" s="2" t="s">
        <v>16</v>
      </c>
      <c r="F32" s="6">
        <v>11</v>
      </c>
      <c r="G32" s="9">
        <f>SUM(F32)</f>
      </c>
      <c r="H32" s="10">
        <v>1.05</v>
      </c>
      <c r="I32" s="17">
        <f>G32*H32</f>
      </c>
    </row>
    <row r="33">
      <c r="B33" s="13" t="s">
        <v>39</v>
      </c>
      <c r="C33" s="2" t="s">
        <v>3</v>
      </c>
      <c r="D33" s="4">
        <v>16</v>
      </c>
      <c r="E33" s="2" t="s">
        <v>16</v>
      </c>
      <c r="F33" s="6">
        <v>69</v>
      </c>
      <c r="G33" s="9">
        <f>SUM(F33)</f>
      </c>
      <c r="H33" s="10">
        <v>1.05</v>
      </c>
      <c r="I33" s="17">
        <f>G33*H33</f>
      </c>
    </row>
    <row r="34">
      <c r="B34" s="13" t="s">
        <v>40</v>
      </c>
      <c r="C34" s="2" t="s">
        <v>3</v>
      </c>
      <c r="D34" s="4">
        <v>16</v>
      </c>
      <c r="E34" s="2" t="s">
        <v>16</v>
      </c>
      <c r="F34" s="6">
        <v>66</v>
      </c>
      <c r="G34" s="9">
        <f>SUM(F34)</f>
      </c>
      <c r="H34" s="10">
        <v>0.99</v>
      </c>
      <c r="I34" s="17">
        <f>G34*H34</f>
      </c>
    </row>
    <row r="35">
      <c r="B35" s="13" t="s">
        <v>41</v>
      </c>
      <c r="C35" s="2" t="s">
        <v>3</v>
      </c>
      <c r="D35" s="4">
        <v>16</v>
      </c>
      <c r="E35" s="2" t="s">
        <v>16</v>
      </c>
      <c r="F35" s="6">
        <v>6</v>
      </c>
      <c r="G35" s="9">
        <f>SUM(F35)</f>
      </c>
      <c r="H35" s="10">
        <v>1.18</v>
      </c>
      <c r="I35" s="17">
        <f>G35*H35</f>
      </c>
    </row>
    <row r="36">
      <c r="B36" s="13" t="s">
        <v>42</v>
      </c>
      <c r="C36" s="2" t="s">
        <v>3</v>
      </c>
      <c r="D36" s="4">
        <v>16</v>
      </c>
      <c r="E36" s="2" t="s">
        <v>16</v>
      </c>
      <c r="F36" s="6">
        <v>13</v>
      </c>
      <c r="G36" s="9">
        <f>SUM(F36)</f>
      </c>
      <c r="H36" s="10">
        <v>1.08</v>
      </c>
      <c r="I36" s="17">
        <f>G36*H36</f>
      </c>
    </row>
    <row r="37">
      <c r="B37" s="15" t="s">
        <v>43</v>
      </c>
      <c r="C37" s="3"/>
      <c r="D37" s="3"/>
      <c r="E37" s="3"/>
      <c r="F37" s="8">
        <f>SUM(F31:F36)</f>
      </c>
      <c r="G37" s="8">
        <f>SUM(G31:G36)</f>
      </c>
      <c r="H37" s="8"/>
      <c r="I37" s="19">
        <f>SUM(I31:I36)</f>
      </c>
    </row>
    <row r="38">
      <c r="B38" s="13" t="s">
        <v>44</v>
      </c>
      <c r="C38" s="2" t="s">
        <v>3</v>
      </c>
      <c r="D38" s="4">
        <v>1984</v>
      </c>
      <c r="E38" s="2" t="s">
        <v>16</v>
      </c>
      <c r="F38" s="6">
        <v>3.25</v>
      </c>
      <c r="G38" s="9">
        <f>SUM(F38)</f>
      </c>
      <c r="H38" s="10">
        <v>103</v>
      </c>
      <c r="I38" s="17">
        <f>G38*H38</f>
      </c>
    </row>
    <row r="39">
      <c r="B39" s="13" t="s">
        <v>45</v>
      </c>
      <c r="C39" s="2" t="s">
        <v>3</v>
      </c>
      <c r="D39" s="5">
        <v>15.5</v>
      </c>
      <c r="E39" s="2" t="s">
        <v>33</v>
      </c>
      <c r="F39" s="6">
        <v>2.4</v>
      </c>
      <c r="G39" s="9">
        <f>SUM(F39)</f>
      </c>
      <c r="H39" s="10">
        <v>86</v>
      </c>
      <c r="I39" s="17">
        <f>G39*H39</f>
      </c>
    </row>
    <row r="40">
      <c r="B40" s="13" t="s">
        <v>46</v>
      </c>
      <c r="C40" s="2" t="s">
        <v>3</v>
      </c>
      <c r="D40" s="5">
        <v>15.5</v>
      </c>
      <c r="E40" s="2" t="s">
        <v>33</v>
      </c>
      <c r="F40" s="6">
        <v>2</v>
      </c>
      <c r="G40" s="9">
        <f>SUM(F40)</f>
      </c>
      <c r="H40" s="10">
        <v>103</v>
      </c>
      <c r="I40" s="17">
        <f>G40*H40</f>
      </c>
    </row>
    <row r="41">
      <c r="B41" s="15" t="s">
        <v>47</v>
      </c>
      <c r="C41" s="3"/>
      <c r="D41" s="3"/>
      <c r="E41" s="3"/>
      <c r="F41" s="8">
        <f>SUM(F38:F40)</f>
      </c>
      <c r="G41" s="8">
        <f>SUM(G38:G40)</f>
      </c>
      <c r="H41" s="8"/>
      <c r="I41" s="19">
        <f>SUM(I38:I40)</f>
      </c>
    </row>
    <row r="42">
      <c r="B42" s="13" t="s">
        <v>48</v>
      </c>
      <c r="C42" s="2" t="s">
        <v>3</v>
      </c>
      <c r="D42" s="4">
        <v>12</v>
      </c>
      <c r="E42" s="2" t="s">
        <v>16</v>
      </c>
      <c r="F42" s="6">
        <v>18</v>
      </c>
      <c r="G42" s="9">
        <f>SUM(F42)</f>
      </c>
      <c r="H42" s="10">
        <v>1.36</v>
      </c>
      <c r="I42" s="17">
        <f>G42*H42</f>
      </c>
    </row>
    <row r="43">
      <c r="B43" s="13" t="s">
        <v>49</v>
      </c>
      <c r="C43" s="2" t="s">
        <v>3</v>
      </c>
      <c r="D43" s="4">
        <v>12</v>
      </c>
      <c r="E43" s="2" t="s">
        <v>16</v>
      </c>
      <c r="F43" s="6">
        <v>11</v>
      </c>
      <c r="G43" s="9">
        <f>SUM(F43)</f>
      </c>
      <c r="H43" s="10">
        <v>1.36</v>
      </c>
      <c r="I43" s="17">
        <f>G43*H43</f>
      </c>
    </row>
    <row r="44">
      <c r="B44" s="15" t="s">
        <v>50</v>
      </c>
      <c r="C44" s="3"/>
      <c r="D44" s="3"/>
      <c r="E44" s="3"/>
      <c r="F44" s="8">
        <f>SUM(F42:F43)</f>
      </c>
      <c r="G44" s="8">
        <f>SUM(G42:G43)</f>
      </c>
      <c r="H44" s="8"/>
      <c r="I44" s="19">
        <f>SUM(I42:I43)</f>
      </c>
    </row>
    <row r="45">
      <c r="B45" s="14" t="s">
        <v>51</v>
      </c>
      <c r="C45" s="1"/>
      <c r="D45" s="1"/>
      <c r="E45" s="1"/>
      <c r="F45" s="7">
        <f>F26+F30+F37+F41+F44</f>
      </c>
      <c r="G45" s="7">
        <f>G26+G30+G37+G41+G44</f>
      </c>
      <c r="H45" s="7"/>
      <c r="I45" s="18">
        <f>I26+I30+I37+I41+I44</f>
      </c>
    </row>
    <row r="46">
      <c r="B46" s="13" t="s">
        <v>52</v>
      </c>
      <c r="C46" s="2" t="s">
        <v>3</v>
      </c>
      <c r="D46" s="4">
        <v>4</v>
      </c>
      <c r="E46" s="2" t="s">
        <v>16</v>
      </c>
      <c r="F46" s="6">
        <v>1</v>
      </c>
      <c r="G46" s="9">
        <f>SUM(F46)</f>
      </c>
      <c r="H46" s="10">
        <v>1</v>
      </c>
      <c r="I46" s="17">
        <f>G46*H46</f>
      </c>
    </row>
    <row r="47">
      <c r="B47" s="13" t="s">
        <v>53</v>
      </c>
      <c r="C47" s="2" t="s">
        <v>3</v>
      </c>
      <c r="D47" s="5">
        <v>11.5</v>
      </c>
      <c r="E47" s="2" t="s">
        <v>16</v>
      </c>
      <c r="F47" s="6">
        <v>3</v>
      </c>
      <c r="G47" s="9">
        <f>SUM(F47)</f>
      </c>
      <c r="H47" s="10">
        <v>0.73</v>
      </c>
      <c r="I47" s="17">
        <f>G47*H47</f>
      </c>
    </row>
    <row r="48">
      <c r="B48" s="13" t="s">
        <v>54</v>
      </c>
      <c r="C48" s="2" t="s">
        <v>3</v>
      </c>
      <c r="D48" s="4">
        <v>1</v>
      </c>
      <c r="E48" s="2" t="s">
        <v>55</v>
      </c>
      <c r="F48" s="6">
        <v>7</v>
      </c>
      <c r="G48" s="9">
        <f>SUM(F48)</f>
      </c>
      <c r="H48" s="10">
        <v>3.66</v>
      </c>
      <c r="I48" s="17">
        <f>G48*H48</f>
      </c>
    </row>
    <row r="49">
      <c r="B49" s="13" t="s">
        <v>56</v>
      </c>
      <c r="C49" s="2" t="s">
        <v>3</v>
      </c>
      <c r="D49" s="4">
        <v>1</v>
      </c>
      <c r="E49" s="2" t="s">
        <v>55</v>
      </c>
      <c r="F49" s="6">
        <v>24</v>
      </c>
      <c r="G49" s="9">
        <f>SUM(F49)</f>
      </c>
      <c r="H49" s="10">
        <v>3.58</v>
      </c>
      <c r="I49" s="17">
        <f>G49*H49</f>
      </c>
    </row>
    <row r="50">
      <c r="B50" s="13" t="s">
        <v>57</v>
      </c>
      <c r="C50" s="2" t="s">
        <v>3</v>
      </c>
      <c r="D50" s="4">
        <v>1</v>
      </c>
      <c r="E50" s="2" t="s">
        <v>55</v>
      </c>
      <c r="F50" s="6">
        <v>17</v>
      </c>
      <c r="G50" s="9">
        <f>SUM(F50)</f>
      </c>
      <c r="H50" s="10">
        <v>3.21</v>
      </c>
      <c r="I50" s="17">
        <f>G50*H50</f>
      </c>
    </row>
    <row r="51">
      <c r="B51" s="13" t="s">
        <v>58</v>
      </c>
      <c r="C51" s="2" t="s">
        <v>3</v>
      </c>
      <c r="D51" s="4">
        <v>1</v>
      </c>
      <c r="E51" s="2" t="s">
        <v>55</v>
      </c>
      <c r="F51" s="6">
        <v>13.1</v>
      </c>
      <c r="G51" s="9">
        <f>SUM(F51)</f>
      </c>
      <c r="H51" s="10">
        <v>3.66</v>
      </c>
      <c r="I51" s="17">
        <f>G51*H51</f>
      </c>
    </row>
    <row r="52">
      <c r="B52" s="13" t="s">
        <v>59</v>
      </c>
      <c r="C52" s="2" t="s">
        <v>3</v>
      </c>
      <c r="D52" s="4">
        <v>8</v>
      </c>
      <c r="E52" s="2" t="s">
        <v>16</v>
      </c>
      <c r="F52" s="6">
        <v>30</v>
      </c>
      <c r="G52" s="9">
        <f>SUM(F52)</f>
      </c>
      <c r="H52" s="10">
        <v>0.27</v>
      </c>
      <c r="I52" s="17">
        <f>G52*H52</f>
      </c>
    </row>
    <row r="53">
      <c r="B53" s="13" t="s">
        <v>60</v>
      </c>
      <c r="C53" s="2" t="s">
        <v>3</v>
      </c>
      <c r="D53" s="4">
        <v>12</v>
      </c>
      <c r="E53" s="2" t="s">
        <v>16</v>
      </c>
      <c r="F53" s="6">
        <v>37</v>
      </c>
      <c r="G53" s="9">
        <f>SUM(F53)</f>
      </c>
      <c r="H53" s="10">
        <v>0.87</v>
      </c>
      <c r="I53" s="17">
        <f>G53*H53</f>
      </c>
    </row>
    <row r="54" ht="23.25" customHeight="1">
      <c r="B54" s="13" t="s">
        <v>61</v>
      </c>
      <c r="C54" s="2" t="s">
        <v>3</v>
      </c>
      <c r="D54" s="4">
        <v>1</v>
      </c>
      <c r="E54" s="2" t="s">
        <v>55</v>
      </c>
      <c r="F54" s="6">
        <v>19</v>
      </c>
      <c r="G54" s="9">
        <f>SUM(F54)</f>
      </c>
      <c r="H54" s="10">
        <v>2.15</v>
      </c>
      <c r="I54" s="17">
        <f>G54*H54</f>
      </c>
    </row>
    <row r="55">
      <c r="B55" s="13" t="s">
        <v>62</v>
      </c>
      <c r="C55" s="2" t="s">
        <v>3</v>
      </c>
      <c r="D55" s="4">
        <v>1</v>
      </c>
      <c r="E55" s="2" t="s">
        <v>55</v>
      </c>
      <c r="F55" s="6">
        <v>27</v>
      </c>
      <c r="G55" s="9">
        <f>SUM(F55)</f>
      </c>
      <c r="H55" s="10">
        <v>1.89</v>
      </c>
      <c r="I55" s="17">
        <f>G55*H55</f>
      </c>
    </row>
    <row r="56" ht="23.25" customHeight="1">
      <c r="B56" s="13" t="s">
        <v>63</v>
      </c>
      <c r="C56" s="2" t="s">
        <v>3</v>
      </c>
      <c r="D56" s="4">
        <v>1</v>
      </c>
      <c r="E56" s="2" t="s">
        <v>55</v>
      </c>
      <c r="F56" s="6">
        <v>39</v>
      </c>
      <c r="G56" s="9">
        <f>SUM(F56)</f>
      </c>
      <c r="H56" s="10">
        <v>2</v>
      </c>
      <c r="I56" s="17">
        <f>G56*H56</f>
      </c>
    </row>
    <row r="57">
      <c r="B57" s="13" t="s">
        <v>64</v>
      </c>
      <c r="C57" s="2" t="s">
        <v>3</v>
      </c>
      <c r="D57" s="4">
        <v>6</v>
      </c>
      <c r="E57" s="2" t="s">
        <v>16</v>
      </c>
      <c r="F57" s="6">
        <v>24</v>
      </c>
      <c r="G57" s="9">
        <f>SUM(F57)</f>
      </c>
      <c r="H57" s="10">
        <v>0.36</v>
      </c>
      <c r="I57" s="17">
        <f>G57*H57</f>
      </c>
    </row>
    <row r="58">
      <c r="B58" s="13" t="s">
        <v>65</v>
      </c>
      <c r="C58" s="2" t="s">
        <v>3</v>
      </c>
      <c r="D58" s="4">
        <v>1</v>
      </c>
      <c r="E58" s="2" t="s">
        <v>55</v>
      </c>
      <c r="F58" s="6">
        <v>4</v>
      </c>
      <c r="G58" s="9">
        <f>SUM(F58)</f>
      </c>
      <c r="H58" s="10">
        <v>3.85</v>
      </c>
      <c r="I58" s="17">
        <f>G58*H58</f>
      </c>
    </row>
    <row r="59">
      <c r="B59" s="13" t="s">
        <v>66</v>
      </c>
      <c r="C59" s="2" t="s">
        <v>3</v>
      </c>
      <c r="D59" s="4">
        <v>1</v>
      </c>
      <c r="E59" s="2" t="s">
        <v>55</v>
      </c>
      <c r="F59" s="6">
        <v>7.45</v>
      </c>
      <c r="G59" s="9">
        <f>SUM(F59)</f>
      </c>
      <c r="H59" s="10">
        <v>3.27</v>
      </c>
      <c r="I59" s="17">
        <f>G59*H59</f>
      </c>
    </row>
    <row r="60" ht="23.25" customHeight="1">
      <c r="B60" s="13" t="s">
        <v>67</v>
      </c>
      <c r="C60" s="2" t="s">
        <v>3</v>
      </c>
      <c r="D60" s="4">
        <v>1</v>
      </c>
      <c r="E60" s="2" t="s">
        <v>55</v>
      </c>
      <c r="F60" s="6">
        <v>9</v>
      </c>
      <c r="G60" s="9">
        <f>SUM(F60)</f>
      </c>
      <c r="H60" s="10">
        <v>3.01</v>
      </c>
      <c r="I60" s="17">
        <f>G60*H60</f>
      </c>
    </row>
    <row r="61" ht="23.25" customHeight="1">
      <c r="B61" s="13" t="s">
        <v>68</v>
      </c>
      <c r="C61" s="2" t="s">
        <v>3</v>
      </c>
      <c r="D61" s="4">
        <v>1</v>
      </c>
      <c r="E61" s="2" t="s">
        <v>55</v>
      </c>
      <c r="F61" s="6">
        <v>13</v>
      </c>
      <c r="G61" s="9">
        <f>SUM(F61)</f>
      </c>
      <c r="H61" s="10">
        <v>3.37</v>
      </c>
      <c r="I61" s="17">
        <f>G61*H61</f>
      </c>
    </row>
    <row r="62">
      <c r="B62" s="13" t="s">
        <v>69</v>
      </c>
      <c r="C62" s="2" t="s">
        <v>3</v>
      </c>
      <c r="D62" s="4">
        <v>1</v>
      </c>
      <c r="E62" s="2" t="s">
        <v>55</v>
      </c>
      <c r="F62" s="6">
        <v>23</v>
      </c>
      <c r="G62" s="9">
        <f>SUM(F62)</f>
      </c>
      <c r="H62" s="10">
        <v>3.27</v>
      </c>
      <c r="I62" s="17">
        <f>G62*H62</f>
      </c>
    </row>
    <row r="63">
      <c r="B63" s="13" t="s">
        <v>70</v>
      </c>
      <c r="C63" s="2" t="s">
        <v>3</v>
      </c>
      <c r="D63" s="4">
        <v>1</v>
      </c>
      <c r="E63" s="2" t="s">
        <v>55</v>
      </c>
      <c r="F63" s="6">
        <v>5</v>
      </c>
      <c r="G63" s="9">
        <f>SUM(F63)</f>
      </c>
      <c r="H63" s="10">
        <v>7.96</v>
      </c>
      <c r="I63" s="17">
        <f>G63*H63</f>
      </c>
    </row>
    <row r="64">
      <c r="B64" s="13" t="s">
        <v>71</v>
      </c>
      <c r="C64" s="2" t="s">
        <v>3</v>
      </c>
      <c r="D64" s="4">
        <v>1</v>
      </c>
      <c r="E64" s="2" t="s">
        <v>33</v>
      </c>
      <c r="F64" s="6">
        <v>1</v>
      </c>
      <c r="G64" s="9">
        <f>SUM(F64)</f>
      </c>
      <c r="H64" s="10">
        <v>13.22</v>
      </c>
      <c r="I64" s="17">
        <f>G64*H64</f>
      </c>
    </row>
    <row r="65">
      <c r="B65" s="13" t="s">
        <v>72</v>
      </c>
      <c r="C65" s="2" t="s">
        <v>3</v>
      </c>
      <c r="D65" s="4">
        <v>10</v>
      </c>
      <c r="E65" s="2" t="s">
        <v>16</v>
      </c>
      <c r="F65" s="6">
        <v>24</v>
      </c>
      <c r="G65" s="9">
        <f>SUM(F65)</f>
      </c>
      <c r="H65" s="10">
        <v>0.61</v>
      </c>
      <c r="I65" s="17">
        <f>G65*H65</f>
      </c>
    </row>
    <row r="66">
      <c r="B66" s="15" t="s">
        <v>73</v>
      </c>
      <c r="C66" s="3"/>
      <c r="D66" s="3"/>
      <c r="E66" s="3"/>
      <c r="F66" s="8">
        <f>SUM(F46:F65)</f>
      </c>
      <c r="G66" s="8">
        <f>SUM(G46:G65)</f>
      </c>
      <c r="H66" s="8"/>
      <c r="I66" s="19">
        <f>SUM(I46:I65)</f>
      </c>
    </row>
    <row r="67">
      <c r="B67" s="14" t="s">
        <v>74</v>
      </c>
      <c r="C67" s="1"/>
      <c r="D67" s="1"/>
      <c r="E67" s="1"/>
      <c r="F67" s="7">
        <f>F66</f>
      </c>
      <c r="G67" s="7">
        <f>G66</f>
      </c>
      <c r="H67" s="7"/>
      <c r="I67" s="18">
        <f>I66</f>
      </c>
    </row>
    <row r="68" ht="23.25" customHeight="1">
      <c r="B68" s="13" t="s">
        <v>75</v>
      </c>
      <c r="C68" s="2" t="s">
        <v>3</v>
      </c>
      <c r="D68" s="4">
        <v>1</v>
      </c>
      <c r="E68" s="2" t="s">
        <v>55</v>
      </c>
      <c r="F68" s="6">
        <v>5.25</v>
      </c>
      <c r="G68" s="9">
        <f>SUM(F68)</f>
      </c>
      <c r="H68" s="10">
        <v>7.19</v>
      </c>
      <c r="I68" s="17">
        <f>G68*H68</f>
      </c>
    </row>
    <row r="69">
      <c r="B69" s="15" t="s">
        <v>76</v>
      </c>
      <c r="C69" s="3"/>
      <c r="D69" s="3"/>
      <c r="E69" s="3"/>
      <c r="F69" s="8">
        <f>SUM(F68)</f>
      </c>
      <c r="G69" s="8">
        <f>SUM(G68)</f>
      </c>
      <c r="H69" s="8"/>
      <c r="I69" s="19">
        <f>SUM(I68)</f>
      </c>
    </row>
    <row r="70">
      <c r="B70" s="13" t="s">
        <v>77</v>
      </c>
      <c r="C70" s="2" t="s">
        <v>3</v>
      </c>
      <c r="D70" s="4">
        <v>1</v>
      </c>
      <c r="E70" s="2" t="s">
        <v>55</v>
      </c>
      <c r="F70" s="6">
        <v>3.85</v>
      </c>
      <c r="G70" s="9">
        <f>SUM(F70)</f>
      </c>
      <c r="H70" s="10">
        <v>12.8</v>
      </c>
      <c r="I70" s="17">
        <f>G70*H70</f>
      </c>
    </row>
    <row r="71">
      <c r="B71" s="13" t="s">
        <v>78</v>
      </c>
      <c r="C71" s="2" t="s">
        <v>3</v>
      </c>
      <c r="D71" s="4">
        <v>1</v>
      </c>
      <c r="E71" s="2" t="s">
        <v>55</v>
      </c>
      <c r="F71" s="6">
        <v>4.6</v>
      </c>
      <c r="G71" s="9">
        <f>SUM(F71)</f>
      </c>
      <c r="H71" s="10">
        <v>5.8</v>
      </c>
      <c r="I71" s="17">
        <f>G71*H71</f>
      </c>
    </row>
    <row r="72">
      <c r="B72" s="13" t="s">
        <v>79</v>
      </c>
      <c r="C72" s="2" t="s">
        <v>3</v>
      </c>
      <c r="D72" s="4">
        <v>1</v>
      </c>
      <c r="E72" s="2" t="s">
        <v>55</v>
      </c>
      <c r="F72" s="6">
        <v>4.1</v>
      </c>
      <c r="G72" s="9">
        <f>SUM(F72)</f>
      </c>
      <c r="H72" s="10">
        <v>18.74</v>
      </c>
      <c r="I72" s="17">
        <f>G72*H72</f>
      </c>
    </row>
    <row r="73">
      <c r="B73" s="13" t="s">
        <v>80</v>
      </c>
      <c r="C73" s="2" t="s">
        <v>3</v>
      </c>
      <c r="D73" s="4">
        <v>1</v>
      </c>
      <c r="E73" s="2" t="s">
        <v>55</v>
      </c>
      <c r="F73" s="6">
        <v>6.7</v>
      </c>
      <c r="G73" s="9">
        <f>SUM(F73)</f>
      </c>
      <c r="H73" s="10">
        <v>16.8</v>
      </c>
      <c r="I73" s="17">
        <f>G73*H73</f>
      </c>
    </row>
    <row r="74">
      <c r="B74" s="13" t="s">
        <v>81</v>
      </c>
      <c r="C74" s="2" t="s">
        <v>3</v>
      </c>
      <c r="D74" s="4">
        <v>1</v>
      </c>
      <c r="E74" s="2" t="s">
        <v>55</v>
      </c>
      <c r="F74" s="6">
        <v>3.35</v>
      </c>
      <c r="G74" s="9">
        <f>SUM(F74)</f>
      </c>
      <c r="H74" s="10">
        <v>23.39</v>
      </c>
      <c r="I74" s="17">
        <f>G74*H74</f>
      </c>
    </row>
    <row r="75">
      <c r="B75" s="13" t="s">
        <v>82</v>
      </c>
      <c r="C75" s="2" t="s">
        <v>3</v>
      </c>
      <c r="D75" s="4">
        <v>1</v>
      </c>
      <c r="E75" s="2" t="s">
        <v>55</v>
      </c>
      <c r="F75" s="6">
        <v>2.9</v>
      </c>
      <c r="G75" s="9">
        <f>SUM(F75)</f>
      </c>
      <c r="H75" s="10">
        <v>21.66</v>
      </c>
      <c r="I75" s="17">
        <f>G75*H75</f>
      </c>
    </row>
    <row r="76">
      <c r="B76" s="15" t="s">
        <v>83</v>
      </c>
      <c r="C76" s="3"/>
      <c r="D76" s="3"/>
      <c r="E76" s="3"/>
      <c r="F76" s="8">
        <f>SUM(F70:F75)</f>
      </c>
      <c r="G76" s="8">
        <f>SUM(G70:G75)</f>
      </c>
      <c r="H76" s="8"/>
      <c r="I76" s="19">
        <f>SUM(I70:I75)</f>
      </c>
    </row>
    <row r="77">
      <c r="B77" s="13" t="s">
        <v>84</v>
      </c>
      <c r="C77" s="2" t="s">
        <v>3</v>
      </c>
      <c r="D77" s="4">
        <v>1</v>
      </c>
      <c r="E77" s="2" t="s">
        <v>55</v>
      </c>
      <c r="F77" s="6">
        <v>1.65</v>
      </c>
      <c r="G77" s="9">
        <f>SUM(F77)</f>
      </c>
      <c r="H77" s="10">
        <v>41.28</v>
      </c>
      <c r="I77" s="17">
        <f>G77*H77</f>
      </c>
    </row>
    <row r="78">
      <c r="B78" s="13" t="s">
        <v>85</v>
      </c>
      <c r="C78" s="2" t="s">
        <v>3</v>
      </c>
      <c r="D78" s="4">
        <v>750</v>
      </c>
      <c r="E78" s="2" t="s">
        <v>12</v>
      </c>
      <c r="F78" s="6">
        <v>0.25</v>
      </c>
      <c r="G78" s="9">
        <f>SUM(F78)</f>
      </c>
      <c r="H78" s="10">
        <v>38.6</v>
      </c>
      <c r="I78" s="17">
        <f>G78*H78</f>
      </c>
    </row>
    <row r="79">
      <c r="B79" s="13" t="s">
        <v>86</v>
      </c>
      <c r="C79" s="2" t="s">
        <v>3</v>
      </c>
      <c r="D79" s="4">
        <v>1</v>
      </c>
      <c r="E79" s="2" t="s">
        <v>55</v>
      </c>
      <c r="F79" s="6">
        <v>1.1</v>
      </c>
      <c r="G79" s="9">
        <f>SUM(F79)</f>
      </c>
      <c r="H79" s="10">
        <v>24.74</v>
      </c>
      <c r="I79" s="17">
        <f>G79*H79</f>
      </c>
    </row>
    <row r="80">
      <c r="B80" s="13" t="s">
        <v>87</v>
      </c>
      <c r="C80" s="2" t="s">
        <v>3</v>
      </c>
      <c r="D80" s="4">
        <v>750</v>
      </c>
      <c r="E80" s="2" t="s">
        <v>12</v>
      </c>
      <c r="F80" s="6">
        <v>0.05</v>
      </c>
      <c r="G80" s="9">
        <f>SUM(F80)</f>
      </c>
      <c r="H80" s="10">
        <v>24.74</v>
      </c>
      <c r="I80" s="17">
        <f>G80*H80</f>
      </c>
    </row>
    <row r="81">
      <c r="B81" s="13" t="s">
        <v>88</v>
      </c>
      <c r="C81" s="2" t="s">
        <v>3</v>
      </c>
      <c r="D81" s="4">
        <v>1</v>
      </c>
      <c r="E81" s="2" t="s">
        <v>55</v>
      </c>
      <c r="F81" s="6">
        <v>2.8</v>
      </c>
      <c r="G81" s="9">
        <f>SUM(F81)</f>
      </c>
      <c r="H81" s="10">
        <v>12.8</v>
      </c>
      <c r="I81" s="17">
        <f>G81*H81</f>
      </c>
    </row>
    <row r="82">
      <c r="B82" s="13" t="s">
        <v>89</v>
      </c>
      <c r="C82" s="2" t="s">
        <v>3</v>
      </c>
      <c r="D82" s="4">
        <v>1</v>
      </c>
      <c r="E82" s="2" t="s">
        <v>55</v>
      </c>
      <c r="F82" s="6">
        <v>0.85</v>
      </c>
      <c r="G82" s="9">
        <f>SUM(F82)</f>
      </c>
      <c r="H82" s="10">
        <v>31.49</v>
      </c>
      <c r="I82" s="17">
        <f>G82*H82</f>
      </c>
    </row>
    <row r="83">
      <c r="B83" s="13" t="s">
        <v>90</v>
      </c>
      <c r="C83" s="2" t="s">
        <v>3</v>
      </c>
      <c r="D83" s="4">
        <v>1</v>
      </c>
      <c r="E83" s="2" t="s">
        <v>55</v>
      </c>
      <c r="F83" s="6">
        <v>1</v>
      </c>
      <c r="G83" s="9">
        <f>SUM(F83)</f>
      </c>
      <c r="H83" s="10">
        <v>31.49</v>
      </c>
      <c r="I83" s="17">
        <f>G83*H83</f>
      </c>
    </row>
    <row r="84">
      <c r="B84" s="13" t="s">
        <v>91</v>
      </c>
      <c r="C84" s="2" t="s">
        <v>3</v>
      </c>
      <c r="D84" s="4">
        <v>1</v>
      </c>
      <c r="E84" s="2" t="s">
        <v>55</v>
      </c>
      <c r="F84" s="6">
        <v>2.3</v>
      </c>
      <c r="G84" s="9">
        <f>SUM(F84)</f>
      </c>
      <c r="H84" s="10">
        <v>31.49</v>
      </c>
      <c r="I84" s="17">
        <f>G84*H84</f>
      </c>
    </row>
    <row r="85">
      <c r="B85" s="13" t="s">
        <v>92</v>
      </c>
      <c r="C85" s="2" t="s">
        <v>3</v>
      </c>
      <c r="D85" s="4">
        <v>1</v>
      </c>
      <c r="E85" s="2" t="s">
        <v>55</v>
      </c>
      <c r="F85" s="6">
        <v>2.5</v>
      </c>
      <c r="G85" s="9">
        <f>SUM(F85)</f>
      </c>
      <c r="H85" s="10">
        <v>31.49</v>
      </c>
      <c r="I85" s="17">
        <f>G85*H85</f>
      </c>
    </row>
    <row r="86">
      <c r="B86" s="13" t="s">
        <v>93</v>
      </c>
      <c r="C86" s="2" t="s">
        <v>3</v>
      </c>
      <c r="D86" s="4">
        <v>1</v>
      </c>
      <c r="E86" s="2" t="s">
        <v>55</v>
      </c>
      <c r="F86" s="6">
        <v>1.35</v>
      </c>
      <c r="G86" s="9">
        <f>SUM(F86)</f>
      </c>
      <c r="H86" s="10">
        <v>15.19</v>
      </c>
      <c r="I86" s="17">
        <f>G86*H86</f>
      </c>
    </row>
    <row r="87">
      <c r="B87" s="13" t="s">
        <v>94</v>
      </c>
      <c r="C87" s="2" t="s">
        <v>3</v>
      </c>
      <c r="D87" s="4">
        <v>1</v>
      </c>
      <c r="E87" s="2" t="s">
        <v>55</v>
      </c>
      <c r="F87" s="6">
        <v>2.75</v>
      </c>
      <c r="G87" s="9">
        <f>SUM(F87)</f>
      </c>
      <c r="H87" s="10">
        <v>32.33</v>
      </c>
      <c r="I87" s="17">
        <f>G87*H87</f>
      </c>
    </row>
    <row r="88">
      <c r="B88" s="13" t="s">
        <v>95</v>
      </c>
      <c r="C88" s="2" t="s">
        <v>3</v>
      </c>
      <c r="D88" s="4">
        <v>750</v>
      </c>
      <c r="E88" s="2" t="s">
        <v>12</v>
      </c>
      <c r="F88" s="6">
        <v>1</v>
      </c>
      <c r="G88" s="9">
        <f>SUM(F88)</f>
      </c>
      <c r="H88" s="10">
        <v>24.09</v>
      </c>
      <c r="I88" s="17">
        <f>G88*H88</f>
      </c>
    </row>
    <row r="89">
      <c r="B89" s="13" t="s">
        <v>96</v>
      </c>
      <c r="C89" s="2" t="s">
        <v>3</v>
      </c>
      <c r="D89" s="4">
        <v>750</v>
      </c>
      <c r="E89" s="2" t="s">
        <v>12</v>
      </c>
      <c r="F89" s="6">
        <v>1.6</v>
      </c>
      <c r="G89" s="9">
        <f>SUM(F89)</f>
      </c>
      <c r="H89" s="10">
        <v>18.39</v>
      </c>
      <c r="I89" s="17">
        <f>G89*H89</f>
      </c>
    </row>
    <row r="90" ht="23.25" customHeight="1">
      <c r="B90" s="13" t="s">
        <v>97</v>
      </c>
      <c r="C90" s="2" t="s">
        <v>3</v>
      </c>
      <c r="D90" s="4">
        <v>1</v>
      </c>
      <c r="E90" s="2" t="s">
        <v>55</v>
      </c>
      <c r="F90" s="6">
        <v>5.7</v>
      </c>
      <c r="G90" s="9">
        <f>SUM(F90)</f>
      </c>
      <c r="H90" s="10">
        <v>26.38</v>
      </c>
      <c r="I90" s="17">
        <f>G90*H90</f>
      </c>
    </row>
    <row r="91">
      <c r="B91" s="13" t="s">
        <v>98</v>
      </c>
      <c r="C91" s="2" t="s">
        <v>3</v>
      </c>
      <c r="D91" s="4">
        <v>1</v>
      </c>
      <c r="E91" s="2" t="s">
        <v>55</v>
      </c>
      <c r="F91" s="6">
        <v>1.7</v>
      </c>
      <c r="G91" s="9">
        <f>SUM(F91)</f>
      </c>
      <c r="H91" s="10">
        <v>26.38</v>
      </c>
      <c r="I91" s="17">
        <f>G91*H91</f>
      </c>
    </row>
    <row r="92" ht="23.25" customHeight="1">
      <c r="B92" s="13" t="s">
        <v>99</v>
      </c>
      <c r="C92" s="2" t="s">
        <v>3</v>
      </c>
      <c r="D92" s="4">
        <v>1</v>
      </c>
      <c r="E92" s="2" t="s">
        <v>55</v>
      </c>
      <c r="F92" s="6">
        <v>2</v>
      </c>
      <c r="G92" s="9">
        <f>SUM(F92)</f>
      </c>
      <c r="H92" s="10">
        <v>26.38</v>
      </c>
      <c r="I92" s="17">
        <f>G92*H92</f>
      </c>
    </row>
    <row r="93">
      <c r="B93" s="13" t="s">
        <v>100</v>
      </c>
      <c r="C93" s="2" t="s">
        <v>3</v>
      </c>
      <c r="D93" s="4">
        <v>1</v>
      </c>
      <c r="E93" s="2" t="s">
        <v>55</v>
      </c>
      <c r="F93" s="6">
        <v>0.4</v>
      </c>
      <c r="G93" s="9">
        <f>SUM(F93)</f>
      </c>
      <c r="H93" s="10">
        <v>26.38</v>
      </c>
      <c r="I93" s="17">
        <f>G93*H93</f>
      </c>
    </row>
    <row r="94">
      <c r="B94" s="13" t="s">
        <v>101</v>
      </c>
      <c r="C94" s="2" t="s">
        <v>3</v>
      </c>
      <c r="D94" s="4">
        <v>1</v>
      </c>
      <c r="E94" s="2" t="s">
        <v>55</v>
      </c>
      <c r="F94" s="6">
        <v>5.1</v>
      </c>
      <c r="G94" s="9">
        <f>SUM(F94)</f>
      </c>
      <c r="H94" s="10">
        <v>33.3</v>
      </c>
      <c r="I94" s="17">
        <f>G94*H94</f>
      </c>
    </row>
    <row r="95">
      <c r="B95" s="13" t="s">
        <v>102</v>
      </c>
      <c r="C95" s="2" t="s">
        <v>3</v>
      </c>
      <c r="D95" s="4">
        <v>1</v>
      </c>
      <c r="E95" s="2" t="s">
        <v>55</v>
      </c>
      <c r="F95" s="6">
        <v>5.45</v>
      </c>
      <c r="G95" s="9">
        <f>SUM(F95)</f>
      </c>
      <c r="H95" s="10">
        <v>33.3</v>
      </c>
      <c r="I95" s="17">
        <f>G95*H95</f>
      </c>
    </row>
    <row r="96">
      <c r="B96" s="13" t="s">
        <v>103</v>
      </c>
      <c r="C96" s="2" t="s">
        <v>3</v>
      </c>
      <c r="D96" s="4">
        <v>1</v>
      </c>
      <c r="E96" s="2" t="s">
        <v>55</v>
      </c>
      <c r="F96" s="6">
        <v>5.85</v>
      </c>
      <c r="G96" s="9">
        <f>SUM(F96)</f>
      </c>
      <c r="H96" s="10">
        <v>13.34</v>
      </c>
      <c r="I96" s="17">
        <f>G96*H96</f>
      </c>
    </row>
    <row r="97" ht="23.25" customHeight="1">
      <c r="B97" s="13" t="s">
        <v>104</v>
      </c>
      <c r="C97" s="2" t="s">
        <v>3</v>
      </c>
      <c r="D97" s="4">
        <v>1</v>
      </c>
      <c r="E97" s="2" t="s">
        <v>55</v>
      </c>
      <c r="F97" s="6">
        <v>8.25</v>
      </c>
      <c r="G97" s="9">
        <f>SUM(F97)</f>
      </c>
      <c r="H97" s="10">
        <v>6.39</v>
      </c>
      <c r="I97" s="17">
        <f>G97*H97</f>
      </c>
    </row>
    <row r="98" ht="23.25" customHeight="1">
      <c r="B98" s="13" t="s">
        <v>105</v>
      </c>
      <c r="C98" s="2" t="s">
        <v>3</v>
      </c>
      <c r="D98" s="4">
        <v>750</v>
      </c>
      <c r="E98" s="2" t="s">
        <v>12</v>
      </c>
      <c r="F98" s="6">
        <v>0.75</v>
      </c>
      <c r="G98" s="9">
        <f>SUM(F98)</f>
      </c>
      <c r="H98" s="10">
        <v>26</v>
      </c>
      <c r="I98" s="17">
        <f>G98*H98</f>
      </c>
    </row>
    <row r="99">
      <c r="B99" s="13" t="s">
        <v>106</v>
      </c>
      <c r="C99" s="2" t="s">
        <v>3</v>
      </c>
      <c r="D99" s="4">
        <v>1</v>
      </c>
      <c r="E99" s="2" t="s">
        <v>55</v>
      </c>
      <c r="F99" s="6">
        <v>1</v>
      </c>
      <c r="G99" s="9">
        <f>SUM(F99)</f>
      </c>
      <c r="H99" s="10">
        <v>35.25</v>
      </c>
      <c r="I99" s="17">
        <f>G99*H99</f>
      </c>
    </row>
    <row r="100">
      <c r="B100" s="13" t="s">
        <v>107</v>
      </c>
      <c r="C100" s="2" t="s">
        <v>3</v>
      </c>
      <c r="D100" s="4">
        <v>1</v>
      </c>
      <c r="E100" s="2" t="s">
        <v>55</v>
      </c>
      <c r="F100" s="6">
        <v>1.35</v>
      </c>
      <c r="G100" s="9">
        <f>SUM(F100)</f>
      </c>
      <c r="H100" s="10">
        <v>24.58</v>
      </c>
      <c r="I100" s="17">
        <f>G100*H100</f>
      </c>
    </row>
    <row r="101">
      <c r="B101" s="13" t="s">
        <v>108</v>
      </c>
      <c r="C101" s="2" t="s">
        <v>3</v>
      </c>
      <c r="D101" s="4">
        <v>1</v>
      </c>
      <c r="E101" s="2" t="s">
        <v>55</v>
      </c>
      <c r="F101" s="6">
        <v>1</v>
      </c>
      <c r="G101" s="9">
        <f>SUM(F101)</f>
      </c>
      <c r="H101" s="10">
        <v>17</v>
      </c>
      <c r="I101" s="17">
        <f>G101*H101</f>
      </c>
    </row>
    <row r="102">
      <c r="B102" s="13" t="s">
        <v>109</v>
      </c>
      <c r="C102" s="2" t="s">
        <v>3</v>
      </c>
      <c r="D102" s="4">
        <v>1</v>
      </c>
      <c r="E102" s="2" t="s">
        <v>55</v>
      </c>
      <c r="F102" s="6">
        <v>1.75</v>
      </c>
      <c r="G102" s="9">
        <f>SUM(F102)</f>
      </c>
      <c r="H102" s="10">
        <v>26.26</v>
      </c>
      <c r="I102" s="17">
        <f>G102*H102</f>
      </c>
    </row>
    <row r="103" ht="23.25" customHeight="1">
      <c r="B103" s="13" t="s">
        <v>110</v>
      </c>
      <c r="C103" s="2" t="s">
        <v>3</v>
      </c>
      <c r="D103" s="4">
        <v>1</v>
      </c>
      <c r="E103" s="2" t="s">
        <v>55</v>
      </c>
      <c r="F103" s="6">
        <v>1.75</v>
      </c>
      <c r="G103" s="9">
        <f>SUM(F103)</f>
      </c>
      <c r="H103" s="10">
        <v>14.99</v>
      </c>
      <c r="I103" s="17">
        <f>G103*H103</f>
      </c>
    </row>
    <row r="104">
      <c r="B104" s="13" t="s">
        <v>111</v>
      </c>
      <c r="C104" s="2" t="s">
        <v>3</v>
      </c>
      <c r="D104" s="4">
        <v>1</v>
      </c>
      <c r="E104" s="2" t="s">
        <v>55</v>
      </c>
      <c r="F104" s="6">
        <v>1.05</v>
      </c>
      <c r="G104" s="9">
        <f>SUM(F104)</f>
      </c>
      <c r="H104" s="10">
        <v>26.36</v>
      </c>
      <c r="I104" s="17">
        <f>G104*H104</f>
      </c>
    </row>
    <row r="105">
      <c r="B105" s="13" t="s">
        <v>112</v>
      </c>
      <c r="C105" s="2" t="s">
        <v>3</v>
      </c>
      <c r="D105" s="4">
        <v>1</v>
      </c>
      <c r="E105" s="2" t="s">
        <v>55</v>
      </c>
      <c r="F105" s="6">
        <v>0.7</v>
      </c>
      <c r="G105" s="9">
        <f>SUM(F105)</f>
      </c>
      <c r="H105" s="10">
        <v>14.39</v>
      </c>
      <c r="I105" s="17">
        <f>G105*H105</f>
      </c>
    </row>
    <row r="106">
      <c r="B106" s="13" t="s">
        <v>113</v>
      </c>
      <c r="C106" s="2" t="s">
        <v>3</v>
      </c>
      <c r="D106" s="4">
        <v>750</v>
      </c>
      <c r="E106" s="2" t="s">
        <v>12</v>
      </c>
      <c r="F106" s="6">
        <v>2.5</v>
      </c>
      <c r="G106" s="9">
        <f>SUM(F106)</f>
      </c>
      <c r="H106" s="10">
        <v>35.19</v>
      </c>
      <c r="I106" s="17">
        <f>G106*H106</f>
      </c>
    </row>
    <row r="107">
      <c r="B107" s="13" t="s">
        <v>114</v>
      </c>
      <c r="C107" s="2" t="s">
        <v>3</v>
      </c>
      <c r="D107" s="4">
        <v>1</v>
      </c>
      <c r="E107" s="2" t="s">
        <v>55</v>
      </c>
      <c r="F107" s="6">
        <v>2.85</v>
      </c>
      <c r="G107" s="9">
        <f>SUM(F107)</f>
      </c>
      <c r="H107" s="10">
        <v>35.09</v>
      </c>
      <c r="I107" s="17">
        <f>G107*H107</f>
      </c>
    </row>
    <row r="108">
      <c r="B108" s="15" t="s">
        <v>115</v>
      </c>
      <c r="C108" s="3"/>
      <c r="D108" s="3"/>
      <c r="E108" s="3"/>
      <c r="F108" s="8">
        <f>SUM(F77:F107)</f>
      </c>
      <c r="G108" s="8">
        <f>SUM(G77:G107)</f>
      </c>
      <c r="H108" s="8"/>
      <c r="I108" s="19">
        <f>SUM(I77:I107)</f>
      </c>
    </row>
    <row r="109">
      <c r="B109" s="13" t="s">
        <v>116</v>
      </c>
      <c r="C109" s="2" t="s">
        <v>3</v>
      </c>
      <c r="D109" s="4">
        <v>1</v>
      </c>
      <c r="E109" s="2" t="s">
        <v>55</v>
      </c>
      <c r="F109" s="6">
        <v>2.05</v>
      </c>
      <c r="G109" s="9">
        <f>SUM(F109)</f>
      </c>
      <c r="H109" s="10">
        <v>38.3</v>
      </c>
      <c r="I109" s="17">
        <f>G109*H109</f>
      </c>
    </row>
    <row r="110">
      <c r="B110" s="13" t="s">
        <v>117</v>
      </c>
      <c r="C110" s="2" t="s">
        <v>3</v>
      </c>
      <c r="D110" s="4">
        <v>1</v>
      </c>
      <c r="E110" s="2" t="s">
        <v>55</v>
      </c>
      <c r="F110" s="6">
        <v>2.65</v>
      </c>
      <c r="G110" s="9">
        <f>SUM(F110)</f>
      </c>
      <c r="H110" s="10">
        <v>39</v>
      </c>
      <c r="I110" s="17">
        <f>G110*H110</f>
      </c>
    </row>
    <row r="111">
      <c r="B111" s="15" t="s">
        <v>118</v>
      </c>
      <c r="C111" s="3"/>
      <c r="D111" s="3"/>
      <c r="E111" s="3"/>
      <c r="F111" s="8">
        <f>SUM(F109:F110)</f>
      </c>
      <c r="G111" s="8">
        <f>SUM(G109:G110)</f>
      </c>
      <c r="H111" s="8"/>
      <c r="I111" s="19">
        <f>SUM(I109:I110)</f>
      </c>
    </row>
    <row r="112">
      <c r="B112" s="13" t="s">
        <v>119</v>
      </c>
      <c r="C112" s="2" t="s">
        <v>3</v>
      </c>
      <c r="D112" s="4">
        <v>1</v>
      </c>
      <c r="E112" s="2" t="s">
        <v>55</v>
      </c>
      <c r="F112" s="6">
        <v>4.05</v>
      </c>
      <c r="G112" s="9">
        <f>SUM(F112)</f>
      </c>
      <c r="H112" s="10">
        <v>22.39</v>
      </c>
      <c r="I112" s="17">
        <f>G112*H112</f>
      </c>
    </row>
    <row r="113">
      <c r="B113" s="13" t="s">
        <v>120</v>
      </c>
      <c r="C113" s="2" t="s">
        <v>3</v>
      </c>
      <c r="D113" s="4">
        <v>1</v>
      </c>
      <c r="E113" s="2" t="s">
        <v>55</v>
      </c>
      <c r="F113" s="6">
        <v>1.8</v>
      </c>
      <c r="G113" s="9">
        <f>SUM(F113)</f>
      </c>
      <c r="H113" s="10">
        <v>37.4</v>
      </c>
      <c r="I113" s="17">
        <f>G113*H113</f>
      </c>
    </row>
    <row r="114">
      <c r="B114" s="13" t="s">
        <v>121</v>
      </c>
      <c r="C114" s="2" t="s">
        <v>3</v>
      </c>
      <c r="D114" s="4">
        <v>1</v>
      </c>
      <c r="E114" s="2" t="s">
        <v>55</v>
      </c>
      <c r="F114" s="6">
        <v>4.9</v>
      </c>
      <c r="G114" s="9">
        <f>SUM(F114)</f>
      </c>
      <c r="H114" s="10">
        <v>5.89</v>
      </c>
      <c r="I114" s="17">
        <f>G114*H114</f>
      </c>
    </row>
    <row r="115">
      <c r="B115" s="13" t="s">
        <v>122</v>
      </c>
      <c r="C115" s="2" t="s">
        <v>3</v>
      </c>
      <c r="D115" s="4">
        <v>1</v>
      </c>
      <c r="E115" s="2" t="s">
        <v>55</v>
      </c>
      <c r="F115" s="6">
        <v>1.95</v>
      </c>
      <c r="G115" s="9">
        <f>SUM(F115)</f>
      </c>
      <c r="H115" s="10">
        <v>24.74</v>
      </c>
      <c r="I115" s="17">
        <f>G115*H115</f>
      </c>
    </row>
    <row r="116">
      <c r="B116" s="15" t="s">
        <v>123</v>
      </c>
      <c r="C116" s="3"/>
      <c r="D116" s="3"/>
      <c r="E116" s="3"/>
      <c r="F116" s="8">
        <f>SUM(F112:F115)</f>
      </c>
      <c r="G116" s="8">
        <f>SUM(G112:G115)</f>
      </c>
      <c r="H116" s="8"/>
      <c r="I116" s="19">
        <f>SUM(I112:I115)</f>
      </c>
    </row>
    <row r="117">
      <c r="B117" s="13" t="s">
        <v>124</v>
      </c>
      <c r="C117" s="2" t="s">
        <v>3</v>
      </c>
      <c r="D117" s="4">
        <v>1</v>
      </c>
      <c r="E117" s="2" t="s">
        <v>55</v>
      </c>
      <c r="F117" s="6">
        <v>1</v>
      </c>
      <c r="G117" s="9">
        <f>SUM(F117)</f>
      </c>
      <c r="H117" s="10">
        <v>38.39</v>
      </c>
      <c r="I117" s="17">
        <f>G117*H117</f>
      </c>
    </row>
    <row r="118">
      <c r="B118" s="13" t="s">
        <v>125</v>
      </c>
      <c r="C118" s="2" t="s">
        <v>3</v>
      </c>
      <c r="D118" s="4">
        <v>1</v>
      </c>
      <c r="E118" s="2" t="s">
        <v>55</v>
      </c>
      <c r="F118" s="6">
        <v>0.7</v>
      </c>
      <c r="G118" s="9">
        <f>SUM(F118)</f>
      </c>
      <c r="H118" s="10">
        <v>33.84</v>
      </c>
      <c r="I118" s="17">
        <f>G118*H118</f>
      </c>
    </row>
    <row r="119">
      <c r="B119" s="13" t="s">
        <v>126</v>
      </c>
      <c r="C119" s="2" t="s">
        <v>3</v>
      </c>
      <c r="D119" s="4">
        <v>1</v>
      </c>
      <c r="E119" s="2" t="s">
        <v>55</v>
      </c>
      <c r="F119" s="6">
        <v>3.6</v>
      </c>
      <c r="G119" s="9">
        <f>SUM(F119)</f>
      </c>
      <c r="H119" s="10">
        <v>34.06</v>
      </c>
      <c r="I119" s="17">
        <f>G119*H119</f>
      </c>
    </row>
    <row r="120">
      <c r="B120" s="13" t="s">
        <v>127</v>
      </c>
      <c r="C120" s="2" t="s">
        <v>3</v>
      </c>
      <c r="D120" s="4">
        <v>750</v>
      </c>
      <c r="E120" s="2" t="s">
        <v>12</v>
      </c>
      <c r="F120" s="6">
        <v>3</v>
      </c>
      <c r="G120" s="9">
        <f>SUM(F120)</f>
      </c>
      <c r="H120" s="10">
        <v>27.99</v>
      </c>
      <c r="I120" s="17">
        <f>G120*H120</f>
      </c>
    </row>
    <row r="121">
      <c r="B121" s="13" t="s">
        <v>128</v>
      </c>
      <c r="C121" s="2" t="s">
        <v>3</v>
      </c>
      <c r="D121" s="4">
        <v>1</v>
      </c>
      <c r="E121" s="2" t="s">
        <v>55</v>
      </c>
      <c r="F121" s="6">
        <v>3.55</v>
      </c>
      <c r="G121" s="9">
        <f>SUM(F121)</f>
      </c>
      <c r="H121" s="10">
        <v>31.99</v>
      </c>
      <c r="I121" s="17">
        <f>G121*H121</f>
      </c>
    </row>
    <row r="122">
      <c r="B122" s="13" t="s">
        <v>129</v>
      </c>
      <c r="C122" s="2" t="s">
        <v>3</v>
      </c>
      <c r="D122" s="4">
        <v>1</v>
      </c>
      <c r="E122" s="2" t="s">
        <v>55</v>
      </c>
      <c r="F122" s="6">
        <v>0.2</v>
      </c>
      <c r="G122" s="9">
        <f>SUM(F122)</f>
      </c>
      <c r="H122" s="10">
        <v>10</v>
      </c>
      <c r="I122" s="17">
        <f>G122*H122</f>
      </c>
    </row>
    <row r="123">
      <c r="B123" s="13" t="s">
        <v>130</v>
      </c>
      <c r="C123" s="2" t="s">
        <v>3</v>
      </c>
      <c r="D123" s="4">
        <v>1</v>
      </c>
      <c r="E123" s="2" t="s">
        <v>55</v>
      </c>
      <c r="F123" s="6">
        <v>3</v>
      </c>
      <c r="G123" s="9">
        <f>SUM(F123)</f>
      </c>
      <c r="H123" s="10">
        <v>10.73</v>
      </c>
      <c r="I123" s="17">
        <f>G123*H123</f>
      </c>
    </row>
    <row r="124">
      <c r="B124" s="13" t="s">
        <v>131</v>
      </c>
      <c r="C124" s="2" t="s">
        <v>3</v>
      </c>
      <c r="D124" s="4">
        <v>1</v>
      </c>
      <c r="E124" s="2" t="s">
        <v>55</v>
      </c>
      <c r="F124" s="6">
        <v>0.6</v>
      </c>
      <c r="G124" s="9">
        <f>SUM(F124)</f>
      </c>
      <c r="H124" s="10">
        <v>10.73</v>
      </c>
      <c r="I124" s="17">
        <f>G124*H124</f>
      </c>
    </row>
    <row r="125" ht="23.25" customHeight="1">
      <c r="B125" s="13" t="s">
        <v>132</v>
      </c>
      <c r="C125" s="2" t="s">
        <v>3</v>
      </c>
      <c r="D125" s="4">
        <v>1</v>
      </c>
      <c r="E125" s="2" t="s">
        <v>55</v>
      </c>
      <c r="F125" s="6">
        <v>9.55</v>
      </c>
      <c r="G125" s="9">
        <f>SUM(F125)</f>
      </c>
      <c r="H125" s="10">
        <v>10.73</v>
      </c>
      <c r="I125" s="17">
        <f>G125*H125</f>
      </c>
    </row>
    <row r="126" ht="23.25" customHeight="1">
      <c r="B126" s="13" t="s">
        <v>133</v>
      </c>
      <c r="C126" s="2" t="s">
        <v>3</v>
      </c>
      <c r="D126" s="4">
        <v>1</v>
      </c>
      <c r="E126" s="2" t="s">
        <v>55</v>
      </c>
      <c r="F126" s="6">
        <v>2.85</v>
      </c>
      <c r="G126" s="9">
        <f>SUM(F126)</f>
      </c>
      <c r="H126" s="10">
        <v>10.73</v>
      </c>
      <c r="I126" s="17">
        <f>G126*H126</f>
      </c>
    </row>
    <row r="127">
      <c r="B127" s="13" t="s">
        <v>134</v>
      </c>
      <c r="C127" s="2" t="s">
        <v>3</v>
      </c>
      <c r="D127" s="4">
        <v>1</v>
      </c>
      <c r="E127" s="2" t="s">
        <v>55</v>
      </c>
      <c r="F127" s="6">
        <v>2.9</v>
      </c>
      <c r="G127" s="9">
        <f>SUM(F127)</f>
      </c>
      <c r="H127" s="10">
        <v>11.99</v>
      </c>
      <c r="I127" s="17">
        <f>G127*H127</f>
      </c>
    </row>
    <row r="128">
      <c r="B128" s="13" t="s">
        <v>135</v>
      </c>
      <c r="C128" s="2" t="s">
        <v>3</v>
      </c>
      <c r="D128" s="4">
        <v>750</v>
      </c>
      <c r="E128" s="2" t="s">
        <v>12</v>
      </c>
      <c r="F128" s="6">
        <v>8.45</v>
      </c>
      <c r="G128" s="9">
        <f>SUM(F128)</f>
      </c>
      <c r="H128" s="10">
        <v>24.79</v>
      </c>
      <c r="I128" s="17">
        <f>G128*H128</f>
      </c>
    </row>
    <row r="129">
      <c r="B129" s="13" t="s">
        <v>136</v>
      </c>
      <c r="C129" s="2" t="s">
        <v>3</v>
      </c>
      <c r="D129" s="4">
        <v>1</v>
      </c>
      <c r="E129" s="2" t="s">
        <v>55</v>
      </c>
      <c r="F129" s="6">
        <v>3.3</v>
      </c>
      <c r="G129" s="9">
        <f>SUM(F129)</f>
      </c>
      <c r="H129" s="10">
        <v>34.42</v>
      </c>
      <c r="I129" s="17">
        <f>G129*H129</f>
      </c>
    </row>
    <row r="130">
      <c r="B130" s="13" t="s">
        <v>137</v>
      </c>
      <c r="C130" s="2" t="s">
        <v>3</v>
      </c>
      <c r="D130" s="4">
        <v>1</v>
      </c>
      <c r="E130" s="2" t="s">
        <v>55</v>
      </c>
      <c r="F130" s="6">
        <v>0.65</v>
      </c>
      <c r="G130" s="9">
        <f>SUM(F130)</f>
      </c>
      <c r="H130" s="10">
        <v>26.22</v>
      </c>
      <c r="I130" s="17">
        <f>G130*H130</f>
      </c>
    </row>
    <row r="131">
      <c r="B131" s="13" t="s">
        <v>138</v>
      </c>
      <c r="C131" s="2" t="s">
        <v>3</v>
      </c>
      <c r="D131" s="4">
        <v>1</v>
      </c>
      <c r="E131" s="2" t="s">
        <v>55</v>
      </c>
      <c r="F131" s="6">
        <v>0.5</v>
      </c>
      <c r="G131" s="9">
        <f>SUM(F131)</f>
      </c>
      <c r="H131" s="10">
        <v>29.43</v>
      </c>
      <c r="I131" s="17">
        <f>G131*H131</f>
      </c>
    </row>
    <row r="132" ht="23.25" customHeight="1">
      <c r="B132" s="13" t="s">
        <v>139</v>
      </c>
      <c r="C132" s="2" t="s">
        <v>3</v>
      </c>
      <c r="D132" s="4">
        <v>375</v>
      </c>
      <c r="E132" s="2" t="s">
        <v>12</v>
      </c>
      <c r="F132" s="6">
        <v>1</v>
      </c>
      <c r="G132" s="9">
        <f>SUM(F132)</f>
      </c>
      <c r="H132" s="10">
        <v>3.7</v>
      </c>
      <c r="I132" s="17">
        <f>G132*H132</f>
      </c>
    </row>
    <row r="133">
      <c r="B133" s="13" t="s">
        <v>140</v>
      </c>
      <c r="C133" s="2" t="s">
        <v>3</v>
      </c>
      <c r="D133" s="4">
        <v>750</v>
      </c>
      <c r="E133" s="2" t="s">
        <v>12</v>
      </c>
      <c r="F133" s="6">
        <v>0.65</v>
      </c>
      <c r="G133" s="9">
        <f>SUM(F133)</f>
      </c>
      <c r="H133" s="10">
        <v>16.38</v>
      </c>
      <c r="I133" s="17">
        <f>G133*H133</f>
      </c>
    </row>
    <row r="134">
      <c r="B134" s="13" t="s">
        <v>141</v>
      </c>
      <c r="C134" s="2" t="s">
        <v>3</v>
      </c>
      <c r="D134" s="4">
        <v>1</v>
      </c>
      <c r="E134" s="2" t="s">
        <v>55</v>
      </c>
      <c r="F134" s="6">
        <v>2.95</v>
      </c>
      <c r="G134" s="9">
        <f>SUM(F134)</f>
      </c>
      <c r="H134" s="10">
        <v>5.05</v>
      </c>
      <c r="I134" s="17">
        <f>G134*H134</f>
      </c>
    </row>
    <row r="135">
      <c r="B135" s="13" t="s">
        <v>142</v>
      </c>
      <c r="C135" s="2" t="s">
        <v>3</v>
      </c>
      <c r="D135" s="4">
        <v>1</v>
      </c>
      <c r="E135" s="2" t="s">
        <v>55</v>
      </c>
      <c r="F135" s="6">
        <v>4.55</v>
      </c>
      <c r="G135" s="9">
        <f>SUM(F135)</f>
      </c>
      <c r="H135" s="10">
        <v>5.05</v>
      </c>
      <c r="I135" s="17">
        <f>G135*H135</f>
      </c>
    </row>
    <row r="136">
      <c r="B136" s="13" t="s">
        <v>143</v>
      </c>
      <c r="C136" s="2" t="s">
        <v>3</v>
      </c>
      <c r="D136" s="4">
        <v>1</v>
      </c>
      <c r="E136" s="2" t="s">
        <v>55</v>
      </c>
      <c r="F136" s="6">
        <v>1.5</v>
      </c>
      <c r="G136" s="9">
        <f>SUM(F136)</f>
      </c>
      <c r="H136" s="10">
        <v>5.92</v>
      </c>
      <c r="I136" s="17">
        <f>G136*H136</f>
      </c>
    </row>
    <row r="137">
      <c r="B137" s="13" t="s">
        <v>144</v>
      </c>
      <c r="C137" s="2" t="s">
        <v>3</v>
      </c>
      <c r="D137" s="4">
        <v>1</v>
      </c>
      <c r="E137" s="2" t="s">
        <v>55</v>
      </c>
      <c r="F137" s="6">
        <v>6.1</v>
      </c>
      <c r="G137" s="9">
        <f>SUM(F137)</f>
      </c>
      <c r="H137" s="10">
        <v>5.42</v>
      </c>
      <c r="I137" s="17">
        <f>G137*H137</f>
      </c>
    </row>
    <row r="138">
      <c r="B138" s="13" t="s">
        <v>145</v>
      </c>
      <c r="C138" s="2" t="s">
        <v>3</v>
      </c>
      <c r="D138" s="4">
        <v>1</v>
      </c>
      <c r="E138" s="2" t="s">
        <v>55</v>
      </c>
      <c r="F138" s="6">
        <v>2.85</v>
      </c>
      <c r="G138" s="9">
        <f>SUM(F138)</f>
      </c>
      <c r="H138" s="10">
        <v>22.13</v>
      </c>
      <c r="I138" s="17">
        <f>G138*H138</f>
      </c>
    </row>
    <row r="139">
      <c r="B139" s="15" t="s">
        <v>146</v>
      </c>
      <c r="C139" s="3"/>
      <c r="D139" s="3"/>
      <c r="E139" s="3"/>
      <c r="F139" s="8">
        <f>SUM(F117:F138)</f>
      </c>
      <c r="G139" s="8">
        <f>SUM(G117:G138)</f>
      </c>
      <c r="H139" s="8"/>
      <c r="I139" s="19">
        <f>SUM(I117:I138)</f>
      </c>
    </row>
    <row r="140" ht="23.25" customHeight="1">
      <c r="B140" s="13" t="s">
        <v>147</v>
      </c>
      <c r="C140" s="2" t="s">
        <v>3</v>
      </c>
      <c r="D140" s="4">
        <v>750</v>
      </c>
      <c r="E140" s="2" t="s">
        <v>12</v>
      </c>
      <c r="F140" s="6">
        <v>2</v>
      </c>
      <c r="G140" s="9">
        <f>SUM(F140)</f>
      </c>
      <c r="H140" s="10">
        <v>29.3</v>
      </c>
      <c r="I140" s="17">
        <f>G140*H140</f>
      </c>
    </row>
    <row r="141">
      <c r="B141" s="13" t="s">
        <v>148</v>
      </c>
      <c r="C141" s="2" t="s">
        <v>3</v>
      </c>
      <c r="D141" s="4">
        <v>1</v>
      </c>
      <c r="E141" s="2" t="s">
        <v>55</v>
      </c>
      <c r="F141" s="6">
        <v>1.15</v>
      </c>
      <c r="G141" s="9">
        <f>SUM(F141)</f>
      </c>
      <c r="H141" s="10">
        <v>20.8</v>
      </c>
      <c r="I141" s="17">
        <f>G141*H141</f>
      </c>
    </row>
    <row r="142" ht="23.25" customHeight="1">
      <c r="B142" s="13" t="s">
        <v>149</v>
      </c>
      <c r="C142" s="2" t="s">
        <v>3</v>
      </c>
      <c r="D142" s="4">
        <v>1</v>
      </c>
      <c r="E142" s="2" t="s">
        <v>55</v>
      </c>
      <c r="F142" s="6">
        <v>1.55</v>
      </c>
      <c r="G142" s="9">
        <f>SUM(F142)</f>
      </c>
      <c r="H142" s="10">
        <v>41.02</v>
      </c>
      <c r="I142" s="17">
        <f>G142*H142</f>
      </c>
    </row>
    <row r="143" ht="23.25" customHeight="1">
      <c r="B143" s="13" t="s">
        <v>150</v>
      </c>
      <c r="C143" s="2" t="s">
        <v>3</v>
      </c>
      <c r="D143" s="4">
        <v>1</v>
      </c>
      <c r="E143" s="2" t="s">
        <v>55</v>
      </c>
      <c r="F143" s="6">
        <v>2.45</v>
      </c>
      <c r="G143" s="9">
        <f>SUM(F143)</f>
      </c>
      <c r="H143" s="10">
        <v>41.99</v>
      </c>
      <c r="I143" s="17">
        <f>G143*H143</f>
      </c>
    </row>
    <row r="144" ht="23.25" customHeight="1">
      <c r="B144" s="13" t="s">
        <v>151</v>
      </c>
      <c r="C144" s="2" t="s">
        <v>3</v>
      </c>
      <c r="D144" s="4">
        <v>750</v>
      </c>
      <c r="E144" s="2" t="s">
        <v>12</v>
      </c>
      <c r="F144" s="6">
        <v>0.35</v>
      </c>
      <c r="G144" s="9">
        <f>SUM(F144)</f>
      </c>
      <c r="H144" s="10">
        <v>32.24</v>
      </c>
      <c r="I144" s="17">
        <f>G144*H144</f>
      </c>
    </row>
    <row r="145" ht="23.25" customHeight="1">
      <c r="B145" s="13" t="s">
        <v>152</v>
      </c>
      <c r="C145" s="2" t="s">
        <v>3</v>
      </c>
      <c r="D145" s="4">
        <v>750</v>
      </c>
      <c r="E145" s="2" t="s">
        <v>12</v>
      </c>
      <c r="F145" s="6">
        <v>2.4</v>
      </c>
      <c r="G145" s="9">
        <f>SUM(F145)</f>
      </c>
      <c r="H145" s="10">
        <v>75.99</v>
      </c>
      <c r="I145" s="17">
        <f>G145*H145</f>
      </c>
    </row>
    <row r="146">
      <c r="B146" s="13" t="s">
        <v>153</v>
      </c>
      <c r="C146" s="2" t="s">
        <v>3</v>
      </c>
      <c r="D146" s="4">
        <v>750</v>
      </c>
      <c r="E146" s="2" t="s">
        <v>12</v>
      </c>
      <c r="F146" s="6">
        <v>3.7</v>
      </c>
      <c r="G146" s="9">
        <f>SUM(F146)</f>
      </c>
      <c r="H146" s="10">
        <v>10.39</v>
      </c>
      <c r="I146" s="17">
        <f>G146*H146</f>
      </c>
    </row>
    <row r="147">
      <c r="B147" s="15" t="s">
        <v>154</v>
      </c>
      <c r="C147" s="3"/>
      <c r="D147" s="3"/>
      <c r="E147" s="3"/>
      <c r="F147" s="8">
        <f>SUM(F140:F146)</f>
      </c>
      <c r="G147" s="8">
        <f>SUM(G140:G146)</f>
      </c>
      <c r="H147" s="8"/>
      <c r="I147" s="19">
        <f>SUM(I140:I146)</f>
      </c>
    </row>
    <row r="148">
      <c r="B148" s="13" t="s">
        <v>155</v>
      </c>
      <c r="C148" s="2" t="s">
        <v>3</v>
      </c>
      <c r="D148" s="4">
        <v>1</v>
      </c>
      <c r="E148" s="2" t="s">
        <v>55</v>
      </c>
      <c r="F148" s="6">
        <v>6.2</v>
      </c>
      <c r="G148" s="9">
        <f>SUM(F148)</f>
      </c>
      <c r="H148" s="10">
        <v>29.59</v>
      </c>
      <c r="I148" s="17">
        <f>G148*H148</f>
      </c>
    </row>
    <row r="149">
      <c r="B149" s="13" t="s">
        <v>156</v>
      </c>
      <c r="C149" s="2" t="s">
        <v>3</v>
      </c>
      <c r="D149" s="4">
        <v>1</v>
      </c>
      <c r="E149" s="2" t="s">
        <v>55</v>
      </c>
      <c r="F149" s="6">
        <v>1.25</v>
      </c>
      <c r="G149" s="9">
        <f>SUM(F149)</f>
      </c>
      <c r="H149" s="10">
        <v>27.99</v>
      </c>
      <c r="I149" s="17">
        <f>G149*H149</f>
      </c>
    </row>
    <row r="150">
      <c r="B150" s="13" t="s">
        <v>157</v>
      </c>
      <c r="C150" s="2" t="s">
        <v>3</v>
      </c>
      <c r="D150" s="4">
        <v>750</v>
      </c>
      <c r="E150" s="2" t="s">
        <v>12</v>
      </c>
      <c r="F150" s="6">
        <v>1.1</v>
      </c>
      <c r="G150" s="9">
        <f>SUM(F150)</f>
      </c>
      <c r="H150" s="10">
        <v>367.98999</v>
      </c>
      <c r="I150" s="17">
        <f>G150*H150</f>
      </c>
    </row>
    <row r="151">
      <c r="B151" s="13" t="s">
        <v>158</v>
      </c>
      <c r="C151" s="2" t="s">
        <v>3</v>
      </c>
      <c r="D151" s="4">
        <v>750</v>
      </c>
      <c r="E151" s="2" t="s">
        <v>12</v>
      </c>
      <c r="F151" s="6">
        <v>1.1</v>
      </c>
      <c r="G151" s="9">
        <f>SUM(F151)</f>
      </c>
      <c r="H151" s="10">
        <v>92.11</v>
      </c>
      <c r="I151" s="17">
        <f>G151*H151</f>
      </c>
    </row>
    <row r="152" ht="23.25" customHeight="1">
      <c r="B152" s="13" t="s">
        <v>159</v>
      </c>
      <c r="C152" s="2" t="s">
        <v>3</v>
      </c>
      <c r="D152" s="4">
        <v>750</v>
      </c>
      <c r="E152" s="2" t="s">
        <v>12</v>
      </c>
      <c r="F152" s="6">
        <v>0.75</v>
      </c>
      <c r="G152" s="9">
        <f>SUM(F152)</f>
      </c>
      <c r="H152" s="10">
        <v>149.17</v>
      </c>
      <c r="I152" s="17">
        <f>G152*H152</f>
      </c>
    </row>
    <row r="153">
      <c r="B153" s="13" t="s">
        <v>160</v>
      </c>
      <c r="C153" s="2" t="s">
        <v>3</v>
      </c>
      <c r="D153" s="4">
        <v>750</v>
      </c>
      <c r="E153" s="2" t="s">
        <v>12</v>
      </c>
      <c r="F153" s="6">
        <v>2.05</v>
      </c>
      <c r="G153" s="9">
        <f>SUM(F153)</f>
      </c>
      <c r="H153" s="10">
        <v>35.19</v>
      </c>
      <c r="I153" s="17">
        <f>G153*H153</f>
      </c>
    </row>
    <row r="154">
      <c r="B154" s="13" t="s">
        <v>161</v>
      </c>
      <c r="C154" s="2" t="s">
        <v>3</v>
      </c>
      <c r="D154" s="4">
        <v>750</v>
      </c>
      <c r="E154" s="2" t="s">
        <v>12</v>
      </c>
      <c r="F154" s="6">
        <v>0.55</v>
      </c>
      <c r="G154" s="9">
        <f>SUM(F154)</f>
      </c>
      <c r="H154" s="10">
        <v>24.79</v>
      </c>
      <c r="I154" s="17">
        <f>G154*H154</f>
      </c>
    </row>
    <row r="155">
      <c r="B155" s="13" t="s">
        <v>162</v>
      </c>
      <c r="C155" s="2" t="s">
        <v>3</v>
      </c>
      <c r="D155" s="4">
        <v>750</v>
      </c>
      <c r="E155" s="2" t="s">
        <v>12</v>
      </c>
      <c r="F155" s="6">
        <v>2.7</v>
      </c>
      <c r="G155" s="9">
        <f>SUM(F155)</f>
      </c>
      <c r="H155" s="10">
        <v>28.26</v>
      </c>
      <c r="I155" s="17">
        <f>G155*H155</f>
      </c>
    </row>
    <row r="156">
      <c r="B156" s="13" t="s">
        <v>163</v>
      </c>
      <c r="C156" s="2" t="s">
        <v>3</v>
      </c>
      <c r="D156" s="4">
        <v>1</v>
      </c>
      <c r="E156" s="2" t="s">
        <v>55</v>
      </c>
      <c r="F156" s="6">
        <v>4.15</v>
      </c>
      <c r="G156" s="9">
        <f>SUM(F156)</f>
      </c>
      <c r="H156" s="10">
        <v>19.79</v>
      </c>
      <c r="I156" s="17">
        <f>G156*H156</f>
      </c>
    </row>
    <row r="157">
      <c r="B157" s="13" t="s">
        <v>164</v>
      </c>
      <c r="C157" s="2" t="s">
        <v>3</v>
      </c>
      <c r="D157" s="4">
        <v>1</v>
      </c>
      <c r="E157" s="2" t="s">
        <v>55</v>
      </c>
      <c r="F157" s="6">
        <v>4.7</v>
      </c>
      <c r="G157" s="9">
        <f>SUM(F157)</f>
      </c>
      <c r="H157" s="10">
        <v>8.76</v>
      </c>
      <c r="I157" s="17">
        <f>G157*H157</f>
      </c>
    </row>
    <row r="158">
      <c r="B158" s="13" t="s">
        <v>165</v>
      </c>
      <c r="C158" s="2" t="s">
        <v>3</v>
      </c>
      <c r="D158" s="4">
        <v>1</v>
      </c>
      <c r="E158" s="2" t="s">
        <v>55</v>
      </c>
      <c r="F158" s="6">
        <v>3.15</v>
      </c>
      <c r="G158" s="9">
        <f>SUM(F158)</f>
      </c>
      <c r="H158" s="10">
        <v>39.19</v>
      </c>
      <c r="I158" s="17">
        <f>G158*H158</f>
      </c>
    </row>
    <row r="159" ht="23.25" customHeight="1">
      <c r="B159" s="13" t="s">
        <v>166</v>
      </c>
      <c r="C159" s="2" t="s">
        <v>3</v>
      </c>
      <c r="D159" s="4">
        <v>750</v>
      </c>
      <c r="E159" s="2" t="s">
        <v>12</v>
      </c>
      <c r="F159" s="6">
        <v>1.2</v>
      </c>
      <c r="G159" s="9">
        <f>SUM(F159)</f>
      </c>
      <c r="H159" s="10">
        <v>69.19</v>
      </c>
      <c r="I159" s="17">
        <f>G159*H159</f>
      </c>
    </row>
    <row r="160" ht="23.25" customHeight="1">
      <c r="B160" s="13" t="s">
        <v>167</v>
      </c>
      <c r="C160" s="2" t="s">
        <v>3</v>
      </c>
      <c r="D160" s="4">
        <v>1</v>
      </c>
      <c r="E160" s="2" t="s">
        <v>55</v>
      </c>
      <c r="F160" s="6">
        <v>3.6</v>
      </c>
      <c r="G160" s="9">
        <f>SUM(F160)</f>
      </c>
      <c r="H160" s="10">
        <v>22.39</v>
      </c>
      <c r="I160" s="17">
        <f>G160*H160</f>
      </c>
    </row>
    <row r="161">
      <c r="B161" s="13" t="s">
        <v>168</v>
      </c>
      <c r="C161" s="2" t="s">
        <v>3</v>
      </c>
      <c r="D161" s="4">
        <v>750</v>
      </c>
      <c r="E161" s="2" t="s">
        <v>12</v>
      </c>
      <c r="F161" s="6">
        <v>4.3</v>
      </c>
      <c r="G161" s="9">
        <f>SUM(F161)</f>
      </c>
      <c r="H161" s="10">
        <v>41.59</v>
      </c>
      <c r="I161" s="17">
        <f>G161*H161</f>
      </c>
    </row>
    <row r="162">
      <c r="B162" s="15" t="s">
        <v>169</v>
      </c>
      <c r="C162" s="3"/>
      <c r="D162" s="3"/>
      <c r="E162" s="3"/>
      <c r="F162" s="8">
        <f>SUM(F148:F161)</f>
      </c>
      <c r="G162" s="8">
        <f>SUM(G148:G161)</f>
      </c>
      <c r="H162" s="8"/>
      <c r="I162" s="19">
        <f>SUM(I148:I161)</f>
      </c>
    </row>
    <row r="163">
      <c r="B163" s="13" t="s">
        <v>170</v>
      </c>
      <c r="C163" s="2" t="s">
        <v>3</v>
      </c>
      <c r="D163" s="4">
        <v>1</v>
      </c>
      <c r="E163" s="2" t="s">
        <v>55</v>
      </c>
      <c r="F163" s="6">
        <v>1.25</v>
      </c>
      <c r="G163" s="9">
        <f>SUM(F163)</f>
      </c>
      <c r="H163" s="10">
        <v>19.22</v>
      </c>
      <c r="I163" s="17">
        <f>G163*H163</f>
      </c>
    </row>
    <row r="164">
      <c r="B164" s="13" t="s">
        <v>171</v>
      </c>
      <c r="C164" s="2" t="s">
        <v>3</v>
      </c>
      <c r="D164" s="4">
        <v>750</v>
      </c>
      <c r="E164" s="2" t="s">
        <v>12</v>
      </c>
      <c r="F164" s="6">
        <v>0.65</v>
      </c>
      <c r="G164" s="9">
        <f>SUM(F164)</f>
      </c>
      <c r="H164" s="10">
        <v>22.49</v>
      </c>
      <c r="I164" s="17">
        <f>G164*H164</f>
      </c>
    </row>
    <row r="165">
      <c r="B165" s="13" t="s">
        <v>172</v>
      </c>
      <c r="C165" s="2" t="s">
        <v>3</v>
      </c>
      <c r="D165" s="4">
        <v>1</v>
      </c>
      <c r="E165" s="2" t="s">
        <v>55</v>
      </c>
      <c r="F165" s="6">
        <v>1.7</v>
      </c>
      <c r="G165" s="9">
        <f>SUM(F165)</f>
      </c>
      <c r="H165" s="10">
        <v>29.77</v>
      </c>
      <c r="I165" s="17">
        <f>G165*H165</f>
      </c>
    </row>
    <row r="166">
      <c r="B166" s="13" t="s">
        <v>173</v>
      </c>
      <c r="C166" s="2" t="s">
        <v>3</v>
      </c>
      <c r="D166" s="4">
        <v>1</v>
      </c>
      <c r="E166" s="2" t="s">
        <v>55</v>
      </c>
      <c r="F166" s="6">
        <v>3</v>
      </c>
      <c r="G166" s="9">
        <f>SUM(F166)</f>
      </c>
      <c r="H166" s="10">
        <v>27.19</v>
      </c>
      <c r="I166" s="17">
        <f>G166*H166</f>
      </c>
    </row>
    <row r="167">
      <c r="B167" s="13" t="s">
        <v>174</v>
      </c>
      <c r="C167" s="2" t="s">
        <v>3</v>
      </c>
      <c r="D167" s="4">
        <v>1</v>
      </c>
      <c r="E167" s="2" t="s">
        <v>55</v>
      </c>
      <c r="F167" s="6">
        <v>3.5</v>
      </c>
      <c r="G167" s="9">
        <f>SUM(F167)</f>
      </c>
      <c r="H167" s="10">
        <v>19.99</v>
      </c>
      <c r="I167" s="17">
        <f>G167*H167</f>
      </c>
    </row>
    <row r="168">
      <c r="B168" s="13" t="s">
        <v>175</v>
      </c>
      <c r="C168" s="2" t="s">
        <v>3</v>
      </c>
      <c r="D168" s="4">
        <v>1</v>
      </c>
      <c r="E168" s="2" t="s">
        <v>55</v>
      </c>
      <c r="F168" s="6">
        <v>4.1</v>
      </c>
      <c r="G168" s="9">
        <f>SUM(F168)</f>
      </c>
      <c r="H168" s="10">
        <v>19.99</v>
      </c>
      <c r="I168" s="17">
        <f>G168*H168</f>
      </c>
    </row>
    <row r="169">
      <c r="B169" s="13" t="s">
        <v>176</v>
      </c>
      <c r="C169" s="2" t="s">
        <v>3</v>
      </c>
      <c r="D169" s="4">
        <v>1</v>
      </c>
      <c r="E169" s="2" t="s">
        <v>55</v>
      </c>
      <c r="F169" s="6">
        <v>2.45</v>
      </c>
      <c r="G169" s="9">
        <f>SUM(F169)</f>
      </c>
      <c r="H169" s="10">
        <v>19.99</v>
      </c>
      <c r="I169" s="17">
        <f>G169*H169</f>
      </c>
    </row>
    <row r="170">
      <c r="B170" s="13" t="s">
        <v>177</v>
      </c>
      <c r="C170" s="2" t="s">
        <v>3</v>
      </c>
      <c r="D170" s="4">
        <v>1</v>
      </c>
      <c r="E170" s="2" t="s">
        <v>55</v>
      </c>
      <c r="F170" s="6">
        <v>1.2</v>
      </c>
      <c r="G170" s="9">
        <f>SUM(F170)</f>
      </c>
      <c r="H170" s="10">
        <v>12.79</v>
      </c>
      <c r="I170" s="17">
        <f>G170*H170</f>
      </c>
    </row>
    <row r="171">
      <c r="B171" s="13" t="s">
        <v>178</v>
      </c>
      <c r="C171" s="2" t="s">
        <v>3</v>
      </c>
      <c r="D171" s="4">
        <v>1</v>
      </c>
      <c r="E171" s="2" t="s">
        <v>55</v>
      </c>
      <c r="F171" s="6">
        <v>1.6</v>
      </c>
      <c r="G171" s="9">
        <f>SUM(F171)</f>
      </c>
      <c r="H171" s="10">
        <v>26.4</v>
      </c>
      <c r="I171" s="17">
        <f>G171*H171</f>
      </c>
    </row>
    <row r="172">
      <c r="B172" s="13" t="s">
        <v>179</v>
      </c>
      <c r="C172" s="2" t="s">
        <v>3</v>
      </c>
      <c r="D172" s="4">
        <v>1</v>
      </c>
      <c r="E172" s="2" t="s">
        <v>55</v>
      </c>
      <c r="F172" s="6">
        <v>1.05</v>
      </c>
      <c r="G172" s="9">
        <f>SUM(F172)</f>
      </c>
      <c r="H172" s="10">
        <v>25.49</v>
      </c>
      <c r="I172" s="17">
        <f>G172*H172</f>
      </c>
    </row>
    <row r="173">
      <c r="B173" s="13" t="s">
        <v>180</v>
      </c>
      <c r="C173" s="2" t="s">
        <v>3</v>
      </c>
      <c r="D173" s="4">
        <v>1</v>
      </c>
      <c r="E173" s="2" t="s">
        <v>55</v>
      </c>
      <c r="F173" s="6">
        <v>0.5</v>
      </c>
      <c r="G173" s="9">
        <f>SUM(F173)</f>
      </c>
      <c r="H173" s="10">
        <v>14.74</v>
      </c>
      <c r="I173" s="17">
        <f>G173*H173</f>
      </c>
    </row>
    <row r="174">
      <c r="B174" s="13" t="s">
        <v>181</v>
      </c>
      <c r="C174" s="2" t="s">
        <v>3</v>
      </c>
      <c r="D174" s="4">
        <v>1</v>
      </c>
      <c r="E174" s="2" t="s">
        <v>55</v>
      </c>
      <c r="F174" s="6">
        <v>0.8</v>
      </c>
      <c r="G174" s="9">
        <f>SUM(F174)</f>
      </c>
      <c r="H174" s="10">
        <v>21.95</v>
      </c>
      <c r="I174" s="17">
        <f>G174*H174</f>
      </c>
    </row>
    <row r="175">
      <c r="B175" s="13" t="s">
        <v>182</v>
      </c>
      <c r="C175" s="2" t="s">
        <v>3</v>
      </c>
      <c r="D175" s="4">
        <v>1</v>
      </c>
      <c r="E175" s="2" t="s">
        <v>55</v>
      </c>
      <c r="F175" s="6">
        <v>3.25</v>
      </c>
      <c r="G175" s="9">
        <f>SUM(F175)</f>
      </c>
      <c r="H175" s="10">
        <v>21.25</v>
      </c>
      <c r="I175" s="17">
        <f>G175*H175</f>
      </c>
    </row>
    <row r="176">
      <c r="B176" s="13" t="s">
        <v>183</v>
      </c>
      <c r="C176" s="2" t="s">
        <v>3</v>
      </c>
      <c r="D176" s="4">
        <v>1</v>
      </c>
      <c r="E176" s="2" t="s">
        <v>55</v>
      </c>
      <c r="F176" s="6">
        <v>3.85</v>
      </c>
      <c r="G176" s="9">
        <f>SUM(F176)</f>
      </c>
      <c r="H176" s="10">
        <v>19.99</v>
      </c>
      <c r="I176" s="17">
        <f>G176*H176</f>
      </c>
    </row>
    <row r="177">
      <c r="B177" s="13" t="s">
        <v>184</v>
      </c>
      <c r="C177" s="2" t="s">
        <v>3</v>
      </c>
      <c r="D177" s="4">
        <v>1</v>
      </c>
      <c r="E177" s="2" t="s">
        <v>55</v>
      </c>
      <c r="F177" s="6">
        <v>1.6099999999999999</v>
      </c>
      <c r="G177" s="9">
        <f>SUM(F177)</f>
      </c>
      <c r="H177" s="10">
        <v>5.55</v>
      </c>
      <c r="I177" s="17">
        <f>G177*H177</f>
      </c>
    </row>
    <row r="178">
      <c r="B178" s="13" t="s">
        <v>185</v>
      </c>
      <c r="C178" s="2" t="s">
        <v>3</v>
      </c>
      <c r="D178" s="4">
        <v>1</v>
      </c>
      <c r="E178" s="2" t="s">
        <v>55</v>
      </c>
      <c r="F178" s="6">
        <v>4.2</v>
      </c>
      <c r="G178" s="9">
        <f>SUM(F178)</f>
      </c>
      <c r="H178" s="10">
        <v>21.3</v>
      </c>
      <c r="I178" s="17">
        <f>G178*H178</f>
      </c>
    </row>
    <row r="179">
      <c r="B179" s="15" t="s">
        <v>186</v>
      </c>
      <c r="C179" s="3"/>
      <c r="D179" s="3"/>
      <c r="E179" s="3"/>
      <c r="F179" s="8">
        <f>SUM(F163:F178)</f>
      </c>
      <c r="G179" s="8">
        <f>SUM(G163:G178)</f>
      </c>
      <c r="H179" s="8"/>
      <c r="I179" s="19">
        <f>SUM(I163:I178)</f>
      </c>
    </row>
    <row r="180">
      <c r="B180" s="14" t="s">
        <v>187</v>
      </c>
      <c r="C180" s="1"/>
      <c r="D180" s="1"/>
      <c r="E180" s="1"/>
      <c r="F180" s="7">
        <f>F69+F76+F108+F111+F116+F139+F147+F162+F179</f>
      </c>
      <c r="G180" s="7">
        <f>G69+G76+G108+G111+G116+G139+G147+G162+G179</f>
      </c>
      <c r="H180" s="7"/>
      <c r="I180" s="18">
        <f>I69+I76+I108+I111+I116+I139+I147+I162+I179</f>
      </c>
    </row>
    <row r="181">
      <c r="B181" s="13" t="s">
        <v>188</v>
      </c>
      <c r="C181" s="2" t="s">
        <v>3</v>
      </c>
      <c r="D181" s="4">
        <v>5</v>
      </c>
      <c r="E181" s="2" t="s">
        <v>33</v>
      </c>
      <c r="F181" s="6">
        <v>3.9</v>
      </c>
      <c r="G181" s="9">
        <f>SUM(F181)</f>
      </c>
      <c r="H181" s="10">
        <v>99.5</v>
      </c>
      <c r="I181" s="17">
        <f>G181*H181</f>
      </c>
    </row>
    <row r="182">
      <c r="B182" s="13" t="s">
        <v>189</v>
      </c>
      <c r="C182" s="2" t="s">
        <v>3</v>
      </c>
      <c r="D182" s="4">
        <v>5</v>
      </c>
      <c r="E182" s="2" t="s">
        <v>33</v>
      </c>
      <c r="F182" s="6">
        <v>3.85</v>
      </c>
      <c r="G182" s="9">
        <f>SUM(F182)</f>
      </c>
      <c r="H182" s="10">
        <v>99.5</v>
      </c>
      <c r="I182" s="17">
        <f>G182*H182</f>
      </c>
    </row>
    <row r="183">
      <c r="B183" s="13" t="s">
        <v>190</v>
      </c>
      <c r="C183" s="2" t="s">
        <v>3</v>
      </c>
      <c r="D183" s="4">
        <v>5</v>
      </c>
      <c r="E183" s="2" t="s">
        <v>33</v>
      </c>
      <c r="F183" s="6">
        <v>5.7</v>
      </c>
      <c r="G183" s="9">
        <f>SUM(F183)</f>
      </c>
      <c r="H183" s="10">
        <v>99.5</v>
      </c>
      <c r="I183" s="17">
        <f>G183*H183</f>
      </c>
    </row>
    <row r="184">
      <c r="B184" s="13" t="s">
        <v>191</v>
      </c>
      <c r="C184" s="2" t="s">
        <v>3</v>
      </c>
      <c r="D184" s="4">
        <v>5</v>
      </c>
      <c r="E184" s="2" t="s">
        <v>33</v>
      </c>
      <c r="F184" s="6">
        <v>3.7</v>
      </c>
      <c r="G184" s="9">
        <f>SUM(F184)</f>
      </c>
      <c r="H184" s="10">
        <v>99.5</v>
      </c>
      <c r="I184" s="17">
        <f>G184*H184</f>
      </c>
    </row>
    <row r="185">
      <c r="B185" s="13" t="s">
        <v>192</v>
      </c>
      <c r="C185" s="2" t="s">
        <v>3</v>
      </c>
      <c r="D185" s="4">
        <v>5</v>
      </c>
      <c r="E185" s="2" t="s">
        <v>33</v>
      </c>
      <c r="F185" s="6">
        <v>3.2</v>
      </c>
      <c r="G185" s="9">
        <f>SUM(F185)</f>
      </c>
      <c r="H185" s="10">
        <v>99.5</v>
      </c>
      <c r="I185" s="17">
        <f>G185*H185</f>
      </c>
    </row>
    <row r="186">
      <c r="B186" s="13" t="s">
        <v>193</v>
      </c>
      <c r="C186" s="2" t="s">
        <v>3</v>
      </c>
      <c r="D186" s="4">
        <v>250</v>
      </c>
      <c r="E186" s="2" t="s">
        <v>12</v>
      </c>
      <c r="F186" s="6">
        <v>35</v>
      </c>
      <c r="G186" s="9">
        <f>SUM(F186)</f>
      </c>
      <c r="H186" s="10">
        <v>1.63</v>
      </c>
      <c r="I186" s="17">
        <f>G186*H186</f>
      </c>
    </row>
    <row r="187">
      <c r="B187" s="13" t="s">
        <v>194</v>
      </c>
      <c r="C187" s="2" t="s">
        <v>3</v>
      </c>
      <c r="D187" s="5">
        <v>8.3999996185302734</v>
      </c>
      <c r="E187" s="2" t="s">
        <v>16</v>
      </c>
      <c r="F187" s="6">
        <v>9</v>
      </c>
      <c r="G187" s="9">
        <f>SUM(F187)</f>
      </c>
      <c r="H187" s="10">
        <v>1.75</v>
      </c>
      <c r="I187" s="17">
        <f>G187*H187</f>
      </c>
    </row>
    <row r="188">
      <c r="B188" s="13" t="s">
        <v>195</v>
      </c>
      <c r="C188" s="2" t="s">
        <v>3</v>
      </c>
      <c r="D188" s="5">
        <v>8.3999996185302734</v>
      </c>
      <c r="E188" s="2" t="s">
        <v>16</v>
      </c>
      <c r="F188" s="6">
        <v>24</v>
      </c>
      <c r="G188" s="9">
        <f>SUM(F188)</f>
      </c>
      <c r="H188" s="10">
        <v>1.63</v>
      </c>
      <c r="I188" s="17">
        <f>G188*H188</f>
      </c>
    </row>
    <row r="189">
      <c r="B189" s="13" t="s">
        <v>196</v>
      </c>
      <c r="C189" s="2" t="s">
        <v>3</v>
      </c>
      <c r="D189" s="4">
        <v>250</v>
      </c>
      <c r="E189" s="2" t="s">
        <v>12</v>
      </c>
      <c r="F189" s="6">
        <v>27</v>
      </c>
      <c r="G189" s="9">
        <f>SUM(F189)</f>
      </c>
      <c r="H189" s="10">
        <v>1.75</v>
      </c>
      <c r="I189" s="17">
        <f>G189*H189</f>
      </c>
    </row>
    <row r="190">
      <c r="B190" s="13" t="s">
        <v>197</v>
      </c>
      <c r="C190" s="2" t="s">
        <v>3</v>
      </c>
      <c r="D190" s="5">
        <v>8.3999996185302734</v>
      </c>
      <c r="E190" s="2" t="s">
        <v>16</v>
      </c>
      <c r="F190" s="6">
        <v>21</v>
      </c>
      <c r="G190" s="9">
        <f>SUM(F190)</f>
      </c>
      <c r="H190" s="10">
        <v>1.63</v>
      </c>
      <c r="I190" s="17">
        <f>G190*H190</f>
      </c>
    </row>
    <row r="191">
      <c r="B191" s="13" t="s">
        <v>198</v>
      </c>
      <c r="C191" s="2" t="s">
        <v>3</v>
      </c>
      <c r="D191" s="4">
        <v>5</v>
      </c>
      <c r="E191" s="2" t="s">
        <v>33</v>
      </c>
      <c r="F191" s="6">
        <v>2.55</v>
      </c>
      <c r="G191" s="9">
        <f>SUM(F191)</f>
      </c>
      <c r="H191" s="10">
        <v>99.5</v>
      </c>
      <c r="I191" s="17">
        <f>G191*H191</f>
      </c>
    </row>
    <row r="192">
      <c r="B192" s="15" t="s">
        <v>199</v>
      </c>
      <c r="C192" s="3"/>
      <c r="D192" s="3"/>
      <c r="E192" s="3"/>
      <c r="F192" s="8">
        <f>SUM(F181:F191)</f>
      </c>
      <c r="G192" s="8">
        <f>SUM(G181:G191)</f>
      </c>
      <c r="H192" s="8"/>
      <c r="I192" s="19">
        <f>SUM(I181:I191)</f>
      </c>
    </row>
    <row r="193">
      <c r="B193" s="14" t="s">
        <v>200</v>
      </c>
      <c r="C193" s="1"/>
      <c r="D193" s="1"/>
      <c r="E193" s="1"/>
      <c r="F193" s="7">
        <f>F192</f>
      </c>
      <c r="G193" s="7">
        <f>G192</f>
      </c>
      <c r="H193" s="7"/>
      <c r="I193" s="18">
        <f>I192</f>
      </c>
    </row>
    <row r="194">
      <c r="B194" s="13" t="s">
        <v>201</v>
      </c>
      <c r="C194" s="2" t="s">
        <v>3</v>
      </c>
      <c r="D194" s="4">
        <v>12</v>
      </c>
      <c r="E194" s="2" t="s">
        <v>16</v>
      </c>
      <c r="F194" s="6">
        <v>70</v>
      </c>
      <c r="G194" s="9">
        <f>SUM(F194)</f>
      </c>
      <c r="H194" s="10">
        <v>2.14</v>
      </c>
      <c r="I194" s="17">
        <f>G194*H194</f>
      </c>
    </row>
    <row r="195">
      <c r="B195" s="13" t="s">
        <v>202</v>
      </c>
      <c r="C195" s="2" t="s">
        <v>3</v>
      </c>
      <c r="D195" s="4">
        <v>12</v>
      </c>
      <c r="E195" s="2" t="s">
        <v>16</v>
      </c>
      <c r="F195" s="6">
        <v>2</v>
      </c>
      <c r="G195" s="9">
        <f>SUM(F195)</f>
      </c>
      <c r="H195" s="10">
        <v>2.14</v>
      </c>
      <c r="I195" s="17">
        <f>G195*H195</f>
      </c>
    </row>
    <row r="196">
      <c r="B196" s="14" t="s">
        <v>203</v>
      </c>
      <c r="C196" s="1"/>
      <c r="D196" s="1"/>
      <c r="E196" s="1"/>
      <c r="F196" s="7">
        <f>SUM(F194:F195)</f>
      </c>
      <c r="G196" s="7">
        <f>SUM(G194:G195)</f>
      </c>
      <c r="H196" s="7"/>
      <c r="I196" s="18">
        <f>SUM(I194:I195)</f>
      </c>
    </row>
    <row r="197">
      <c r="B197" s="13" t="s">
        <v>204</v>
      </c>
      <c r="C197" s="2" t="s">
        <v>3</v>
      </c>
      <c r="D197" s="4">
        <v>375</v>
      </c>
      <c r="E197" s="2" t="s">
        <v>12</v>
      </c>
      <c r="F197" s="6">
        <v>18</v>
      </c>
      <c r="G197" s="9">
        <f>SUM(F197)</f>
      </c>
      <c r="H197" s="10">
        <v>3</v>
      </c>
      <c r="I197" s="17">
        <f>G197*H197</f>
      </c>
    </row>
    <row r="198">
      <c r="B198" s="15" t="s">
        <v>205</v>
      </c>
      <c r="C198" s="3"/>
      <c r="D198" s="3"/>
      <c r="E198" s="3"/>
      <c r="F198" s="8">
        <f>SUM(F197)</f>
      </c>
      <c r="G198" s="8">
        <f>SUM(G197)</f>
      </c>
      <c r="H198" s="8"/>
      <c r="I198" s="19">
        <f>SUM(I197)</f>
      </c>
    </row>
    <row r="199">
      <c r="B199" s="13" t="s">
        <v>206</v>
      </c>
      <c r="C199" s="2" t="s">
        <v>3</v>
      </c>
      <c r="D199" s="4">
        <v>750</v>
      </c>
      <c r="E199" s="2" t="s">
        <v>12</v>
      </c>
      <c r="F199" s="6">
        <v>2</v>
      </c>
      <c r="G199" s="9">
        <f>SUM(F199)</f>
      </c>
      <c r="H199" s="10">
        <v>5</v>
      </c>
      <c r="I199" s="17">
        <f>G199*H199</f>
      </c>
    </row>
    <row r="200">
      <c r="B200" s="13" t="s">
        <v>207</v>
      </c>
      <c r="C200" s="2" t="s">
        <v>3</v>
      </c>
      <c r="D200" s="4">
        <v>750</v>
      </c>
      <c r="E200" s="2" t="s">
        <v>12</v>
      </c>
      <c r="F200" s="6">
        <v>5.55</v>
      </c>
      <c r="G200" s="9">
        <f>SUM(F200)</f>
      </c>
      <c r="H200" s="10">
        <v>5.25</v>
      </c>
      <c r="I200" s="17">
        <f>G200*H200</f>
      </c>
    </row>
    <row r="201" ht="23.25" customHeight="1">
      <c r="B201" s="13" t="s">
        <v>208</v>
      </c>
      <c r="C201" s="2" t="s">
        <v>3</v>
      </c>
      <c r="D201" s="4">
        <v>750</v>
      </c>
      <c r="E201" s="2" t="s">
        <v>12</v>
      </c>
      <c r="F201" s="6">
        <v>10.5</v>
      </c>
      <c r="G201" s="9">
        <f>SUM(F201)</f>
      </c>
      <c r="H201" s="10">
        <v>5.25</v>
      </c>
      <c r="I201" s="17">
        <f>G201*H201</f>
      </c>
    </row>
    <row r="202">
      <c r="B202" s="15" t="s">
        <v>209</v>
      </c>
      <c r="C202" s="3"/>
      <c r="D202" s="3"/>
      <c r="E202" s="3"/>
      <c r="F202" s="8">
        <f>SUM(F199:F201)</f>
      </c>
      <c r="G202" s="8">
        <f>SUM(G199:G201)</f>
      </c>
      <c r="H202" s="8"/>
      <c r="I202" s="19">
        <f>SUM(I199:I201)</f>
      </c>
    </row>
    <row r="203">
      <c r="B203" s="13" t="s">
        <v>210</v>
      </c>
      <c r="C203" s="2" t="s">
        <v>3</v>
      </c>
      <c r="D203" s="4">
        <v>750</v>
      </c>
      <c r="E203" s="2" t="s">
        <v>12</v>
      </c>
      <c r="F203" s="6">
        <v>7.51</v>
      </c>
      <c r="G203" s="9">
        <f>SUM(F203)</f>
      </c>
      <c r="H203" s="10">
        <v>5</v>
      </c>
      <c r="I203" s="17">
        <f>G203*H203</f>
      </c>
    </row>
    <row r="204">
      <c r="B204" s="13" t="s">
        <v>211</v>
      </c>
      <c r="C204" s="2" t="s">
        <v>3</v>
      </c>
      <c r="D204" s="4">
        <v>750</v>
      </c>
      <c r="E204" s="2" t="s">
        <v>12</v>
      </c>
      <c r="F204" s="6">
        <v>9.2</v>
      </c>
      <c r="G204" s="9">
        <f>SUM(F204)</f>
      </c>
      <c r="H204" s="10">
        <v>5</v>
      </c>
      <c r="I204" s="17">
        <f>G204*H204</f>
      </c>
    </row>
    <row r="205">
      <c r="B205" s="13" t="s">
        <v>212</v>
      </c>
      <c r="C205" s="2" t="s">
        <v>3</v>
      </c>
      <c r="D205" s="4">
        <v>750</v>
      </c>
      <c r="E205" s="2" t="s">
        <v>12</v>
      </c>
      <c r="F205" s="6">
        <v>13</v>
      </c>
      <c r="G205" s="9">
        <f>SUM(F205)</f>
      </c>
      <c r="H205" s="10">
        <v>5.25</v>
      </c>
      <c r="I205" s="17">
        <f>G205*H205</f>
      </c>
    </row>
    <row r="206">
      <c r="B206" s="13" t="s">
        <v>213</v>
      </c>
      <c r="C206" s="2" t="s">
        <v>3</v>
      </c>
      <c r="D206" s="4">
        <v>750</v>
      </c>
      <c r="E206" s="2" t="s">
        <v>12</v>
      </c>
      <c r="F206" s="6">
        <v>5</v>
      </c>
      <c r="G206" s="9">
        <f>SUM(F206)</f>
      </c>
      <c r="H206" s="10">
        <v>5.25</v>
      </c>
      <c r="I206" s="17">
        <f>G206*H206</f>
      </c>
    </row>
    <row r="207">
      <c r="B207" s="13" t="s">
        <v>214</v>
      </c>
      <c r="C207" s="2" t="s">
        <v>3</v>
      </c>
      <c r="D207" s="4">
        <v>750</v>
      </c>
      <c r="E207" s="2" t="s">
        <v>12</v>
      </c>
      <c r="F207" s="6">
        <v>3.1</v>
      </c>
      <c r="G207" s="9">
        <f>SUM(F207)</f>
      </c>
      <c r="H207" s="10">
        <v>5.25</v>
      </c>
      <c r="I207" s="17">
        <f>G207*H207</f>
      </c>
    </row>
    <row r="208">
      <c r="B208" s="13" t="s">
        <v>215</v>
      </c>
      <c r="C208" s="2" t="s">
        <v>3</v>
      </c>
      <c r="D208" s="4">
        <v>750</v>
      </c>
      <c r="E208" s="2" t="s">
        <v>12</v>
      </c>
      <c r="F208" s="6">
        <v>5.15</v>
      </c>
      <c r="G208" s="9">
        <f>SUM(F208)</f>
      </c>
      <c r="H208" s="10">
        <v>5.25</v>
      </c>
      <c r="I208" s="17">
        <f>G208*H208</f>
      </c>
    </row>
    <row r="209">
      <c r="B209" s="13" t="s">
        <v>216</v>
      </c>
      <c r="C209" s="2" t="s">
        <v>3</v>
      </c>
      <c r="D209" s="4">
        <v>750</v>
      </c>
      <c r="E209" s="2" t="s">
        <v>12</v>
      </c>
      <c r="F209" s="6">
        <v>0.25</v>
      </c>
      <c r="G209" s="9">
        <f>SUM(F209)</f>
      </c>
      <c r="H209" s="10">
        <v>8</v>
      </c>
      <c r="I209" s="17">
        <f>G209*H209</f>
      </c>
    </row>
    <row r="210">
      <c r="B210" s="15" t="s">
        <v>217</v>
      </c>
      <c r="C210" s="3"/>
      <c r="D210" s="3"/>
      <c r="E210" s="3"/>
      <c r="F210" s="8">
        <f>SUM(F203:F209)</f>
      </c>
      <c r="G210" s="8">
        <f>SUM(G203:G209)</f>
      </c>
      <c r="H210" s="8"/>
      <c r="I210" s="19">
        <f>SUM(I203:I209)</f>
      </c>
    </row>
    <row r="211">
      <c r="B211" s="16" t="s">
        <v>218</v>
      </c>
      <c r="C211" s="11"/>
      <c r="D211" s="11"/>
      <c r="E211" s="11"/>
      <c r="F211" s="12">
        <f>F198+F202+F210</f>
      </c>
      <c r="G211" s="12">
        <f>G198+G202+G210</f>
      </c>
      <c r="H211" s="12"/>
      <c r="I211" s="20">
        <f>I198+I202+I210</f>
      </c>
    </row>
    <row r="212">
      <c r="B212" s="24" t="s">
        <v>219</v>
      </c>
      <c r="C212" s="24"/>
      <c r="D212" s="24"/>
      <c r="E212" s="24"/>
      <c r="F212" s="25">
        <f>F10+F45+F67+F180+F193+F196+F211</f>
      </c>
      <c r="G212" s="25">
        <f>G10+G45+G67+G180+G193+G196+G211</f>
      </c>
      <c r="H212" s="25"/>
      <c r="I212" s="26">
        <f>I10+I45+I67+I180+I193+I196+I211</f>
      </c>
    </row>
  </sheetData>
  <mergeCells>
    <mergeCell ref="D7:E7"/>
  </mergeCells>
  <pageMargins left="0.25" right="0.25" top="0.25" bottom="0.5" header="0.3" footer="0.3"/>
  <headerFooter>
    <oddFooter>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/>
  </sheetViews>
  <sheetFormatPr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/>
  </sheetViews>
  <sheetFormatPr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G4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Grimm</dc:creator>
  <cp:lastModifiedBy>Dean Grimm</cp:lastModifiedBy>
  <dcterms:created xsi:type="dcterms:W3CDTF">2013-03-15T22:53:17Z</dcterms:created>
  <dcterms:modified xsi:type="dcterms:W3CDTF">2013-03-15T22:53:46Z</dcterms:modified>
</cp:coreProperties>
</file>