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/Documents/Python_Packages/techtonique-apis/examples/"/>
    </mc:Choice>
  </mc:AlternateContent>
  <xr:revisionPtr revIDLastSave="0" documentId="13_ncr:1_{15A20CCC-DBA0-E14E-92BE-A6F312C2333D}" xr6:coauthVersionLast="47" xr6:coauthVersionMax="47" xr10:uidLastSave="{00000000-0000-0000-0000-000000000000}"/>
  <bookViews>
    <workbookView xWindow="80" yWindow="500" windowWidth="25440" windowHeight="14720" activeTab="1" xr2:uid="{866FC63A-F4EA-0B48-8E6B-E2860E222B05}"/>
  </bookViews>
  <sheets>
    <sheet name="univariate forecasting" sheetId="1" r:id="rId1"/>
    <sheet name="multivariate foreca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 a="1"/>
  <c r="E11" i="2" s="1"/>
  <c r="E2" i="2" a="1"/>
  <c r="E2" i="2" s="1"/>
  <c r="D2" i="1" a="1"/>
  <c r="D2" i="1" s="1"/>
  <c r="D10" i="1" a="1"/>
  <c r="D10" i="1" s="1"/>
  <c r="E20" i="2" a="1"/>
  <c r="E20" i="2" s="1"/>
  <c r="E29" i="2" a="1"/>
  <c r="E2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<sst xmlns="http://schemas.openxmlformats.org/spreadsheetml/2006/main" count="77" uniqueCount="75">
  <si>
    <t>date</t>
  </si>
  <si>
    <t>value</t>
  </si>
  <si>
    <t>9007.0</t>
  </si>
  <si>
    <t>8106.0</t>
  </si>
  <si>
    <t>8928.0</t>
  </si>
  <si>
    <t>9137.0</t>
  </si>
  <si>
    <t>10017.0</t>
  </si>
  <si>
    <t>10826.0</t>
  </si>
  <si>
    <t>11317.0</t>
  </si>
  <si>
    <t>10744.0</t>
  </si>
  <si>
    <t>9713.0</t>
  </si>
  <si>
    <t>9938.0</t>
  </si>
  <si>
    <t>9161.0</t>
  </si>
  <si>
    <t>8927.0</t>
  </si>
  <si>
    <t>7750.0</t>
  </si>
  <si>
    <t>6981.0</t>
  </si>
  <si>
    <t>8038.0</t>
  </si>
  <si>
    <t>8422.0</t>
  </si>
  <si>
    <t>8714.0</t>
  </si>
  <si>
    <t>9512.0</t>
  </si>
  <si>
    <t>10120.0</t>
  </si>
  <si>
    <t>9823.0</t>
  </si>
  <si>
    <t>8743.0</t>
  </si>
  <si>
    <t>9129.0</t>
  </si>
  <si>
    <t>8710.0</t>
  </si>
  <si>
    <t>8680.0</t>
  </si>
  <si>
    <t>8162.0</t>
  </si>
  <si>
    <t>7306.0</t>
  </si>
  <si>
    <t>8124.0</t>
  </si>
  <si>
    <t>7870.0</t>
  </si>
  <si>
    <t>9387.0</t>
  </si>
  <si>
    <t>9556.0</t>
  </si>
  <si>
    <t>10093.0</t>
  </si>
  <si>
    <t>9620.0</t>
  </si>
  <si>
    <t>8285.0</t>
  </si>
  <si>
    <t>8466.0</t>
  </si>
  <si>
    <t>8160.0</t>
  </si>
  <si>
    <t>8034.0</t>
  </si>
  <si>
    <t>7717.0</t>
  </si>
  <si>
    <t>7461.0</t>
  </si>
  <si>
    <t>7767.0</t>
  </si>
  <si>
    <t>7925.0</t>
  </si>
  <si>
    <t>8623.0</t>
  </si>
  <si>
    <t>8945.0</t>
  </si>
  <si>
    <t>10078.0</t>
  </si>
  <si>
    <t>9179.0</t>
  </si>
  <si>
    <t>8037.0</t>
  </si>
  <si>
    <t>8488.0</t>
  </si>
  <si>
    <t>7874.0</t>
  </si>
  <si>
    <t>8647.0</t>
  </si>
  <si>
    <t>7792.0</t>
  </si>
  <si>
    <t>6957.0</t>
  </si>
  <si>
    <t>7726.0</t>
  </si>
  <si>
    <t>8890.0</t>
  </si>
  <si>
    <t>9299.0</t>
  </si>
  <si>
    <t>10625.0</t>
  </si>
  <si>
    <t>9302.0</t>
  </si>
  <si>
    <t>8314.0</t>
  </si>
  <si>
    <t>8850.0</t>
  </si>
  <si>
    <t>8265.0</t>
  </si>
  <si>
    <t>8796.0</t>
  </si>
  <si>
    <t>7836.0</t>
  </si>
  <si>
    <t>6892.0</t>
  </si>
  <si>
    <t>7791.0</t>
  </si>
  <si>
    <t>8192.0</t>
  </si>
  <si>
    <t>9115.0</t>
  </si>
  <si>
    <t>9434.0</t>
  </si>
  <si>
    <t>10484.0</t>
  </si>
  <si>
    <t>9827.0</t>
  </si>
  <si>
    <t>9110.0</t>
  </si>
  <si>
    <t>9070.0</t>
  </si>
  <si>
    <t>8633.0</t>
  </si>
  <si>
    <t>9240.0</t>
  </si>
  <si>
    <t>heater</t>
  </si>
  <si>
    <t>icecream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</si>
</sst>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3B44A9-4687-FA41-B71D-FDF7D232C797}">
  <we:reference id="wa200008175" version="1.0.0.0" store="en-US" storeType="OMEX"/>
  <we:alternateReferences>
    <we:reference id="wa200008175" version="1.0.0.0" store="en-US" storeType="OMEX"/>
  </we:alternateReferences>
  <we:properties>
    <we:property name="main.py" value="&quot;from techtonique_apis import techto_forecast&quot;"/>
    <we:property name="pyodideVersion" value="&quot;0.27.5&quot;"/>
    <we:property name="addinVersion" value="&quot;1.0.0.0-17&quot;"/>
    <we:property name="requirements.txt" value="&quot;xlwings==0.33.14  # required\npython-dotenv==1.1.0  # required\npyodide-http  # required\nblack  # required\ntechtonique_apis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_xldudf_CORREL2</we:customFunctionIds>
        <we:customFunctionIds>_xldudf_HELLO</we:customFunctionIds>
        <we:customFunctionIds>_xldudf_STANDARD_NORMAL</we:customFunctionIds>
        <we:customFunctionIds>_xldudf_TECHTO_FORECAST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7A3D-DA17-9D4E-A60B-0E0D8F0061BD}">
  <dimension ref="A1:X73"/>
  <sheetViews>
    <sheetView workbookViewId="0">
      <selection activeCell="D3" sqref="D3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</row>
    <row r="2" spans="1:24" x14ac:dyDescent="0.2">
      <c r="A2" s="1">
        <v>26665</v>
      </c>
      <c r="B2" t="s">
        <v>2</v>
      </c>
      <c r="D2" t="str" cm="1">
        <f t="array" ref="D2:G8">_xldudf_TECHTO_FORECAST(A1:B73,"Ridge",5,20,,,6,FALSE)</f>
        <v>date</v>
      </c>
      <c r="E2" t="str">
        <v>mean</v>
      </c>
      <c r="F2" t="str">
        <v>lower</v>
      </c>
      <c r="G2" t="str">
        <v>upper</v>
      </c>
    </row>
    <row r="3" spans="1:24" x14ac:dyDescent="0.2">
      <c r="A3" s="1">
        <v>26696</v>
      </c>
      <c r="B3" t="s">
        <v>3</v>
      </c>
      <c r="D3" t="str">
        <v>1979-01-01</v>
      </c>
      <c r="E3">
        <v>7906.8902034994926</v>
      </c>
      <c r="F3">
        <v>7326.126148055153</v>
      </c>
      <c r="G3">
        <v>8297.9923224504</v>
      </c>
    </row>
    <row r="4" spans="1:24" x14ac:dyDescent="0.2">
      <c r="A4" s="1">
        <v>26724</v>
      </c>
      <c r="B4" t="s">
        <v>4</v>
      </c>
      <c r="D4" t="str">
        <v>1979-02-01</v>
      </c>
      <c r="E4">
        <v>7583.8343529130243</v>
      </c>
      <c r="F4">
        <v>7365.9454032728554</v>
      </c>
      <c r="G4">
        <v>7984.0989238474294</v>
      </c>
    </row>
    <row r="5" spans="1:24" x14ac:dyDescent="0.2">
      <c r="A5" s="1">
        <v>26755</v>
      </c>
      <c r="B5" t="s">
        <v>5</v>
      </c>
      <c r="D5" t="str">
        <v>1979-03-01</v>
      </c>
      <c r="E5">
        <v>7988.4844280539792</v>
      </c>
      <c r="F5">
        <v>7846.6774347892515</v>
      </c>
      <c r="G5">
        <v>8273.1043788196021</v>
      </c>
    </row>
    <row r="6" spans="1:24" x14ac:dyDescent="0.2">
      <c r="A6" s="1">
        <v>26785</v>
      </c>
      <c r="B6" t="s">
        <v>6</v>
      </c>
      <c r="D6" t="str">
        <v>1979-04-01</v>
      </c>
      <c r="E6">
        <v>7818.9874263521006</v>
      </c>
      <c r="F6">
        <v>7499.1378601253273</v>
      </c>
      <c r="G6">
        <v>8054.0863777588438</v>
      </c>
    </row>
    <row r="7" spans="1:24" x14ac:dyDescent="0.2">
      <c r="A7" s="1">
        <v>26816</v>
      </c>
      <c r="B7" t="s">
        <v>7</v>
      </c>
      <c r="D7" t="str">
        <v>1979-05-01</v>
      </c>
      <c r="E7">
        <v>9102.8831435362554</v>
      </c>
      <c r="F7">
        <v>8778.832239865249</v>
      </c>
      <c r="G7">
        <v>9338.433480327596</v>
      </c>
    </row>
    <row r="8" spans="1:24" x14ac:dyDescent="0.2">
      <c r="A8" s="1">
        <v>26846</v>
      </c>
      <c r="B8" t="s">
        <v>8</v>
      </c>
      <c r="D8" t="str">
        <v>1979-06-01</v>
      </c>
      <c r="E8">
        <v>9240.1351442372397</v>
      </c>
      <c r="F8">
        <v>8840.8754700981081</v>
      </c>
      <c r="G8">
        <v>9582.1729853296329</v>
      </c>
    </row>
    <row r="9" spans="1:24" x14ac:dyDescent="0.2">
      <c r="A9" s="1">
        <v>26877</v>
      </c>
      <c r="B9" t="s">
        <v>9</v>
      </c>
    </row>
    <row r="10" spans="1:24" x14ac:dyDescent="0.2">
      <c r="A10" s="1">
        <v>26908</v>
      </c>
      <c r="B10" t="s">
        <v>10</v>
      </c>
      <c r="D10" t="str" cm="1">
        <f t="array" ref="D10:X20">_xldudf_TECHTO_FORECAST(A1:B73,"Ridge",5,20,,20,10,TRUE)</f>
        <v>date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7</v>
      </c>
      <c r="L10">
        <v>8</v>
      </c>
      <c r="M10">
        <v>9</v>
      </c>
      <c r="N10">
        <v>10</v>
      </c>
      <c r="O10">
        <v>11</v>
      </c>
      <c r="P10">
        <v>12</v>
      </c>
      <c r="Q10">
        <v>13</v>
      </c>
      <c r="R10">
        <v>14</v>
      </c>
      <c r="S10">
        <v>15</v>
      </c>
      <c r="T10">
        <v>16</v>
      </c>
      <c r="U10">
        <v>17</v>
      </c>
      <c r="V10">
        <v>18</v>
      </c>
      <c r="W10">
        <v>19</v>
      </c>
      <c r="X10">
        <v>20</v>
      </c>
    </row>
    <row r="11" spans="1:24" x14ac:dyDescent="0.2">
      <c r="A11" s="1">
        <v>26938</v>
      </c>
      <c r="B11" t="s">
        <v>11</v>
      </c>
      <c r="D11" t="str">
        <v>1979-01-01</v>
      </c>
      <c r="E11">
        <v>7433.5974876876699</v>
      </c>
      <c r="F11">
        <v>7914.8066210384804</v>
      </c>
      <c r="G11">
        <v>8008.1451077293905</v>
      </c>
      <c r="H11">
        <v>8288.0481377132182</v>
      </c>
      <c r="I11">
        <v>8150.1379555742678</v>
      </c>
      <c r="J11">
        <v>7348.9413056028789</v>
      </c>
      <c r="K11">
        <v>7881.2073879515074</v>
      </c>
      <c r="L11">
        <v>7950.5750250045439</v>
      </c>
      <c r="M11">
        <v>7910.1518147234401</v>
      </c>
      <c r="N11">
        <v>8314.7360568203912</v>
      </c>
      <c r="O11">
        <v>7541.7430584856083</v>
      </c>
      <c r="P11">
        <v>7795.3810043094354</v>
      </c>
      <c r="Q11">
        <v>7406.1821354538988</v>
      </c>
      <c r="R11">
        <v>7869.6712827840547</v>
      </c>
      <c r="S11">
        <v>7921.825319634574</v>
      </c>
      <c r="T11">
        <v>8157.7238807943804</v>
      </c>
      <c r="U11">
        <v>7549.3144656503337</v>
      </c>
      <c r="V11">
        <v>7804.716958462961</v>
      </c>
      <c r="W11">
        <v>7349.9873411227072</v>
      </c>
      <c r="X11">
        <v>7550.7413912284137</v>
      </c>
    </row>
    <row r="12" spans="1:24" x14ac:dyDescent="0.2">
      <c r="A12" s="1">
        <v>26969</v>
      </c>
      <c r="B12" t="s">
        <v>12</v>
      </c>
      <c r="D12" t="str">
        <v>1979-02-01</v>
      </c>
      <c r="E12">
        <v>7603.3597642037239</v>
      </c>
      <c r="F12">
        <v>7330.3706558574204</v>
      </c>
      <c r="G12">
        <v>7577.2746306229137</v>
      </c>
      <c r="H12">
        <v>7435.9292965252944</v>
      </c>
      <c r="I12">
        <v>8159.2054447727696</v>
      </c>
      <c r="J12">
        <v>7639.92651818166</v>
      </c>
      <c r="K12">
        <v>7461.9794057812305</v>
      </c>
      <c r="L12">
        <v>7550.2448084875805</v>
      </c>
      <c r="M12">
        <v>7371.5971375606214</v>
      </c>
      <c r="N12">
        <v>7573.4603906512411</v>
      </c>
      <c r="O12">
        <v>7512.4901145863505</v>
      </c>
      <c r="P12">
        <v>7616.5157719033714</v>
      </c>
      <c r="Q12">
        <v>7233.5927329284532</v>
      </c>
      <c r="R12">
        <v>7497.1030184353276</v>
      </c>
      <c r="S12">
        <v>7305.2022307247407</v>
      </c>
      <c r="T12">
        <v>7778.1202919872203</v>
      </c>
      <c r="U12">
        <v>7506.9643468237718</v>
      </c>
      <c r="V12">
        <v>7876.8214809423825</v>
      </c>
      <c r="W12">
        <v>7448.3136202840933</v>
      </c>
      <c r="X12">
        <v>7300.3957536926828</v>
      </c>
    </row>
    <row r="13" spans="1:24" x14ac:dyDescent="0.2">
      <c r="A13" s="1">
        <v>26999</v>
      </c>
      <c r="B13" t="s">
        <v>13</v>
      </c>
      <c r="D13" t="str">
        <v>1979-03-01</v>
      </c>
      <c r="E13">
        <v>7887.6761438309341</v>
      </c>
      <c r="F13">
        <v>7928.9477846394784</v>
      </c>
      <c r="G13">
        <v>8306.5941873069514</v>
      </c>
      <c r="H13">
        <v>7870.3345005224128</v>
      </c>
      <c r="I13">
        <v>8006.1213258784237</v>
      </c>
      <c r="J13">
        <v>8019.6406901522359</v>
      </c>
      <c r="K13">
        <v>8155.9526020283629</v>
      </c>
      <c r="L13">
        <v>8005.8641809731289</v>
      </c>
      <c r="M13">
        <v>7785.9902603422452</v>
      </c>
      <c r="N13">
        <v>7880.4523884069822</v>
      </c>
      <c r="O13">
        <v>7801.124347291171</v>
      </c>
      <c r="P13">
        <v>7476.436360060301</v>
      </c>
      <c r="Q13">
        <v>8093.4387445588682</v>
      </c>
      <c r="R13">
        <v>7829.2594958595446</v>
      </c>
      <c r="S13">
        <v>7906.3632178523949</v>
      </c>
      <c r="T13">
        <v>8043.0654493741322</v>
      </c>
      <c r="U13">
        <v>7912.5032994494723</v>
      </c>
      <c r="V13">
        <v>7871.9480005712849</v>
      </c>
      <c r="W13">
        <v>7919.6008426545914</v>
      </c>
      <c r="X13">
        <v>7683.0668729234667</v>
      </c>
    </row>
    <row r="14" spans="1:24" x14ac:dyDescent="0.2">
      <c r="A14" s="1">
        <v>27030</v>
      </c>
      <c r="B14" t="s">
        <v>14</v>
      </c>
      <c r="D14" t="str">
        <v>1979-04-01</v>
      </c>
      <c r="E14">
        <v>7588.3995915111482</v>
      </c>
      <c r="F14">
        <v>7470.5912598111599</v>
      </c>
      <c r="G14">
        <v>7976.0492067150062</v>
      </c>
      <c r="H14">
        <v>8007.2177086875809</v>
      </c>
      <c r="I14">
        <v>7844.5664054838835</v>
      </c>
      <c r="J14">
        <v>7579.2650703672043</v>
      </c>
      <c r="K14">
        <v>8084.1060481205859</v>
      </c>
      <c r="L14">
        <v>7856.1797352260264</v>
      </c>
      <c r="M14">
        <v>7938.0609491467176</v>
      </c>
      <c r="N14">
        <v>8052.1284122359557</v>
      </c>
      <c r="O14">
        <v>8044.3083128526114</v>
      </c>
      <c r="P14">
        <v>8226.6926573526962</v>
      </c>
      <c r="Q14">
        <v>7658.9441366474002</v>
      </c>
      <c r="R14">
        <v>7905.9439233398598</v>
      </c>
      <c r="S14">
        <v>8171.3427936483113</v>
      </c>
      <c r="T14">
        <v>7828.3773758036778</v>
      </c>
      <c r="U14">
        <v>7637.074049622187</v>
      </c>
      <c r="V14">
        <v>7823.5524269856551</v>
      </c>
      <c r="W14">
        <v>7451.0672229075617</v>
      </c>
      <c r="X14">
        <v>7922.8686831775249</v>
      </c>
    </row>
    <row r="15" spans="1:24" x14ac:dyDescent="0.2">
      <c r="A15" s="1">
        <v>27061</v>
      </c>
      <c r="B15" t="s">
        <v>15</v>
      </c>
      <c r="D15" t="str">
        <v>1979-05-01</v>
      </c>
      <c r="E15">
        <v>8841.5442809761935</v>
      </c>
      <c r="F15">
        <v>9345.9642809579163</v>
      </c>
      <c r="G15">
        <v>9266.5850220060765</v>
      </c>
      <c r="H15">
        <v>9092.0232319469233</v>
      </c>
      <c r="I15">
        <v>9067.8787596373404</v>
      </c>
      <c r="J15">
        <v>9319.5257616293911</v>
      </c>
      <c r="K15">
        <v>8975.5217936180034</v>
      </c>
      <c r="L15">
        <v>9029.2287877006802</v>
      </c>
      <c r="M15">
        <v>8818.2235449097861</v>
      </c>
      <c r="N15">
        <v>9211.9673442511557</v>
      </c>
      <c r="O15">
        <v>9149.7753436500007</v>
      </c>
      <c r="P15">
        <v>9174.7576591763409</v>
      </c>
      <c r="Q15">
        <v>8984.9745809384731</v>
      </c>
      <c r="R15">
        <v>9102.7473086688715</v>
      </c>
      <c r="S15">
        <v>8633.3264587808226</v>
      </c>
      <c r="T15">
        <v>9152.4755160472978</v>
      </c>
      <c r="U15">
        <v>9127.5498707804236</v>
      </c>
      <c r="V15">
        <v>9390.6371842495955</v>
      </c>
      <c r="W15">
        <v>9371.6105770904833</v>
      </c>
      <c r="X15">
        <v>9096.1614489260992</v>
      </c>
    </row>
    <row r="16" spans="1:24" x14ac:dyDescent="0.2">
      <c r="A16" s="1">
        <v>27089</v>
      </c>
      <c r="B16" t="s">
        <v>16</v>
      </c>
      <c r="D16" t="str">
        <v>1979-06-01</v>
      </c>
      <c r="E16">
        <v>8777.7168159683497</v>
      </c>
      <c r="F16">
        <v>9337.1023228341164</v>
      </c>
      <c r="G16">
        <v>9107.2543393051019</v>
      </c>
      <c r="H16">
        <v>9394.9707543735603</v>
      </c>
      <c r="I16">
        <v>9399.0054840482244</v>
      </c>
      <c r="J16">
        <v>9015.8178872841108</v>
      </c>
      <c r="K16">
        <v>9398.0536558060758</v>
      </c>
      <c r="L16">
        <v>9349.5192798144617</v>
      </c>
      <c r="M16">
        <v>9663.1552627067158</v>
      </c>
      <c r="N16">
        <v>8967.8807176602095</v>
      </c>
      <c r="O16">
        <v>9658.0739858037996</v>
      </c>
      <c r="P16">
        <v>9312.123417784298</v>
      </c>
      <c r="Q16">
        <v>9689.3066459744496</v>
      </c>
      <c r="R16">
        <v>9610.8591199443035</v>
      </c>
      <c r="S16">
        <v>9100.1772014570925</v>
      </c>
      <c r="T16">
        <v>9481.1168663925328</v>
      </c>
      <c r="U16">
        <v>9359.0111798501021</v>
      </c>
      <c r="V16">
        <v>9398.5282454446005</v>
      </c>
      <c r="W16">
        <v>9203.0154061121102</v>
      </c>
      <c r="X16">
        <v>9516.3233673462582</v>
      </c>
    </row>
    <row r="17" spans="1:24" x14ac:dyDescent="0.2">
      <c r="A17" s="1">
        <v>27120</v>
      </c>
      <c r="B17" t="s">
        <v>17</v>
      </c>
      <c r="D17" t="str">
        <v>1979-07-01</v>
      </c>
      <c r="E17">
        <v>10313.046329828709</v>
      </c>
      <c r="F17">
        <v>9886.9755397098088</v>
      </c>
      <c r="G17">
        <v>9733.3647100593553</v>
      </c>
      <c r="H17">
        <v>10258.612286555655</v>
      </c>
      <c r="I17">
        <v>9768.9372232116712</v>
      </c>
      <c r="J17">
        <v>10236.550514877859</v>
      </c>
      <c r="K17">
        <v>9912.9324791235777</v>
      </c>
      <c r="L17">
        <v>10305.891106207282</v>
      </c>
      <c r="M17">
        <v>10109.629715710767</v>
      </c>
      <c r="N17">
        <v>10444.772998175691</v>
      </c>
      <c r="O17">
        <v>10243.8865800842</v>
      </c>
      <c r="P17">
        <v>10296.459464165606</v>
      </c>
      <c r="Q17">
        <v>9747.5629176354942</v>
      </c>
      <c r="R17">
        <v>10446.81901452031</v>
      </c>
      <c r="S17">
        <v>9845.0060380482555</v>
      </c>
      <c r="T17">
        <v>10170.337775937523</v>
      </c>
      <c r="U17">
        <v>10324.221457725838</v>
      </c>
      <c r="V17">
        <v>10438.129206423137</v>
      </c>
      <c r="W17">
        <v>10272.584642578677</v>
      </c>
      <c r="X17">
        <v>10382.4565420256</v>
      </c>
    </row>
    <row r="18" spans="1:24" x14ac:dyDescent="0.2">
      <c r="A18" s="1">
        <v>27150</v>
      </c>
      <c r="B18" t="s">
        <v>18</v>
      </c>
      <c r="D18" t="str">
        <v>1979-08-01</v>
      </c>
      <c r="E18">
        <v>9875.6721995083608</v>
      </c>
      <c r="F18">
        <v>10149.239626206743</v>
      </c>
      <c r="G18">
        <v>9787.0002723308644</v>
      </c>
      <c r="H18">
        <v>9619.19691818518</v>
      </c>
      <c r="I18">
        <v>9310.8475626115287</v>
      </c>
      <c r="J18">
        <v>10117.318676586459</v>
      </c>
      <c r="K18">
        <v>9857.8648024250342</v>
      </c>
      <c r="L18">
        <v>9810.3312310970359</v>
      </c>
      <c r="M18">
        <v>9222.2566496992567</v>
      </c>
      <c r="N18">
        <v>9191.7336741096278</v>
      </c>
      <c r="O18">
        <v>9736.4632156837124</v>
      </c>
      <c r="P18">
        <v>9298.3109553431896</v>
      </c>
      <c r="Q18">
        <v>9570.1338979598222</v>
      </c>
      <c r="R18">
        <v>9234.1521991973477</v>
      </c>
      <c r="S18">
        <v>9641.2353817653711</v>
      </c>
      <c r="T18">
        <v>9731.4048282169915</v>
      </c>
      <c r="U18">
        <v>10131.239540131141</v>
      </c>
      <c r="V18">
        <v>9419.4151100194886</v>
      </c>
      <c r="W18">
        <v>9268.8907324626762</v>
      </c>
      <c r="X18">
        <v>9412.8977323257059</v>
      </c>
    </row>
    <row r="19" spans="1:24" x14ac:dyDescent="0.2">
      <c r="A19" s="1">
        <v>27181</v>
      </c>
      <c r="B19" t="s">
        <v>19</v>
      </c>
      <c r="D19" t="str">
        <v>1979-09-01</v>
      </c>
      <c r="E19">
        <v>8751.9042266836877</v>
      </c>
      <c r="F19">
        <v>8942.9392759893271</v>
      </c>
      <c r="G19">
        <v>8757.3475757407341</v>
      </c>
      <c r="H19">
        <v>8637.0881925370613</v>
      </c>
      <c r="I19">
        <v>8521.9507660888521</v>
      </c>
      <c r="J19">
        <v>8827.8122489314082</v>
      </c>
      <c r="K19">
        <v>8696.0122556458318</v>
      </c>
      <c r="L19">
        <v>8925.877604465315</v>
      </c>
      <c r="M19">
        <v>8430.8441046316093</v>
      </c>
      <c r="N19">
        <v>8779.9927322504955</v>
      </c>
      <c r="O19">
        <v>8639.7081194796629</v>
      </c>
      <c r="P19">
        <v>8830.8354642089744</v>
      </c>
      <c r="Q19">
        <v>8866.9967392852031</v>
      </c>
      <c r="R19">
        <v>8328.697609831579</v>
      </c>
      <c r="S19">
        <v>8394.1920280324903</v>
      </c>
      <c r="T19">
        <v>8434.8518666546079</v>
      </c>
      <c r="U19">
        <v>8207.6880250830418</v>
      </c>
      <c r="V19">
        <v>8823.5361282971335</v>
      </c>
      <c r="W19">
        <v>8421.0295768346477</v>
      </c>
      <c r="X19">
        <v>8680.9630071197771</v>
      </c>
    </row>
    <row r="20" spans="1:24" x14ac:dyDescent="0.2">
      <c r="A20" s="1">
        <v>27211</v>
      </c>
      <c r="B20" t="s">
        <v>20</v>
      </c>
      <c r="D20" t="str">
        <v>1979-10-01</v>
      </c>
      <c r="E20">
        <v>8944.5027335236846</v>
      </c>
      <c r="F20">
        <v>8801.7720041148696</v>
      </c>
      <c r="G20">
        <v>8841.1197640834325</v>
      </c>
      <c r="H20">
        <v>8553.6393538593693</v>
      </c>
      <c r="I20">
        <v>8801.4228629524296</v>
      </c>
      <c r="J20">
        <v>9233.9334214283299</v>
      </c>
      <c r="K20">
        <v>8756.6366391268457</v>
      </c>
      <c r="L20">
        <v>8851.3222537582751</v>
      </c>
      <c r="M20">
        <v>8880.9570642361577</v>
      </c>
      <c r="N20">
        <v>8354.2579128082907</v>
      </c>
      <c r="O20">
        <v>8632.5546732256953</v>
      </c>
      <c r="P20">
        <v>8303.5655773643066</v>
      </c>
      <c r="Q20">
        <v>8761.1973379834635</v>
      </c>
      <c r="R20">
        <v>8456.0455839167462</v>
      </c>
      <c r="S20">
        <v>8457.8631163065529</v>
      </c>
      <c r="T20">
        <v>8874.2455813174729</v>
      </c>
      <c r="U20">
        <v>8752.1989282616159</v>
      </c>
      <c r="V20">
        <v>8352.8813228853487</v>
      </c>
      <c r="W20">
        <v>8849.7518017916773</v>
      </c>
      <c r="X20">
        <v>8405.959030227812</v>
      </c>
    </row>
    <row r="21" spans="1:24" x14ac:dyDescent="0.2">
      <c r="A21" s="1">
        <v>27242</v>
      </c>
      <c r="B21" t="s">
        <v>21</v>
      </c>
    </row>
    <row r="22" spans="1:24" x14ac:dyDescent="0.2">
      <c r="A22" s="1">
        <v>27273</v>
      </c>
      <c r="B22" t="s">
        <v>22</v>
      </c>
    </row>
    <row r="23" spans="1:24" x14ac:dyDescent="0.2">
      <c r="A23" s="1">
        <v>27303</v>
      </c>
      <c r="B23" t="s">
        <v>23</v>
      </c>
    </row>
    <row r="24" spans="1:24" x14ac:dyDescent="0.2">
      <c r="A24" s="1">
        <v>27334</v>
      </c>
      <c r="B24" t="s">
        <v>24</v>
      </c>
    </row>
    <row r="25" spans="1:24" x14ac:dyDescent="0.2">
      <c r="A25" s="1">
        <v>27364</v>
      </c>
      <c r="B25" t="s">
        <v>25</v>
      </c>
    </row>
    <row r="26" spans="1:24" x14ac:dyDescent="0.2">
      <c r="A26" s="1">
        <v>27395</v>
      </c>
      <c r="B26" t="s">
        <v>26</v>
      </c>
    </row>
    <row r="27" spans="1:24" x14ac:dyDescent="0.2">
      <c r="A27" s="1">
        <v>27426</v>
      </c>
      <c r="B27" t="s">
        <v>27</v>
      </c>
    </row>
    <row r="28" spans="1:24" x14ac:dyDescent="0.2">
      <c r="A28" s="1">
        <v>27454</v>
      </c>
      <c r="B28" t="s">
        <v>28</v>
      </c>
    </row>
    <row r="29" spans="1:24" x14ac:dyDescent="0.2">
      <c r="A29" s="1">
        <v>27485</v>
      </c>
      <c r="B29" t="s">
        <v>29</v>
      </c>
    </row>
    <row r="30" spans="1:24" x14ac:dyDescent="0.2">
      <c r="A30" s="1">
        <v>27515</v>
      </c>
      <c r="B30" t="s">
        <v>30</v>
      </c>
    </row>
    <row r="31" spans="1:24" x14ac:dyDescent="0.2">
      <c r="A31" s="1">
        <v>27546</v>
      </c>
      <c r="B31" t="s">
        <v>31</v>
      </c>
    </row>
    <row r="32" spans="1:24" x14ac:dyDescent="0.2">
      <c r="A32" s="1">
        <v>27576</v>
      </c>
      <c r="B32" t="s">
        <v>32</v>
      </c>
    </row>
    <row r="33" spans="1:2" x14ac:dyDescent="0.2">
      <c r="A33" s="1">
        <v>27607</v>
      </c>
      <c r="B33" t="s">
        <v>33</v>
      </c>
    </row>
    <row r="34" spans="1:2" x14ac:dyDescent="0.2">
      <c r="A34" s="1">
        <v>27638</v>
      </c>
      <c r="B34" t="s">
        <v>34</v>
      </c>
    </row>
    <row r="35" spans="1:2" x14ac:dyDescent="0.2">
      <c r="A35" s="1">
        <v>27668</v>
      </c>
      <c r="B35" t="s">
        <v>35</v>
      </c>
    </row>
    <row r="36" spans="1:2" x14ac:dyDescent="0.2">
      <c r="A36" s="1">
        <v>27699</v>
      </c>
      <c r="B36" t="s">
        <v>36</v>
      </c>
    </row>
    <row r="37" spans="1:2" x14ac:dyDescent="0.2">
      <c r="A37" s="1">
        <v>27729</v>
      </c>
      <c r="B37" t="s">
        <v>37</v>
      </c>
    </row>
    <row r="38" spans="1:2" x14ac:dyDescent="0.2">
      <c r="A38" s="1">
        <v>27760</v>
      </c>
      <c r="B38" t="s">
        <v>38</v>
      </c>
    </row>
    <row r="39" spans="1:2" x14ac:dyDescent="0.2">
      <c r="A39" s="1">
        <v>27791</v>
      </c>
      <c r="B39" t="s">
        <v>39</v>
      </c>
    </row>
    <row r="40" spans="1:2" x14ac:dyDescent="0.2">
      <c r="A40" s="1">
        <v>27820</v>
      </c>
      <c r="B40" t="s">
        <v>40</v>
      </c>
    </row>
    <row r="41" spans="1:2" x14ac:dyDescent="0.2">
      <c r="A41" s="1">
        <v>27851</v>
      </c>
      <c r="B41" t="s">
        <v>41</v>
      </c>
    </row>
    <row r="42" spans="1:2" x14ac:dyDescent="0.2">
      <c r="A42" s="1">
        <v>27881</v>
      </c>
      <c r="B42" t="s">
        <v>42</v>
      </c>
    </row>
    <row r="43" spans="1:2" x14ac:dyDescent="0.2">
      <c r="A43" s="1">
        <v>27912</v>
      </c>
      <c r="B43" t="s">
        <v>43</v>
      </c>
    </row>
    <row r="44" spans="1:2" x14ac:dyDescent="0.2">
      <c r="A44" s="1">
        <v>27942</v>
      </c>
      <c r="B44" t="s">
        <v>44</v>
      </c>
    </row>
    <row r="45" spans="1:2" x14ac:dyDescent="0.2">
      <c r="A45" s="1">
        <v>27973</v>
      </c>
      <c r="B45" t="s">
        <v>45</v>
      </c>
    </row>
    <row r="46" spans="1:2" x14ac:dyDescent="0.2">
      <c r="A46" s="1">
        <v>28004</v>
      </c>
      <c r="B46" t="s">
        <v>46</v>
      </c>
    </row>
    <row r="47" spans="1:2" x14ac:dyDescent="0.2">
      <c r="A47" s="1">
        <v>28034</v>
      </c>
      <c r="B47" t="s">
        <v>47</v>
      </c>
    </row>
    <row r="48" spans="1:2" x14ac:dyDescent="0.2">
      <c r="A48" s="1">
        <v>28065</v>
      </c>
      <c r="B48" t="s">
        <v>48</v>
      </c>
    </row>
    <row r="49" spans="1:2" x14ac:dyDescent="0.2">
      <c r="A49" s="1">
        <v>28095</v>
      </c>
      <c r="B49" t="s">
        <v>49</v>
      </c>
    </row>
    <row r="50" spans="1:2" x14ac:dyDescent="0.2">
      <c r="A50" s="1">
        <v>28126</v>
      </c>
      <c r="B50" t="s">
        <v>50</v>
      </c>
    </row>
    <row r="51" spans="1:2" x14ac:dyDescent="0.2">
      <c r="A51" s="1">
        <v>28157</v>
      </c>
      <c r="B51" t="s">
        <v>51</v>
      </c>
    </row>
    <row r="52" spans="1:2" x14ac:dyDescent="0.2">
      <c r="A52" s="1">
        <v>28185</v>
      </c>
      <c r="B52" t="s">
        <v>52</v>
      </c>
    </row>
    <row r="53" spans="1:2" x14ac:dyDescent="0.2">
      <c r="A53" s="1">
        <v>28216</v>
      </c>
      <c r="B53" t="s">
        <v>3</v>
      </c>
    </row>
    <row r="54" spans="1:2" x14ac:dyDescent="0.2">
      <c r="A54" s="1">
        <v>28246</v>
      </c>
      <c r="B54" t="s">
        <v>53</v>
      </c>
    </row>
    <row r="55" spans="1:2" x14ac:dyDescent="0.2">
      <c r="A55" s="1">
        <v>28277</v>
      </c>
      <c r="B55" t="s">
        <v>54</v>
      </c>
    </row>
    <row r="56" spans="1:2" x14ac:dyDescent="0.2">
      <c r="A56" s="1">
        <v>28307</v>
      </c>
      <c r="B56" t="s">
        <v>55</v>
      </c>
    </row>
    <row r="57" spans="1:2" x14ac:dyDescent="0.2">
      <c r="A57" s="1">
        <v>28338</v>
      </c>
      <c r="B57" t="s">
        <v>56</v>
      </c>
    </row>
    <row r="58" spans="1:2" x14ac:dyDescent="0.2">
      <c r="A58" s="1">
        <v>28369</v>
      </c>
      <c r="B58" t="s">
        <v>57</v>
      </c>
    </row>
    <row r="59" spans="1:2" x14ac:dyDescent="0.2">
      <c r="A59" s="1">
        <v>28399</v>
      </c>
      <c r="B59" t="s">
        <v>58</v>
      </c>
    </row>
    <row r="60" spans="1:2" x14ac:dyDescent="0.2">
      <c r="A60" s="1">
        <v>28430</v>
      </c>
      <c r="B60" t="s">
        <v>59</v>
      </c>
    </row>
    <row r="61" spans="1:2" x14ac:dyDescent="0.2">
      <c r="A61" s="1">
        <v>28460</v>
      </c>
      <c r="B61" t="s">
        <v>60</v>
      </c>
    </row>
    <row r="62" spans="1:2" x14ac:dyDescent="0.2">
      <c r="A62" s="1">
        <v>28491</v>
      </c>
      <c r="B62" t="s">
        <v>61</v>
      </c>
    </row>
    <row r="63" spans="1:2" x14ac:dyDescent="0.2">
      <c r="A63" s="1">
        <v>28522</v>
      </c>
      <c r="B63" t="s">
        <v>62</v>
      </c>
    </row>
    <row r="64" spans="1:2" x14ac:dyDescent="0.2">
      <c r="A64" s="1">
        <v>28550</v>
      </c>
      <c r="B64" t="s">
        <v>63</v>
      </c>
    </row>
    <row r="65" spans="1:2" x14ac:dyDescent="0.2">
      <c r="A65" s="1">
        <v>28581</v>
      </c>
      <c r="B65" t="s">
        <v>64</v>
      </c>
    </row>
    <row r="66" spans="1:2" x14ac:dyDescent="0.2">
      <c r="A66" s="1">
        <v>28611</v>
      </c>
      <c r="B66" t="s">
        <v>65</v>
      </c>
    </row>
    <row r="67" spans="1:2" x14ac:dyDescent="0.2">
      <c r="A67" s="1">
        <v>28642</v>
      </c>
      <c r="B67" t="s">
        <v>66</v>
      </c>
    </row>
    <row r="68" spans="1:2" x14ac:dyDescent="0.2">
      <c r="A68" s="1">
        <v>28672</v>
      </c>
      <c r="B68" t="s">
        <v>67</v>
      </c>
    </row>
    <row r="69" spans="1:2" x14ac:dyDescent="0.2">
      <c r="A69" s="1">
        <v>28703</v>
      </c>
      <c r="B69" t="s">
        <v>68</v>
      </c>
    </row>
    <row r="70" spans="1:2" x14ac:dyDescent="0.2">
      <c r="A70" s="1">
        <v>28734</v>
      </c>
      <c r="B70" t="s">
        <v>69</v>
      </c>
    </row>
    <row r="71" spans="1:2" x14ac:dyDescent="0.2">
      <c r="A71" s="1">
        <v>28764</v>
      </c>
      <c r="B71" t="s">
        <v>70</v>
      </c>
    </row>
    <row r="72" spans="1:2" x14ac:dyDescent="0.2">
      <c r="A72" s="1">
        <v>28795</v>
      </c>
      <c r="B72" t="s">
        <v>71</v>
      </c>
    </row>
    <row r="73" spans="1:2" x14ac:dyDescent="0.2">
      <c r="A73" s="1">
        <v>28825</v>
      </c>
      <c r="B73" t="s">
        <v>72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F073-385F-1248-B9C4-6F72C369E2B0}">
  <dimension ref="A1:O199"/>
  <sheetViews>
    <sheetView tabSelected="1" workbookViewId="0">
      <selection activeCell="I12" sqref="I12"/>
    </sheetView>
  </sheetViews>
  <sheetFormatPr baseColWidth="10" defaultRowHeight="16" x14ac:dyDescent="0.2"/>
  <cols>
    <col min="6" max="6" width="14.33203125" customWidth="1"/>
    <col min="7" max="7" width="13.6640625" customWidth="1"/>
    <col min="8" max="8" width="16.1640625" customWidth="1"/>
    <col min="11" max="11" width="14.6640625" customWidth="1"/>
  </cols>
  <sheetData>
    <row r="1" spans="1:8" x14ac:dyDescent="0.2">
      <c r="A1" t="s">
        <v>0</v>
      </c>
      <c r="B1" t="s">
        <v>73</v>
      </c>
      <c r="C1" t="s">
        <v>74</v>
      </c>
    </row>
    <row r="2" spans="1:8" x14ac:dyDescent="0.2">
      <c r="A2" s="1">
        <v>37987</v>
      </c>
      <c r="B2">
        <v>27</v>
      </c>
      <c r="C2">
        <v>13</v>
      </c>
      <c r="E2" t="str" cm="1">
        <f t="array" ref="E2:H8">_xldudf_TECHTO_FORECAST($A$1:$C$199,"Ridge",5,20,,,6,FALSE,"icecream")</f>
        <v>date</v>
      </c>
      <c r="F2" t="str">
        <v>mean</v>
      </c>
      <c r="G2" t="str">
        <v>lower</v>
      </c>
      <c r="H2" t="str">
        <v>upper</v>
      </c>
    </row>
    <row r="3" spans="1:8" x14ac:dyDescent="0.2">
      <c r="A3" s="1">
        <v>38018</v>
      </c>
      <c r="B3">
        <v>18</v>
      </c>
      <c r="C3">
        <v>15</v>
      </c>
      <c r="E3" t="str">
        <v>2020-07-01</v>
      </c>
      <c r="F3">
        <v>79.780275792913102</v>
      </c>
      <c r="G3">
        <v>77.027680998433993</v>
      </c>
      <c r="H3">
        <v>82.27296593946069</v>
      </c>
    </row>
    <row r="4" spans="1:8" x14ac:dyDescent="0.2">
      <c r="A4" s="1">
        <v>38047</v>
      </c>
      <c r="B4">
        <v>14</v>
      </c>
      <c r="C4">
        <v>16</v>
      </c>
      <c r="E4" t="str">
        <v>2020-08-01</v>
      </c>
      <c r="F4">
        <v>65.170288464675167</v>
      </c>
      <c r="G4">
        <v>59.065932750368013</v>
      </c>
      <c r="H4">
        <v>76.853238431257438</v>
      </c>
    </row>
    <row r="5" spans="1:8" x14ac:dyDescent="0.2">
      <c r="A5" s="1">
        <v>38078</v>
      </c>
      <c r="B5">
        <v>13</v>
      </c>
      <c r="C5">
        <v>19</v>
      </c>
      <c r="E5" t="str">
        <v>2020-09-01</v>
      </c>
      <c r="F5">
        <v>44.016571702928744</v>
      </c>
      <c r="G5">
        <v>39.733181655003428</v>
      </c>
      <c r="H5">
        <v>48.644758155350424</v>
      </c>
    </row>
    <row r="6" spans="1:8" x14ac:dyDescent="0.2">
      <c r="A6" s="1">
        <v>38108</v>
      </c>
      <c r="B6">
        <v>13</v>
      </c>
      <c r="C6">
        <v>21</v>
      </c>
      <c r="E6" t="str">
        <v>2020-10-01</v>
      </c>
      <c r="F6">
        <v>38.026261891729085</v>
      </c>
      <c r="G6">
        <v>34.409575807199197</v>
      </c>
      <c r="H6">
        <v>40.868637330868054</v>
      </c>
    </row>
    <row r="7" spans="1:8" x14ac:dyDescent="0.2">
      <c r="A7" s="1">
        <v>38139</v>
      </c>
      <c r="B7">
        <v>13</v>
      </c>
      <c r="C7">
        <v>24</v>
      </c>
      <c r="E7" t="str">
        <v>2020-11-01</v>
      </c>
      <c r="F7">
        <v>35.900648243933063</v>
      </c>
      <c r="G7">
        <v>32.071752445354441</v>
      </c>
      <c r="H7">
        <v>39.25473337419357</v>
      </c>
    </row>
    <row r="8" spans="1:8" x14ac:dyDescent="0.2">
      <c r="A8" s="1">
        <v>38169</v>
      </c>
      <c r="B8">
        <v>13</v>
      </c>
      <c r="C8">
        <v>27</v>
      </c>
      <c r="E8" t="str">
        <v>2020-12-01</v>
      </c>
      <c r="F8">
        <v>44.57935229020881</v>
      </c>
      <c r="G8">
        <v>41.018106696208527</v>
      </c>
      <c r="H8">
        <v>49.618038577640753</v>
      </c>
    </row>
    <row r="9" spans="1:8" x14ac:dyDescent="0.2">
      <c r="A9" s="1">
        <v>38200</v>
      </c>
      <c r="B9">
        <v>14</v>
      </c>
      <c r="C9">
        <v>20</v>
      </c>
    </row>
    <row r="10" spans="1:8" x14ac:dyDescent="0.2">
      <c r="A10" s="1">
        <v>38231</v>
      </c>
      <c r="B10">
        <v>15</v>
      </c>
      <c r="C10">
        <v>18</v>
      </c>
    </row>
    <row r="11" spans="1:8" x14ac:dyDescent="0.2">
      <c r="A11" s="1">
        <v>38261</v>
      </c>
      <c r="B11">
        <v>20</v>
      </c>
      <c r="C11">
        <v>15</v>
      </c>
      <c r="E11" t="str" cm="1">
        <f t="array" ref="E11:H17">_xldudf_TECHTO_FORECAST($A$1:$C$99,"Ridge",5,20,,,6,FALSE,"heater")</f>
        <v>date</v>
      </c>
      <c r="F11" t="str">
        <v>mean</v>
      </c>
      <c r="G11" t="str">
        <v>lower</v>
      </c>
      <c r="H11" t="str">
        <v>upper</v>
      </c>
    </row>
    <row r="12" spans="1:8" x14ac:dyDescent="0.2">
      <c r="A12" s="1">
        <v>38292</v>
      </c>
      <c r="B12">
        <v>24</v>
      </c>
      <c r="C12">
        <v>15</v>
      </c>
      <c r="E12" t="str">
        <v>2012-03-01</v>
      </c>
      <c r="F12">
        <v>15.589942627335333</v>
      </c>
      <c r="G12">
        <v>13.291621669263725</v>
      </c>
      <c r="H12">
        <v>17.871950436646475</v>
      </c>
    </row>
    <row r="13" spans="1:8" x14ac:dyDescent="0.2">
      <c r="A13" s="1">
        <v>38322</v>
      </c>
      <c r="B13">
        <v>29</v>
      </c>
      <c r="C13">
        <v>14</v>
      </c>
      <c r="E13" t="str">
        <v>2012-04-01</v>
      </c>
      <c r="F13">
        <v>9.0118500702492952</v>
      </c>
      <c r="G13">
        <v>5.8682353595399128</v>
      </c>
      <c r="H13">
        <v>11.895928830947458</v>
      </c>
    </row>
    <row r="14" spans="1:8" x14ac:dyDescent="0.2">
      <c r="A14" s="1">
        <v>38353</v>
      </c>
      <c r="B14">
        <v>27</v>
      </c>
      <c r="C14">
        <v>15</v>
      </c>
      <c r="E14" t="str">
        <v>2012-05-01</v>
      </c>
      <c r="F14">
        <v>13.700570111048069</v>
      </c>
      <c r="G14">
        <v>11.938635382598571</v>
      </c>
      <c r="H14">
        <v>14.839434540740502</v>
      </c>
    </row>
    <row r="15" spans="1:8" x14ac:dyDescent="0.2">
      <c r="A15" s="1">
        <v>38384</v>
      </c>
      <c r="B15">
        <v>17</v>
      </c>
      <c r="C15">
        <v>15</v>
      </c>
      <c r="E15" t="str">
        <v>2012-06-01</v>
      </c>
      <c r="F15">
        <v>8.24473712554604</v>
      </c>
      <c r="G15">
        <v>6.2231070129737427</v>
      </c>
      <c r="H15">
        <v>11.099130787806628</v>
      </c>
    </row>
    <row r="16" spans="1:8" x14ac:dyDescent="0.2">
      <c r="A16" s="1">
        <v>38412</v>
      </c>
      <c r="B16">
        <v>15</v>
      </c>
      <c r="C16">
        <v>17</v>
      </c>
      <c r="E16" t="str">
        <v>2012-07-01</v>
      </c>
      <c r="F16">
        <v>9.8869076196077952</v>
      </c>
      <c r="G16">
        <v>7.6994438664329312</v>
      </c>
      <c r="H16">
        <v>11.88628949829474</v>
      </c>
    </row>
    <row r="17" spans="1:15" x14ac:dyDescent="0.2">
      <c r="A17" s="1">
        <v>38443</v>
      </c>
      <c r="B17">
        <v>14</v>
      </c>
      <c r="C17">
        <v>19</v>
      </c>
      <c r="E17" t="str">
        <v>2012-08-01</v>
      </c>
      <c r="F17">
        <v>15.042170730936348</v>
      </c>
      <c r="G17">
        <v>12.690702837626766</v>
      </c>
      <c r="H17">
        <v>16.947958385017827</v>
      </c>
    </row>
    <row r="18" spans="1:15" x14ac:dyDescent="0.2">
      <c r="A18" s="1">
        <v>38473</v>
      </c>
      <c r="B18">
        <v>13</v>
      </c>
      <c r="C18">
        <v>22</v>
      </c>
    </row>
    <row r="19" spans="1:15" x14ac:dyDescent="0.2">
      <c r="A19" s="1">
        <v>38504</v>
      </c>
      <c r="B19">
        <v>13</v>
      </c>
      <c r="C19">
        <v>28</v>
      </c>
    </row>
    <row r="20" spans="1:15" x14ac:dyDescent="0.2">
      <c r="A20" s="1">
        <v>38534</v>
      </c>
      <c r="B20">
        <v>12</v>
      </c>
      <c r="C20">
        <v>29</v>
      </c>
      <c r="E20" t="str" cm="1">
        <f t="array" ref="E20:O26">_xldudf_TECHTO_FORECAST($A$1:$C$99,"Ridge",5,20,,,6,TRUE,"icecream")</f>
        <v>date</v>
      </c>
      <c r="F20" t="str">
        <v>sim_1_icecream</v>
      </c>
      <c r="G20" t="str">
        <v>sim_2_icecream</v>
      </c>
      <c r="H20" t="str">
        <v>sim_3_icecream</v>
      </c>
      <c r="I20" t="str">
        <v>sim_4_icecream</v>
      </c>
      <c r="J20" t="str">
        <v>sim_5_icecream</v>
      </c>
      <c r="K20" t="str">
        <v>sim_6_icecream</v>
      </c>
      <c r="L20" t="str">
        <v>sim_7_icecream</v>
      </c>
      <c r="M20" t="str">
        <v>sim_8_icecream</v>
      </c>
      <c r="N20" t="str">
        <v>sim_9_icecream</v>
      </c>
      <c r="O20" t="str">
        <v>sim_10_icecream</v>
      </c>
    </row>
    <row r="21" spans="1:15" x14ac:dyDescent="0.2">
      <c r="A21" s="1">
        <v>38565</v>
      </c>
      <c r="B21">
        <v>13</v>
      </c>
      <c r="C21">
        <v>21</v>
      </c>
      <c r="E21" t="str">
        <v>2012-03-01</v>
      </c>
      <c r="F21">
        <v>36.729147805140194</v>
      </c>
      <c r="G21">
        <v>37.650489494834439</v>
      </c>
      <c r="H21">
        <v>38.968271565535446</v>
      </c>
      <c r="I21">
        <v>39.468972419625914</v>
      </c>
      <c r="J21">
        <v>37.505480701802526</v>
      </c>
      <c r="K21">
        <v>37.920829157796938</v>
      </c>
      <c r="L21">
        <v>38.521564241760331</v>
      </c>
      <c r="M21">
        <v>40.283717718394549</v>
      </c>
      <c r="N21">
        <v>37.136612527355751</v>
      </c>
      <c r="O21">
        <v>37.31069667678409</v>
      </c>
    </row>
    <row r="22" spans="1:15" x14ac:dyDescent="0.2">
      <c r="A22" s="1">
        <v>38596</v>
      </c>
      <c r="B22">
        <v>16</v>
      </c>
      <c r="C22">
        <v>16</v>
      </c>
      <c r="E22" t="str">
        <v>2012-04-01</v>
      </c>
      <c r="F22">
        <v>36.468994234163169</v>
      </c>
      <c r="G22">
        <v>39.008786383489046</v>
      </c>
      <c r="H22">
        <v>39.205319922810745</v>
      </c>
      <c r="I22">
        <v>38.197627250444739</v>
      </c>
      <c r="J22">
        <v>38.129726112371969</v>
      </c>
      <c r="K22">
        <v>43.671238734777248</v>
      </c>
      <c r="L22">
        <v>38.823641748381895</v>
      </c>
      <c r="M22">
        <v>40.226595479769102</v>
      </c>
      <c r="N22">
        <v>41.471761176602925</v>
      </c>
      <c r="O22">
        <v>39.85274557668351</v>
      </c>
    </row>
    <row r="23" spans="1:15" x14ac:dyDescent="0.2">
      <c r="A23" s="1">
        <v>38626</v>
      </c>
      <c r="B23">
        <v>25</v>
      </c>
      <c r="C23">
        <v>14</v>
      </c>
      <c r="E23" t="str">
        <v>2012-05-01</v>
      </c>
      <c r="F23">
        <v>44.309052743819002</v>
      </c>
      <c r="G23">
        <v>43.056681564225457</v>
      </c>
      <c r="H23">
        <v>42.574852933708385</v>
      </c>
      <c r="I23">
        <v>42.973414100566089</v>
      </c>
      <c r="J23">
        <v>47.241540633520216</v>
      </c>
      <c r="K23">
        <v>41.628261166893672</v>
      </c>
      <c r="L23">
        <v>45.096422487809768</v>
      </c>
      <c r="M23">
        <v>44.059192138070067</v>
      </c>
      <c r="N23">
        <v>40.10511360881322</v>
      </c>
      <c r="O23">
        <v>43.127799846963953</v>
      </c>
    </row>
    <row r="24" spans="1:15" x14ac:dyDescent="0.2">
      <c r="A24" s="1">
        <v>38657</v>
      </c>
      <c r="B24">
        <v>25</v>
      </c>
      <c r="C24">
        <v>14</v>
      </c>
      <c r="E24" t="str">
        <v>2012-06-01</v>
      </c>
      <c r="F24">
        <v>47.401604218901078</v>
      </c>
      <c r="G24">
        <v>48.479693100360279</v>
      </c>
      <c r="H24">
        <v>48.219632270377829</v>
      </c>
      <c r="I24">
        <v>48.762816025037104</v>
      </c>
      <c r="J24">
        <v>45.984736488039793</v>
      </c>
      <c r="K24">
        <v>46.112924611680633</v>
      </c>
      <c r="L24">
        <v>47.853773226293654</v>
      </c>
      <c r="M24">
        <v>47.673731251663312</v>
      </c>
      <c r="N24">
        <v>46.031329044763915</v>
      </c>
      <c r="O24">
        <v>49.446420710503219</v>
      </c>
    </row>
    <row r="25" spans="1:15" x14ac:dyDescent="0.2">
      <c r="A25" s="1">
        <v>38687</v>
      </c>
      <c r="B25">
        <v>31</v>
      </c>
      <c r="C25">
        <v>14</v>
      </c>
      <c r="E25" t="str">
        <v>2012-07-01</v>
      </c>
      <c r="F25">
        <v>46.932620812226489</v>
      </c>
      <c r="G25">
        <v>47.577036628605157</v>
      </c>
      <c r="H25">
        <v>46.463889085663432</v>
      </c>
      <c r="I25">
        <v>48.25051851634921</v>
      </c>
      <c r="J25">
        <v>46.791445640289787</v>
      </c>
      <c r="K25">
        <v>49.37481979588361</v>
      </c>
      <c r="L25">
        <v>46.931272972193689</v>
      </c>
      <c r="M25">
        <v>45.169647710895966</v>
      </c>
      <c r="N25">
        <v>46.932839157312017</v>
      </c>
      <c r="O25">
        <v>48.065396459541105</v>
      </c>
    </row>
    <row r="26" spans="1:15" x14ac:dyDescent="0.2">
      <c r="A26" s="1">
        <v>38718</v>
      </c>
      <c r="B26">
        <v>21</v>
      </c>
      <c r="C26">
        <v>14</v>
      </c>
      <c r="E26" t="str">
        <v>2012-08-01</v>
      </c>
      <c r="F26">
        <v>46.965436977949885</v>
      </c>
      <c r="G26">
        <v>45.437136301424779</v>
      </c>
      <c r="H26">
        <v>45.507531824229829</v>
      </c>
      <c r="I26">
        <v>43.002697849839997</v>
      </c>
      <c r="J26">
        <v>43.681645712771783</v>
      </c>
      <c r="K26">
        <v>45.109587512236438</v>
      </c>
      <c r="L26">
        <v>46.192701864438611</v>
      </c>
      <c r="M26">
        <v>45.285025679777689</v>
      </c>
      <c r="N26">
        <v>43.087906729387683</v>
      </c>
      <c r="O26">
        <v>46.676614361692593</v>
      </c>
    </row>
    <row r="27" spans="1:15" x14ac:dyDescent="0.2">
      <c r="A27" s="1">
        <v>38749</v>
      </c>
      <c r="B27">
        <v>20</v>
      </c>
      <c r="C27">
        <v>15</v>
      </c>
    </row>
    <row r="28" spans="1:15" x14ac:dyDescent="0.2">
      <c r="A28" s="1">
        <v>38777</v>
      </c>
      <c r="B28">
        <v>16</v>
      </c>
      <c r="C28">
        <v>16</v>
      </c>
    </row>
    <row r="29" spans="1:15" x14ac:dyDescent="0.2">
      <c r="A29" s="1">
        <v>38808</v>
      </c>
      <c r="B29">
        <v>14</v>
      </c>
      <c r="C29">
        <v>19</v>
      </c>
      <c r="E29" t="str" cm="1">
        <f t="array" ref="E29:O35">_xldudf_TECHTO_FORECAST($A$1:$C$73,"Ridge",5,20,,,6,TRUE,"heater")</f>
        <v>date</v>
      </c>
      <c r="F29" t="str">
        <v>sim_1_heater</v>
      </c>
      <c r="G29" t="str">
        <v>sim_2_heater</v>
      </c>
      <c r="H29" t="str">
        <v>sim_3_heater</v>
      </c>
      <c r="I29" t="str">
        <v>sim_4_heater</v>
      </c>
      <c r="J29" t="str">
        <v>sim_5_heater</v>
      </c>
      <c r="K29" t="str">
        <v>sim_6_heater</v>
      </c>
      <c r="L29" t="str">
        <v>sim_7_heater</v>
      </c>
      <c r="M29" t="str">
        <v>sim_8_heater</v>
      </c>
      <c r="N29" t="str">
        <v>sim_9_heater</v>
      </c>
      <c r="O29" t="str">
        <v>sim_10_heater</v>
      </c>
    </row>
    <row r="30" spans="1:15" x14ac:dyDescent="0.2">
      <c r="A30" s="1">
        <v>38838</v>
      </c>
      <c r="B30">
        <v>13</v>
      </c>
      <c r="C30">
        <v>23</v>
      </c>
      <c r="E30" t="str">
        <v>2010-01-01</v>
      </c>
      <c r="F30">
        <v>23.218928610955984</v>
      </c>
      <c r="G30">
        <v>26.085141788963167</v>
      </c>
      <c r="H30">
        <v>27.649505865380647</v>
      </c>
      <c r="I30">
        <v>27.261431355759676</v>
      </c>
      <c r="J30">
        <v>24.259011907017335</v>
      </c>
      <c r="K30">
        <v>23.632521226710217</v>
      </c>
      <c r="L30">
        <v>28.39893155569068</v>
      </c>
      <c r="M30">
        <v>27.857147153929056</v>
      </c>
      <c r="N30">
        <v>27.57978835004986</v>
      </c>
      <c r="O30">
        <v>25.815847085520783</v>
      </c>
    </row>
    <row r="31" spans="1:15" x14ac:dyDescent="0.2">
      <c r="A31" s="1">
        <v>38869</v>
      </c>
      <c r="B31">
        <v>13</v>
      </c>
      <c r="C31">
        <v>27</v>
      </c>
      <c r="E31" t="str">
        <v>2010-02-01</v>
      </c>
      <c r="F31">
        <v>25.645124998665302</v>
      </c>
      <c r="G31">
        <v>23.796145131206973</v>
      </c>
      <c r="H31">
        <v>23.42911922676786</v>
      </c>
      <c r="I31">
        <v>24.085379874005092</v>
      </c>
      <c r="J31">
        <v>22.776454096219545</v>
      </c>
      <c r="K31">
        <v>24.204562682677224</v>
      </c>
      <c r="L31">
        <v>24.664815890226755</v>
      </c>
      <c r="M31">
        <v>23.836204471347877</v>
      </c>
      <c r="N31">
        <v>23.933968509828919</v>
      </c>
      <c r="O31">
        <v>24.331035757640141</v>
      </c>
    </row>
    <row r="32" spans="1:15" x14ac:dyDescent="0.2">
      <c r="A32" s="1">
        <v>38899</v>
      </c>
      <c r="B32">
        <v>13</v>
      </c>
      <c r="C32">
        <v>32</v>
      </c>
      <c r="E32" t="str">
        <v>2010-03-01</v>
      </c>
      <c r="F32">
        <v>19.797748008956734</v>
      </c>
      <c r="G32">
        <v>18.481677430321582</v>
      </c>
      <c r="H32">
        <v>17.122004192718499</v>
      </c>
      <c r="I32">
        <v>20.135344224630774</v>
      </c>
      <c r="J32">
        <v>20.048449658816324</v>
      </c>
      <c r="K32">
        <v>17.902909425735814</v>
      </c>
      <c r="L32">
        <v>19.064604068817911</v>
      </c>
      <c r="M32">
        <v>18.128445855852767</v>
      </c>
      <c r="N32">
        <v>18.677000338732405</v>
      </c>
      <c r="O32">
        <v>17.704458369760754</v>
      </c>
    </row>
    <row r="33" spans="1:15" x14ac:dyDescent="0.2">
      <c r="A33" s="1">
        <v>38930</v>
      </c>
      <c r="B33">
        <v>13</v>
      </c>
      <c r="C33">
        <v>24</v>
      </c>
      <c r="E33" t="str">
        <v>2010-04-01</v>
      </c>
      <c r="F33">
        <v>14.124690859226684</v>
      </c>
      <c r="G33">
        <v>12.221350267584098</v>
      </c>
      <c r="H33">
        <v>14.444379882054148</v>
      </c>
      <c r="I33">
        <v>14.272986221930251</v>
      </c>
      <c r="J33">
        <v>14.656637862897885</v>
      </c>
      <c r="K33">
        <v>15.481614800295022</v>
      </c>
      <c r="L33">
        <v>14.394410792094789</v>
      </c>
      <c r="M33">
        <v>13.883967580611063</v>
      </c>
      <c r="N33">
        <v>14.110550154654137</v>
      </c>
      <c r="O33">
        <v>15.135361658346309</v>
      </c>
    </row>
    <row r="34" spans="1:15" x14ac:dyDescent="0.2">
      <c r="A34" s="1">
        <v>38961</v>
      </c>
      <c r="B34">
        <v>16</v>
      </c>
      <c r="C34">
        <v>19</v>
      </c>
      <c r="E34" t="str">
        <v>2010-05-01</v>
      </c>
      <c r="F34">
        <v>12.05493720860461</v>
      </c>
      <c r="G34">
        <v>11.505068503746422</v>
      </c>
      <c r="H34">
        <v>14.462502929146918</v>
      </c>
      <c r="I34">
        <v>15.08598284798407</v>
      </c>
      <c r="J34">
        <v>12.418195139671344</v>
      </c>
      <c r="K34">
        <v>14.039798839414621</v>
      </c>
      <c r="L34">
        <v>14.32195047858059</v>
      </c>
      <c r="M34">
        <v>14.011819277380514</v>
      </c>
      <c r="N34">
        <v>12.567433372287264</v>
      </c>
      <c r="O34">
        <v>14.341557438249774</v>
      </c>
    </row>
    <row r="35" spans="1:15" x14ac:dyDescent="0.2">
      <c r="A35" s="1">
        <v>38991</v>
      </c>
      <c r="B35">
        <v>22</v>
      </c>
      <c r="C35">
        <v>16</v>
      </c>
      <c r="E35" t="str">
        <v>2010-06-01</v>
      </c>
      <c r="F35">
        <v>12.314007896342597</v>
      </c>
      <c r="G35">
        <v>14.094028205742408</v>
      </c>
      <c r="H35">
        <v>12.519621148068298</v>
      </c>
      <c r="I35">
        <v>12.744142997483571</v>
      </c>
      <c r="J35">
        <v>12.692090258905822</v>
      </c>
      <c r="K35">
        <v>12.394247129483389</v>
      </c>
      <c r="L35">
        <v>13.889948850608006</v>
      </c>
      <c r="M35">
        <v>15.477588330347723</v>
      </c>
      <c r="N35">
        <v>14.194306113853264</v>
      </c>
      <c r="O35">
        <v>13.567764897794614</v>
      </c>
    </row>
    <row r="36" spans="1:15" x14ac:dyDescent="0.2">
      <c r="A36" s="1">
        <v>39022</v>
      </c>
      <c r="B36">
        <v>23</v>
      </c>
      <c r="C36">
        <v>16</v>
      </c>
    </row>
    <row r="37" spans="1:15" x14ac:dyDescent="0.2">
      <c r="A37" s="1">
        <v>39052</v>
      </c>
      <c r="B37">
        <v>25</v>
      </c>
      <c r="C37">
        <v>17</v>
      </c>
    </row>
    <row r="38" spans="1:15" x14ac:dyDescent="0.2">
      <c r="A38" s="1">
        <v>39083</v>
      </c>
      <c r="B38">
        <v>25</v>
      </c>
      <c r="C38">
        <v>16</v>
      </c>
    </row>
    <row r="39" spans="1:15" x14ac:dyDescent="0.2">
      <c r="A39" s="1">
        <v>39114</v>
      </c>
      <c r="B39">
        <v>23</v>
      </c>
      <c r="C39">
        <v>17</v>
      </c>
    </row>
    <row r="40" spans="1:15" x14ac:dyDescent="0.2">
      <c r="A40" s="1">
        <v>39142</v>
      </c>
      <c r="B40">
        <v>16</v>
      </c>
      <c r="C40">
        <v>18</v>
      </c>
    </row>
    <row r="41" spans="1:15" x14ac:dyDescent="0.2">
      <c r="A41" s="1">
        <v>39173</v>
      </c>
      <c r="B41">
        <v>14</v>
      </c>
      <c r="C41">
        <v>20</v>
      </c>
    </row>
    <row r="42" spans="1:15" x14ac:dyDescent="0.2">
      <c r="A42" s="1">
        <v>39203</v>
      </c>
      <c r="B42">
        <v>13</v>
      </c>
      <c r="C42">
        <v>25</v>
      </c>
    </row>
    <row r="43" spans="1:15" x14ac:dyDescent="0.2">
      <c r="A43" s="1">
        <v>39234</v>
      </c>
      <c r="B43">
        <v>13</v>
      </c>
      <c r="C43">
        <v>30</v>
      </c>
    </row>
    <row r="44" spans="1:15" x14ac:dyDescent="0.2">
      <c r="A44" s="1">
        <v>39264</v>
      </c>
      <c r="B44">
        <v>12</v>
      </c>
      <c r="C44">
        <v>29</v>
      </c>
    </row>
    <row r="45" spans="1:15" x14ac:dyDescent="0.2">
      <c r="A45" s="1">
        <v>39295</v>
      </c>
      <c r="B45">
        <v>12</v>
      </c>
      <c r="C45">
        <v>23</v>
      </c>
    </row>
    <row r="46" spans="1:15" x14ac:dyDescent="0.2">
      <c r="A46" s="1">
        <v>39326</v>
      </c>
      <c r="B46">
        <v>15</v>
      </c>
      <c r="C46">
        <v>19</v>
      </c>
    </row>
    <row r="47" spans="1:15" x14ac:dyDescent="0.2">
      <c r="A47" s="1">
        <v>39356</v>
      </c>
      <c r="B47">
        <v>20</v>
      </c>
      <c r="C47">
        <v>15</v>
      </c>
    </row>
    <row r="48" spans="1:15" x14ac:dyDescent="0.2">
      <c r="A48" s="1">
        <v>39387</v>
      </c>
      <c r="B48">
        <v>26</v>
      </c>
      <c r="C48">
        <v>15</v>
      </c>
    </row>
    <row r="49" spans="1:3" x14ac:dyDescent="0.2">
      <c r="A49" s="1">
        <v>39417</v>
      </c>
      <c r="B49">
        <v>29</v>
      </c>
      <c r="C49">
        <v>16</v>
      </c>
    </row>
    <row r="50" spans="1:3" x14ac:dyDescent="0.2">
      <c r="A50" s="1">
        <v>39448</v>
      </c>
      <c r="B50">
        <v>26</v>
      </c>
      <c r="C50">
        <v>15</v>
      </c>
    </row>
    <row r="51" spans="1:3" x14ac:dyDescent="0.2">
      <c r="A51" s="1">
        <v>39479</v>
      </c>
      <c r="B51">
        <v>20</v>
      </c>
      <c r="C51">
        <v>17</v>
      </c>
    </row>
    <row r="52" spans="1:3" x14ac:dyDescent="0.2">
      <c r="A52" s="1">
        <v>39508</v>
      </c>
      <c r="B52">
        <v>16</v>
      </c>
      <c r="C52">
        <v>17</v>
      </c>
    </row>
    <row r="53" spans="1:3" x14ac:dyDescent="0.2">
      <c r="A53" s="1">
        <v>39539</v>
      </c>
      <c r="B53">
        <v>15</v>
      </c>
      <c r="C53">
        <v>20</v>
      </c>
    </row>
    <row r="54" spans="1:3" x14ac:dyDescent="0.2">
      <c r="A54" s="1">
        <v>39569</v>
      </c>
      <c r="B54">
        <v>14</v>
      </c>
      <c r="C54">
        <v>25</v>
      </c>
    </row>
    <row r="55" spans="1:3" x14ac:dyDescent="0.2">
      <c r="A55" s="1">
        <v>39600</v>
      </c>
      <c r="B55">
        <v>14</v>
      </c>
      <c r="C55">
        <v>28</v>
      </c>
    </row>
    <row r="56" spans="1:3" x14ac:dyDescent="0.2">
      <c r="A56" s="1">
        <v>39630</v>
      </c>
      <c r="B56">
        <v>14</v>
      </c>
      <c r="C56">
        <v>28</v>
      </c>
    </row>
    <row r="57" spans="1:3" x14ac:dyDescent="0.2">
      <c r="A57" s="1">
        <v>39661</v>
      </c>
      <c r="B57">
        <v>14</v>
      </c>
      <c r="C57">
        <v>23</v>
      </c>
    </row>
    <row r="58" spans="1:3" x14ac:dyDescent="0.2">
      <c r="A58" s="1">
        <v>39692</v>
      </c>
      <c r="B58">
        <v>17</v>
      </c>
      <c r="C58">
        <v>18</v>
      </c>
    </row>
    <row r="59" spans="1:3" x14ac:dyDescent="0.2">
      <c r="A59" s="1">
        <v>39722</v>
      </c>
      <c r="B59">
        <v>26</v>
      </c>
      <c r="C59">
        <v>15</v>
      </c>
    </row>
    <row r="60" spans="1:3" x14ac:dyDescent="0.2">
      <c r="A60" s="1">
        <v>39753</v>
      </c>
      <c r="B60">
        <v>28</v>
      </c>
      <c r="C60">
        <v>15</v>
      </c>
    </row>
    <row r="61" spans="1:3" x14ac:dyDescent="0.2">
      <c r="A61" s="1">
        <v>39783</v>
      </c>
      <c r="B61">
        <v>31</v>
      </c>
      <c r="C61">
        <v>14</v>
      </c>
    </row>
    <row r="62" spans="1:3" x14ac:dyDescent="0.2">
      <c r="A62" s="1">
        <v>39814</v>
      </c>
      <c r="B62">
        <v>29</v>
      </c>
      <c r="C62">
        <v>15</v>
      </c>
    </row>
    <row r="63" spans="1:3" x14ac:dyDescent="0.2">
      <c r="A63" s="1">
        <v>39845</v>
      </c>
      <c r="B63">
        <v>21</v>
      </c>
      <c r="C63">
        <v>17</v>
      </c>
    </row>
    <row r="64" spans="1:3" x14ac:dyDescent="0.2">
      <c r="A64" s="1">
        <v>39873</v>
      </c>
      <c r="B64">
        <v>17</v>
      </c>
      <c r="C64">
        <v>18</v>
      </c>
    </row>
    <row r="65" spans="1:3" x14ac:dyDescent="0.2">
      <c r="A65" s="1">
        <v>39904</v>
      </c>
      <c r="B65">
        <v>15</v>
      </c>
      <c r="C65">
        <v>22</v>
      </c>
    </row>
    <row r="66" spans="1:3" x14ac:dyDescent="0.2">
      <c r="A66" s="1">
        <v>39934</v>
      </c>
      <c r="B66">
        <v>14</v>
      </c>
      <c r="C66">
        <v>27</v>
      </c>
    </row>
    <row r="67" spans="1:3" x14ac:dyDescent="0.2">
      <c r="A67" s="1">
        <v>39965</v>
      </c>
      <c r="B67">
        <v>14</v>
      </c>
      <c r="C67">
        <v>32</v>
      </c>
    </row>
    <row r="68" spans="1:3" x14ac:dyDescent="0.2">
      <c r="A68" s="1">
        <v>39995</v>
      </c>
      <c r="B68">
        <v>13</v>
      </c>
      <c r="C68">
        <v>34</v>
      </c>
    </row>
    <row r="69" spans="1:3" x14ac:dyDescent="0.2">
      <c r="A69" s="1">
        <v>40026</v>
      </c>
      <c r="B69">
        <v>13</v>
      </c>
      <c r="C69">
        <v>30</v>
      </c>
    </row>
    <row r="70" spans="1:3" x14ac:dyDescent="0.2">
      <c r="A70" s="1">
        <v>40057</v>
      </c>
      <c r="B70">
        <v>16</v>
      </c>
      <c r="C70">
        <v>24</v>
      </c>
    </row>
    <row r="71" spans="1:3" x14ac:dyDescent="0.2">
      <c r="A71" s="1">
        <v>40087</v>
      </c>
      <c r="B71">
        <v>24</v>
      </c>
      <c r="C71">
        <v>19</v>
      </c>
    </row>
    <row r="72" spans="1:3" x14ac:dyDescent="0.2">
      <c r="A72" s="1">
        <v>40118</v>
      </c>
      <c r="B72">
        <v>23</v>
      </c>
      <c r="C72">
        <v>20</v>
      </c>
    </row>
    <row r="73" spans="1:3" x14ac:dyDescent="0.2">
      <c r="A73" s="1">
        <v>40148</v>
      </c>
      <c r="B73">
        <v>33</v>
      </c>
      <c r="C73">
        <v>18</v>
      </c>
    </row>
    <row r="74" spans="1:3" x14ac:dyDescent="0.2">
      <c r="A74" s="1">
        <v>40179</v>
      </c>
      <c r="B74">
        <v>30</v>
      </c>
      <c r="C74">
        <v>18</v>
      </c>
    </row>
    <row r="75" spans="1:3" x14ac:dyDescent="0.2">
      <c r="A75" s="1">
        <v>40210</v>
      </c>
      <c r="B75">
        <v>22</v>
      </c>
      <c r="C75">
        <v>19</v>
      </c>
    </row>
    <row r="76" spans="1:3" x14ac:dyDescent="0.2">
      <c r="A76" s="1">
        <v>40238</v>
      </c>
      <c r="B76">
        <v>17</v>
      </c>
      <c r="C76">
        <v>21</v>
      </c>
    </row>
    <row r="77" spans="1:3" x14ac:dyDescent="0.2">
      <c r="A77" s="1">
        <v>40269</v>
      </c>
      <c r="B77">
        <v>15</v>
      </c>
      <c r="C77">
        <v>23</v>
      </c>
    </row>
    <row r="78" spans="1:3" x14ac:dyDescent="0.2">
      <c r="A78" s="1">
        <v>40299</v>
      </c>
      <c r="B78">
        <v>14</v>
      </c>
      <c r="C78">
        <v>28</v>
      </c>
    </row>
    <row r="79" spans="1:3" x14ac:dyDescent="0.2">
      <c r="A79" s="1">
        <v>40330</v>
      </c>
      <c r="B79">
        <v>12</v>
      </c>
      <c r="C79">
        <v>30</v>
      </c>
    </row>
    <row r="80" spans="1:3" x14ac:dyDescent="0.2">
      <c r="A80" s="1">
        <v>40360</v>
      </c>
      <c r="B80">
        <v>11</v>
      </c>
      <c r="C80">
        <v>34</v>
      </c>
    </row>
    <row r="81" spans="1:3" x14ac:dyDescent="0.2">
      <c r="A81" s="1">
        <v>40391</v>
      </c>
      <c r="B81">
        <v>12</v>
      </c>
      <c r="C81">
        <v>28</v>
      </c>
    </row>
    <row r="82" spans="1:3" x14ac:dyDescent="0.2">
      <c r="A82" s="1">
        <v>40422</v>
      </c>
      <c r="B82">
        <v>14</v>
      </c>
      <c r="C82">
        <v>22</v>
      </c>
    </row>
    <row r="83" spans="1:3" x14ac:dyDescent="0.2">
      <c r="A83" s="1">
        <v>40452</v>
      </c>
      <c r="B83">
        <v>21</v>
      </c>
      <c r="C83">
        <v>18</v>
      </c>
    </row>
    <row r="84" spans="1:3" x14ac:dyDescent="0.2">
      <c r="A84" s="1">
        <v>40483</v>
      </c>
      <c r="B84">
        <v>27</v>
      </c>
      <c r="C84">
        <v>17</v>
      </c>
    </row>
    <row r="85" spans="1:3" x14ac:dyDescent="0.2">
      <c r="A85" s="1">
        <v>40513</v>
      </c>
      <c r="B85">
        <v>32</v>
      </c>
      <c r="C85">
        <v>16</v>
      </c>
    </row>
    <row r="86" spans="1:3" x14ac:dyDescent="0.2">
      <c r="A86" s="1">
        <v>40544</v>
      </c>
      <c r="B86">
        <v>31</v>
      </c>
      <c r="C86">
        <v>24</v>
      </c>
    </row>
    <row r="87" spans="1:3" x14ac:dyDescent="0.2">
      <c r="A87" s="1">
        <v>40575</v>
      </c>
      <c r="B87">
        <v>24</v>
      </c>
      <c r="C87">
        <v>24</v>
      </c>
    </row>
    <row r="88" spans="1:3" x14ac:dyDescent="0.2">
      <c r="A88" s="1">
        <v>40603</v>
      </c>
      <c r="B88">
        <v>18</v>
      </c>
      <c r="C88">
        <v>25</v>
      </c>
    </row>
    <row r="89" spans="1:3" x14ac:dyDescent="0.2">
      <c r="A89" s="1">
        <v>40634</v>
      </c>
      <c r="B89">
        <v>15</v>
      </c>
      <c r="C89">
        <v>45</v>
      </c>
    </row>
    <row r="90" spans="1:3" x14ac:dyDescent="0.2">
      <c r="A90" s="1">
        <v>40664</v>
      </c>
      <c r="B90">
        <v>14</v>
      </c>
      <c r="C90">
        <v>34</v>
      </c>
    </row>
    <row r="91" spans="1:3" x14ac:dyDescent="0.2">
      <c r="A91" s="1">
        <v>40695</v>
      </c>
      <c r="B91">
        <v>14</v>
      </c>
      <c r="C91">
        <v>41</v>
      </c>
    </row>
    <row r="92" spans="1:3" x14ac:dyDescent="0.2">
      <c r="A92" s="1">
        <v>40725</v>
      </c>
      <c r="B92">
        <v>13</v>
      </c>
      <c r="C92">
        <v>46</v>
      </c>
    </row>
    <row r="93" spans="1:3" x14ac:dyDescent="0.2">
      <c r="A93" s="1">
        <v>40756</v>
      </c>
      <c r="B93">
        <v>14</v>
      </c>
      <c r="C93">
        <v>35</v>
      </c>
    </row>
    <row r="94" spans="1:3" x14ac:dyDescent="0.2">
      <c r="A94" s="1">
        <v>40787</v>
      </c>
      <c r="B94">
        <v>17</v>
      </c>
      <c r="C94">
        <v>30</v>
      </c>
    </row>
    <row r="95" spans="1:3" x14ac:dyDescent="0.2">
      <c r="A95" s="1">
        <v>40817</v>
      </c>
      <c r="B95">
        <v>25</v>
      </c>
      <c r="C95">
        <v>30</v>
      </c>
    </row>
    <row r="96" spans="1:3" x14ac:dyDescent="0.2">
      <c r="A96" s="1">
        <v>40848</v>
      </c>
      <c r="B96">
        <v>31</v>
      </c>
      <c r="C96">
        <v>27</v>
      </c>
    </row>
    <row r="97" spans="1:3" x14ac:dyDescent="0.2">
      <c r="A97" s="1">
        <v>40878</v>
      </c>
      <c r="B97">
        <v>32</v>
      </c>
      <c r="C97">
        <v>29</v>
      </c>
    </row>
    <row r="98" spans="1:3" x14ac:dyDescent="0.2">
      <c r="A98" s="1">
        <v>40909</v>
      </c>
      <c r="B98">
        <v>28</v>
      </c>
      <c r="C98">
        <v>30</v>
      </c>
    </row>
    <row r="99" spans="1:3" x14ac:dyDescent="0.2">
      <c r="A99" s="1">
        <v>40940</v>
      </c>
      <c r="B99">
        <v>21</v>
      </c>
      <c r="C99">
        <v>30</v>
      </c>
    </row>
    <row r="100" spans="1:3" x14ac:dyDescent="0.2">
      <c r="A100" s="1">
        <v>40969</v>
      </c>
      <c r="B100">
        <v>17</v>
      </c>
      <c r="C100">
        <v>35</v>
      </c>
    </row>
    <row r="101" spans="1:3" x14ac:dyDescent="0.2">
      <c r="A101" s="1">
        <v>41000</v>
      </c>
      <c r="B101">
        <v>15</v>
      </c>
      <c r="C101">
        <v>39</v>
      </c>
    </row>
    <row r="102" spans="1:3" x14ac:dyDescent="0.2">
      <c r="A102" s="1">
        <v>41030</v>
      </c>
      <c r="B102">
        <v>14</v>
      </c>
      <c r="C102">
        <v>46</v>
      </c>
    </row>
    <row r="103" spans="1:3" x14ac:dyDescent="0.2">
      <c r="A103" s="1">
        <v>41061</v>
      </c>
      <c r="B103">
        <v>13</v>
      </c>
      <c r="C103">
        <v>53</v>
      </c>
    </row>
    <row r="104" spans="1:3" x14ac:dyDescent="0.2">
      <c r="A104" s="1">
        <v>41091</v>
      </c>
      <c r="B104">
        <v>13</v>
      </c>
      <c r="C104">
        <v>55</v>
      </c>
    </row>
    <row r="105" spans="1:3" x14ac:dyDescent="0.2">
      <c r="A105" s="1">
        <v>41122</v>
      </c>
      <c r="B105">
        <v>13</v>
      </c>
      <c r="C105">
        <v>41</v>
      </c>
    </row>
    <row r="106" spans="1:3" x14ac:dyDescent="0.2">
      <c r="A106" s="1">
        <v>41153</v>
      </c>
      <c r="B106">
        <v>16</v>
      </c>
      <c r="C106">
        <v>31</v>
      </c>
    </row>
    <row r="107" spans="1:3" x14ac:dyDescent="0.2">
      <c r="A107" s="1">
        <v>41183</v>
      </c>
      <c r="B107">
        <v>25</v>
      </c>
      <c r="C107">
        <v>24</v>
      </c>
    </row>
    <row r="108" spans="1:3" x14ac:dyDescent="0.2">
      <c r="A108" s="1">
        <v>41214</v>
      </c>
      <c r="B108">
        <v>32</v>
      </c>
      <c r="C108">
        <v>23</v>
      </c>
    </row>
    <row r="109" spans="1:3" x14ac:dyDescent="0.2">
      <c r="A109" s="1">
        <v>41244</v>
      </c>
      <c r="B109">
        <v>29</v>
      </c>
      <c r="C109">
        <v>23</v>
      </c>
    </row>
    <row r="110" spans="1:3" x14ac:dyDescent="0.2">
      <c r="A110" s="1">
        <v>41275</v>
      </c>
      <c r="B110">
        <v>30</v>
      </c>
      <c r="C110">
        <v>24</v>
      </c>
    </row>
    <row r="111" spans="1:3" x14ac:dyDescent="0.2">
      <c r="A111" s="1">
        <v>41306</v>
      </c>
      <c r="B111">
        <v>23</v>
      </c>
      <c r="C111">
        <v>25</v>
      </c>
    </row>
    <row r="112" spans="1:3" x14ac:dyDescent="0.2">
      <c r="A112" s="1">
        <v>41334</v>
      </c>
      <c r="B112">
        <v>20</v>
      </c>
      <c r="C112">
        <v>27</v>
      </c>
    </row>
    <row r="113" spans="1:3" x14ac:dyDescent="0.2">
      <c r="A113" s="1">
        <v>41365</v>
      </c>
      <c r="B113">
        <v>16</v>
      </c>
      <c r="C113">
        <v>31</v>
      </c>
    </row>
    <row r="114" spans="1:3" x14ac:dyDescent="0.2">
      <c r="A114" s="1">
        <v>41395</v>
      </c>
      <c r="B114">
        <v>15</v>
      </c>
      <c r="C114">
        <v>37</v>
      </c>
    </row>
    <row r="115" spans="1:3" x14ac:dyDescent="0.2">
      <c r="A115" s="1">
        <v>41426</v>
      </c>
      <c r="B115">
        <v>14</v>
      </c>
      <c r="C115">
        <v>44</v>
      </c>
    </row>
    <row r="116" spans="1:3" x14ac:dyDescent="0.2">
      <c r="A116" s="1">
        <v>41456</v>
      </c>
      <c r="B116">
        <v>14</v>
      </c>
      <c r="C116">
        <v>48</v>
      </c>
    </row>
    <row r="117" spans="1:3" x14ac:dyDescent="0.2">
      <c r="A117" s="1">
        <v>41487</v>
      </c>
      <c r="B117">
        <v>14</v>
      </c>
      <c r="C117">
        <v>37</v>
      </c>
    </row>
    <row r="118" spans="1:3" x14ac:dyDescent="0.2">
      <c r="A118" s="1">
        <v>41518</v>
      </c>
      <c r="B118">
        <v>17</v>
      </c>
      <c r="C118">
        <v>28</v>
      </c>
    </row>
    <row r="119" spans="1:3" x14ac:dyDescent="0.2">
      <c r="A119" s="1">
        <v>41548</v>
      </c>
      <c r="B119">
        <v>27</v>
      </c>
      <c r="C119">
        <v>22</v>
      </c>
    </row>
    <row r="120" spans="1:3" x14ac:dyDescent="0.2">
      <c r="A120" s="1">
        <v>41579</v>
      </c>
      <c r="B120">
        <v>36</v>
      </c>
      <c r="C120">
        <v>21</v>
      </c>
    </row>
    <row r="121" spans="1:3" x14ac:dyDescent="0.2">
      <c r="A121" s="1">
        <v>41609</v>
      </c>
      <c r="B121">
        <v>39</v>
      </c>
      <c r="C121">
        <v>21</v>
      </c>
    </row>
    <row r="122" spans="1:3" x14ac:dyDescent="0.2">
      <c r="A122" s="1">
        <v>41640</v>
      </c>
      <c r="B122">
        <v>39</v>
      </c>
      <c r="C122">
        <v>24</v>
      </c>
    </row>
    <row r="123" spans="1:3" x14ac:dyDescent="0.2">
      <c r="A123" s="1">
        <v>41671</v>
      </c>
      <c r="B123">
        <v>28</v>
      </c>
      <c r="C123">
        <v>24</v>
      </c>
    </row>
    <row r="124" spans="1:3" x14ac:dyDescent="0.2">
      <c r="A124" s="1">
        <v>41699</v>
      </c>
      <c r="B124">
        <v>21</v>
      </c>
      <c r="C124">
        <v>28</v>
      </c>
    </row>
    <row r="125" spans="1:3" x14ac:dyDescent="0.2">
      <c r="A125" s="1">
        <v>41730</v>
      </c>
      <c r="B125">
        <v>17</v>
      </c>
      <c r="C125">
        <v>32</v>
      </c>
    </row>
    <row r="126" spans="1:3" x14ac:dyDescent="0.2">
      <c r="A126" s="1">
        <v>41760</v>
      </c>
      <c r="B126">
        <v>16</v>
      </c>
      <c r="C126">
        <v>39</v>
      </c>
    </row>
    <row r="127" spans="1:3" x14ac:dyDescent="0.2">
      <c r="A127" s="1">
        <v>41791</v>
      </c>
      <c r="B127">
        <v>15</v>
      </c>
      <c r="C127">
        <v>45</v>
      </c>
    </row>
    <row r="128" spans="1:3" x14ac:dyDescent="0.2">
      <c r="A128" s="1">
        <v>41821</v>
      </c>
      <c r="B128">
        <v>15</v>
      </c>
      <c r="C128">
        <v>51</v>
      </c>
    </row>
    <row r="129" spans="1:3" x14ac:dyDescent="0.2">
      <c r="A129" s="1">
        <v>41852</v>
      </c>
      <c r="B129">
        <v>16</v>
      </c>
      <c r="C129">
        <v>40</v>
      </c>
    </row>
    <row r="130" spans="1:3" x14ac:dyDescent="0.2">
      <c r="A130" s="1">
        <v>41883</v>
      </c>
      <c r="B130">
        <v>19</v>
      </c>
      <c r="C130">
        <v>28</v>
      </c>
    </row>
    <row r="131" spans="1:3" x14ac:dyDescent="0.2">
      <c r="A131" s="1">
        <v>41913</v>
      </c>
      <c r="B131">
        <v>26</v>
      </c>
      <c r="C131">
        <v>23</v>
      </c>
    </row>
    <row r="132" spans="1:3" x14ac:dyDescent="0.2">
      <c r="A132" s="1">
        <v>41944</v>
      </c>
      <c r="B132">
        <v>45</v>
      </c>
      <c r="C132">
        <v>21</v>
      </c>
    </row>
    <row r="133" spans="1:3" x14ac:dyDescent="0.2">
      <c r="A133" s="1">
        <v>41974</v>
      </c>
      <c r="B133">
        <v>32</v>
      </c>
      <c r="C133">
        <v>22</v>
      </c>
    </row>
    <row r="134" spans="1:3" x14ac:dyDescent="0.2">
      <c r="A134" s="1">
        <v>42005</v>
      </c>
      <c r="B134">
        <v>36</v>
      </c>
      <c r="C134">
        <v>24</v>
      </c>
    </row>
    <row r="135" spans="1:3" x14ac:dyDescent="0.2">
      <c r="A135" s="1">
        <v>42036</v>
      </c>
      <c r="B135">
        <v>32</v>
      </c>
      <c r="C135">
        <v>26</v>
      </c>
    </row>
    <row r="136" spans="1:3" x14ac:dyDescent="0.2">
      <c r="A136" s="1">
        <v>42064</v>
      </c>
      <c r="B136">
        <v>21</v>
      </c>
      <c r="C136">
        <v>33</v>
      </c>
    </row>
    <row r="137" spans="1:3" x14ac:dyDescent="0.2">
      <c r="A137" s="1">
        <v>42095</v>
      </c>
      <c r="B137">
        <v>17</v>
      </c>
      <c r="C137">
        <v>40</v>
      </c>
    </row>
    <row r="138" spans="1:3" x14ac:dyDescent="0.2">
      <c r="A138" s="1">
        <v>42125</v>
      </c>
      <c r="B138">
        <v>17</v>
      </c>
      <c r="C138">
        <v>46</v>
      </c>
    </row>
    <row r="139" spans="1:3" x14ac:dyDescent="0.2">
      <c r="A139" s="1">
        <v>42156</v>
      </c>
      <c r="B139">
        <v>17</v>
      </c>
      <c r="C139">
        <v>49</v>
      </c>
    </row>
    <row r="140" spans="1:3" x14ac:dyDescent="0.2">
      <c r="A140" s="1">
        <v>42186</v>
      </c>
      <c r="B140">
        <v>16</v>
      </c>
      <c r="C140">
        <v>57</v>
      </c>
    </row>
    <row r="141" spans="1:3" x14ac:dyDescent="0.2">
      <c r="A141" s="1">
        <v>42217</v>
      </c>
      <c r="B141">
        <v>17</v>
      </c>
      <c r="C141">
        <v>45</v>
      </c>
    </row>
    <row r="142" spans="1:3" x14ac:dyDescent="0.2">
      <c r="A142" s="1">
        <v>42248</v>
      </c>
      <c r="B142">
        <v>19</v>
      </c>
      <c r="C142">
        <v>35</v>
      </c>
    </row>
    <row r="143" spans="1:3" x14ac:dyDescent="0.2">
      <c r="A143" s="1">
        <v>42278</v>
      </c>
      <c r="B143">
        <v>29</v>
      </c>
      <c r="C143">
        <v>27</v>
      </c>
    </row>
    <row r="144" spans="1:3" x14ac:dyDescent="0.2">
      <c r="A144" s="1">
        <v>42309</v>
      </c>
      <c r="B144">
        <v>37</v>
      </c>
      <c r="C144">
        <v>26</v>
      </c>
    </row>
    <row r="145" spans="1:3" x14ac:dyDescent="0.2">
      <c r="A145" s="1">
        <v>42339</v>
      </c>
      <c r="B145">
        <v>35</v>
      </c>
      <c r="C145">
        <v>25</v>
      </c>
    </row>
    <row r="146" spans="1:3" x14ac:dyDescent="0.2">
      <c r="A146" s="1">
        <v>42370</v>
      </c>
      <c r="B146">
        <v>40</v>
      </c>
      <c r="C146">
        <v>30</v>
      </c>
    </row>
    <row r="147" spans="1:3" x14ac:dyDescent="0.2">
      <c r="A147" s="1">
        <v>42401</v>
      </c>
      <c r="B147">
        <v>28</v>
      </c>
      <c r="C147">
        <v>32</v>
      </c>
    </row>
    <row r="148" spans="1:3" x14ac:dyDescent="0.2">
      <c r="A148" s="1">
        <v>42430</v>
      </c>
      <c r="B148">
        <v>21</v>
      </c>
      <c r="C148">
        <v>38</v>
      </c>
    </row>
    <row r="149" spans="1:3" x14ac:dyDescent="0.2">
      <c r="A149" s="1">
        <v>42461</v>
      </c>
      <c r="B149">
        <v>20</v>
      </c>
      <c r="C149">
        <v>45</v>
      </c>
    </row>
    <row r="150" spans="1:3" x14ac:dyDescent="0.2">
      <c r="A150" s="1">
        <v>42491</v>
      </c>
      <c r="B150">
        <v>19</v>
      </c>
      <c r="C150">
        <v>51</v>
      </c>
    </row>
    <row r="151" spans="1:3" x14ac:dyDescent="0.2">
      <c r="A151" s="1">
        <v>42522</v>
      </c>
      <c r="B151">
        <v>18</v>
      </c>
      <c r="C151">
        <v>61</v>
      </c>
    </row>
    <row r="152" spans="1:3" x14ac:dyDescent="0.2">
      <c r="A152" s="1">
        <v>42552</v>
      </c>
      <c r="B152">
        <v>17</v>
      </c>
      <c r="C152">
        <v>71</v>
      </c>
    </row>
    <row r="153" spans="1:3" x14ac:dyDescent="0.2">
      <c r="A153" s="1">
        <v>42583</v>
      </c>
      <c r="B153">
        <v>17</v>
      </c>
      <c r="C153">
        <v>52</v>
      </c>
    </row>
    <row r="154" spans="1:3" x14ac:dyDescent="0.2">
      <c r="A154" s="1">
        <v>42614</v>
      </c>
      <c r="B154">
        <v>21</v>
      </c>
      <c r="C154">
        <v>42</v>
      </c>
    </row>
    <row r="155" spans="1:3" x14ac:dyDescent="0.2">
      <c r="A155" s="1">
        <v>42644</v>
      </c>
      <c r="B155">
        <v>29</v>
      </c>
      <c r="C155">
        <v>39</v>
      </c>
    </row>
    <row r="156" spans="1:3" x14ac:dyDescent="0.2">
      <c r="A156" s="1">
        <v>42675</v>
      </c>
      <c r="B156">
        <v>39</v>
      </c>
      <c r="C156">
        <v>46</v>
      </c>
    </row>
    <row r="157" spans="1:3" x14ac:dyDescent="0.2">
      <c r="A157" s="1">
        <v>42705</v>
      </c>
      <c r="B157">
        <v>52</v>
      </c>
      <c r="C157">
        <v>66</v>
      </c>
    </row>
    <row r="158" spans="1:3" x14ac:dyDescent="0.2">
      <c r="A158" s="1">
        <v>42736</v>
      </c>
      <c r="B158">
        <v>40</v>
      </c>
      <c r="C158">
        <v>35</v>
      </c>
    </row>
    <row r="159" spans="1:3" x14ac:dyDescent="0.2">
      <c r="A159" s="1">
        <v>42767</v>
      </c>
      <c r="B159">
        <v>27</v>
      </c>
      <c r="C159">
        <v>39</v>
      </c>
    </row>
    <row r="160" spans="1:3" x14ac:dyDescent="0.2">
      <c r="A160" s="1">
        <v>42795</v>
      </c>
      <c r="B160">
        <v>25</v>
      </c>
      <c r="C160">
        <v>44</v>
      </c>
    </row>
    <row r="161" spans="1:3" x14ac:dyDescent="0.2">
      <c r="A161" s="1">
        <v>42826</v>
      </c>
      <c r="B161">
        <v>20</v>
      </c>
      <c r="C161">
        <v>55</v>
      </c>
    </row>
    <row r="162" spans="1:3" x14ac:dyDescent="0.2">
      <c r="A162" s="1">
        <v>42856</v>
      </c>
      <c r="B162">
        <v>21</v>
      </c>
      <c r="C162">
        <v>60</v>
      </c>
    </row>
    <row r="163" spans="1:3" x14ac:dyDescent="0.2">
      <c r="A163" s="1">
        <v>42887</v>
      </c>
      <c r="B163">
        <v>20</v>
      </c>
      <c r="C163">
        <v>74</v>
      </c>
    </row>
    <row r="164" spans="1:3" x14ac:dyDescent="0.2">
      <c r="A164" s="1">
        <v>42917</v>
      </c>
      <c r="B164">
        <v>19</v>
      </c>
      <c r="C164">
        <v>89</v>
      </c>
    </row>
    <row r="165" spans="1:3" x14ac:dyDescent="0.2">
      <c r="A165" s="1">
        <v>42948</v>
      </c>
      <c r="B165">
        <v>19</v>
      </c>
      <c r="C165">
        <v>64</v>
      </c>
    </row>
    <row r="166" spans="1:3" x14ac:dyDescent="0.2">
      <c r="A166" s="1">
        <v>42979</v>
      </c>
      <c r="B166">
        <v>23</v>
      </c>
      <c r="C166">
        <v>48</v>
      </c>
    </row>
    <row r="167" spans="1:3" x14ac:dyDescent="0.2">
      <c r="A167" s="1">
        <v>43009</v>
      </c>
      <c r="B167">
        <v>33</v>
      </c>
      <c r="C167">
        <v>40</v>
      </c>
    </row>
    <row r="168" spans="1:3" x14ac:dyDescent="0.2">
      <c r="A168" s="1">
        <v>43040</v>
      </c>
      <c r="B168">
        <v>43</v>
      </c>
      <c r="C168">
        <v>36</v>
      </c>
    </row>
    <row r="169" spans="1:3" x14ac:dyDescent="0.2">
      <c r="A169" s="1">
        <v>43070</v>
      </c>
      <c r="B169">
        <v>56</v>
      </c>
      <c r="C169">
        <v>35</v>
      </c>
    </row>
    <row r="170" spans="1:3" x14ac:dyDescent="0.2">
      <c r="A170" s="1">
        <v>43101</v>
      </c>
      <c r="B170">
        <v>56</v>
      </c>
      <c r="C170">
        <v>40</v>
      </c>
    </row>
    <row r="171" spans="1:3" x14ac:dyDescent="0.2">
      <c r="A171" s="1">
        <v>43132</v>
      </c>
      <c r="B171">
        <v>33</v>
      </c>
      <c r="C171">
        <v>42</v>
      </c>
    </row>
    <row r="172" spans="1:3" x14ac:dyDescent="0.2">
      <c r="A172" s="1">
        <v>43160</v>
      </c>
      <c r="B172">
        <v>27</v>
      </c>
      <c r="C172">
        <v>51</v>
      </c>
    </row>
    <row r="173" spans="1:3" x14ac:dyDescent="0.2">
      <c r="A173" s="1">
        <v>43191</v>
      </c>
      <c r="B173">
        <v>24</v>
      </c>
      <c r="C173">
        <v>56</v>
      </c>
    </row>
    <row r="174" spans="1:3" x14ac:dyDescent="0.2">
      <c r="A174" s="1">
        <v>43221</v>
      </c>
      <c r="B174">
        <v>22</v>
      </c>
      <c r="C174">
        <v>71</v>
      </c>
    </row>
    <row r="175" spans="1:3" x14ac:dyDescent="0.2">
      <c r="A175" s="1">
        <v>43252</v>
      </c>
      <c r="B175">
        <v>21</v>
      </c>
      <c r="C175">
        <v>79</v>
      </c>
    </row>
    <row r="176" spans="1:3" x14ac:dyDescent="0.2">
      <c r="A176" s="1">
        <v>43282</v>
      </c>
      <c r="B176">
        <v>21</v>
      </c>
      <c r="C176">
        <v>91</v>
      </c>
    </row>
    <row r="177" spans="1:3" x14ac:dyDescent="0.2">
      <c r="A177" s="1">
        <v>43313</v>
      </c>
      <c r="B177">
        <v>21</v>
      </c>
      <c r="C177">
        <v>66</v>
      </c>
    </row>
    <row r="178" spans="1:3" x14ac:dyDescent="0.2">
      <c r="A178" s="1">
        <v>43344</v>
      </c>
      <c r="B178">
        <v>24</v>
      </c>
      <c r="C178">
        <v>49</v>
      </c>
    </row>
    <row r="179" spans="1:3" x14ac:dyDescent="0.2">
      <c r="A179" s="1">
        <v>43374</v>
      </c>
      <c r="B179">
        <v>39</v>
      </c>
      <c r="C179">
        <v>39</v>
      </c>
    </row>
    <row r="180" spans="1:3" x14ac:dyDescent="0.2">
      <c r="A180" s="1">
        <v>43405</v>
      </c>
      <c r="B180">
        <v>53</v>
      </c>
      <c r="C180">
        <v>34</v>
      </c>
    </row>
    <row r="181" spans="1:3" x14ac:dyDescent="0.2">
      <c r="A181" s="1">
        <v>43435</v>
      </c>
      <c r="B181">
        <v>48</v>
      </c>
      <c r="C181">
        <v>36</v>
      </c>
    </row>
    <row r="182" spans="1:3" x14ac:dyDescent="0.2">
      <c r="A182" s="1">
        <v>43466</v>
      </c>
      <c r="B182">
        <v>49</v>
      </c>
      <c r="C182">
        <v>39</v>
      </c>
    </row>
    <row r="183" spans="1:3" x14ac:dyDescent="0.2">
      <c r="A183" s="1">
        <v>43497</v>
      </c>
      <c r="B183">
        <v>39</v>
      </c>
      <c r="C183">
        <v>42</v>
      </c>
    </row>
    <row r="184" spans="1:3" x14ac:dyDescent="0.2">
      <c r="A184" s="1">
        <v>43525</v>
      </c>
      <c r="B184">
        <v>30</v>
      </c>
      <c r="C184">
        <v>53</v>
      </c>
    </row>
    <row r="185" spans="1:3" x14ac:dyDescent="0.2">
      <c r="A185" s="1">
        <v>43556</v>
      </c>
      <c r="B185">
        <v>24</v>
      </c>
      <c r="C185">
        <v>57</v>
      </c>
    </row>
    <row r="186" spans="1:3" x14ac:dyDescent="0.2">
      <c r="A186" s="1">
        <v>43586</v>
      </c>
      <c r="B186">
        <v>23</v>
      </c>
      <c r="C186">
        <v>65</v>
      </c>
    </row>
    <row r="187" spans="1:3" x14ac:dyDescent="0.2">
      <c r="A187" s="1">
        <v>43617</v>
      </c>
      <c r="B187">
        <v>22</v>
      </c>
      <c r="C187">
        <v>82</v>
      </c>
    </row>
    <row r="188" spans="1:3" x14ac:dyDescent="0.2">
      <c r="A188" s="1">
        <v>43647</v>
      </c>
      <c r="B188">
        <v>21</v>
      </c>
      <c r="C188">
        <v>100</v>
      </c>
    </row>
    <row r="189" spans="1:3" x14ac:dyDescent="0.2">
      <c r="A189" s="1">
        <v>43678</v>
      </c>
      <c r="B189">
        <v>21</v>
      </c>
      <c r="C189">
        <v>68</v>
      </c>
    </row>
    <row r="190" spans="1:3" x14ac:dyDescent="0.2">
      <c r="A190" s="1">
        <v>43709</v>
      </c>
      <c r="B190">
        <v>24</v>
      </c>
      <c r="C190">
        <v>51</v>
      </c>
    </row>
    <row r="191" spans="1:3" x14ac:dyDescent="0.2">
      <c r="A191" s="1">
        <v>43739</v>
      </c>
      <c r="B191">
        <v>40</v>
      </c>
      <c r="C191">
        <v>40</v>
      </c>
    </row>
    <row r="192" spans="1:3" x14ac:dyDescent="0.2">
      <c r="A192" s="1">
        <v>43770</v>
      </c>
      <c r="B192">
        <v>56</v>
      </c>
      <c r="C192">
        <v>36</v>
      </c>
    </row>
    <row r="193" spans="1:3" x14ac:dyDescent="0.2">
      <c r="A193" s="1">
        <v>43800</v>
      </c>
      <c r="B193">
        <v>46</v>
      </c>
      <c r="C193">
        <v>36</v>
      </c>
    </row>
    <row r="194" spans="1:3" x14ac:dyDescent="0.2">
      <c r="A194" s="1">
        <v>43831</v>
      </c>
      <c r="B194">
        <v>41</v>
      </c>
      <c r="C194">
        <v>43</v>
      </c>
    </row>
    <row r="195" spans="1:3" x14ac:dyDescent="0.2">
      <c r="A195" s="1">
        <v>43862</v>
      </c>
      <c r="B195">
        <v>34</v>
      </c>
      <c r="C195">
        <v>45</v>
      </c>
    </row>
    <row r="196" spans="1:3" x14ac:dyDescent="0.2">
      <c r="A196" s="1">
        <v>43891</v>
      </c>
      <c r="B196">
        <v>25</v>
      </c>
      <c r="C196">
        <v>44</v>
      </c>
    </row>
    <row r="197" spans="1:3" x14ac:dyDescent="0.2">
      <c r="A197" s="1">
        <v>43922</v>
      </c>
      <c r="B197">
        <v>25</v>
      </c>
      <c r="C197">
        <v>53</v>
      </c>
    </row>
    <row r="198" spans="1:3" x14ac:dyDescent="0.2">
      <c r="A198" s="1">
        <v>43952</v>
      </c>
      <c r="B198">
        <v>27</v>
      </c>
      <c r="C198">
        <v>70</v>
      </c>
    </row>
    <row r="199" spans="1:3" x14ac:dyDescent="0.2">
      <c r="A199" s="1">
        <v>43983</v>
      </c>
      <c r="B199">
        <v>24</v>
      </c>
      <c r="C19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univariate forecasting</vt:lpstr>
      <vt:lpstr>multivariate forecasting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Moudiki</dc:creator>
  <cp:lastModifiedBy>T. Moudiki</cp:lastModifiedBy>
  <dcterms:created xsi:type="dcterms:W3CDTF">2025-06-25T06:33:32Z</dcterms:created>
  <dcterms:modified xsi:type="dcterms:W3CDTF">2025-06-30T19:16:29Z</dcterms:modified>
</cp:coreProperties>
</file>