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heets/sheet1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40" firstSheet="0" activeTab="0" autoFilterDateGrouping="1"/>
  </bookViews>
  <sheets>
    <sheet name="ESTORE" sheetId="1" state="visible" r:id="rId1"/>
    <sheet name="GRAPH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R$&quot;\ * #,##0.00_-;\-&quot;R$&quot;\ * #,##0.00_-;_-&quot;R$&quot;\ * &quot;-&quot;??_-;_-@_-"/>
  </numFmts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Arial"/>
      <family val="2"/>
      <b val="1"/>
      <color theme="0"/>
      <sz val="12"/>
    </font>
    <font>
      <name val="Arial Black"/>
      <family val="2"/>
      <b val="1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sz val="12"/>
    </font>
    <font>
      <name val="Calibri"/>
      <family val="2"/>
      <b val="1"/>
      <i val="1"/>
      <color theme="0"/>
      <sz val="16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11"/>
    </font>
    <font>
      <name val="Arial Black"/>
      <family val="2"/>
      <b val="1"/>
      <color theme="0"/>
      <sz val="14"/>
    </font>
    <font>
      <name val="Consolas"/>
      <family val="3"/>
      <b val="1"/>
      <color theme="0"/>
      <sz val="28"/>
    </font>
    <font>
      <name val="Calibri"/>
      <family val="2"/>
      <color theme="1"/>
      <sz val="10"/>
      <scheme val="minor"/>
    </font>
    <font>
      <name val="Arial Black"/>
      <family val="2"/>
      <b val="1"/>
      <color rgb="FFFF0000"/>
      <sz val="14"/>
    </font>
  </fonts>
  <fills count="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373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1" fillId="0" borderId="0"/>
    <xf numFmtId="9" fontId="1" fillId="0" borderId="0"/>
    <xf numFmtId="0" fontId="9" fillId="0" borderId="0"/>
    <xf numFmtId="0" fontId="9" fillId="0" borderId="0"/>
    <xf numFmtId="44" fontId="1" fillId="0" borderId="0"/>
    <xf numFmtId="0" fontId="9" fillId="0" borderId="0"/>
    <xf numFmtId="0" fontId="9" fillId="0" borderId="0"/>
  </cellStyleXfs>
  <cellXfs count="57">
    <xf numFmtId="0" fontId="0" fillId="0" borderId="0" pivotButton="0" quotePrefix="0" xfId="0"/>
    <xf numFmtId="164" fontId="0" fillId="0" borderId="0" pivotButton="0" quotePrefix="0" xfId="0"/>
    <xf numFmtId="9" fontId="0" fillId="0" borderId="14" pivotButton="0" quotePrefix="0" xfId="1"/>
    <xf numFmtId="0" fontId="7" fillId="2" borderId="1" applyAlignment="1" pivotButton="0" quotePrefix="0" xfId="0">
      <alignment horizontal="center"/>
    </xf>
    <xf numFmtId="0" fontId="7" fillId="2" borderId="2" applyAlignment="1" pivotButton="0" quotePrefix="0" xfId="0">
      <alignment horizontal="center"/>
    </xf>
    <xf numFmtId="0" fontId="8" fillId="4" borderId="3" applyAlignment="1" pivotButton="0" quotePrefix="0" xfId="0">
      <alignment horizontal="center"/>
    </xf>
    <xf numFmtId="0" fontId="8" fillId="4" borderId="4" applyAlignment="1" pivotButton="0" quotePrefix="0" xfId="0">
      <alignment horizontal="center"/>
    </xf>
    <xf numFmtId="9" fontId="0" fillId="0" borderId="13" pivotButton="0" quotePrefix="0" xfId="1"/>
    <xf numFmtId="0" fontId="0" fillId="0" borderId="0" pivotButton="0" quotePrefix="0" xfId="1"/>
    <xf numFmtId="9" fontId="0" fillId="0" borderId="11" pivotButton="0" quotePrefix="0" xfId="1"/>
    <xf numFmtId="164" fontId="6" fillId="3" borderId="8" pivotButton="0" quotePrefix="0" xfId="4"/>
    <xf numFmtId="164" fontId="5" fillId="3" borderId="8" pivotButton="0" quotePrefix="0" xfId="4"/>
    <xf numFmtId="164" fontId="5" fillId="3" borderId="6" pivotButton="0" quotePrefix="0" xfId="4"/>
    <xf numFmtId="164" fontId="6" fillId="3" borderId="6" pivotButton="0" quotePrefix="0" xfId="4"/>
    <xf numFmtId="164" fontId="5" fillId="3" borderId="12" pivotButton="0" quotePrefix="0" xfId="4"/>
    <xf numFmtId="164" fontId="5" fillId="3" borderId="15" pivotButton="0" quotePrefix="0" xfId="4"/>
    <xf numFmtId="164" fontId="6" fillId="3" borderId="12" pivotButton="0" quotePrefix="0" xfId="4"/>
    <xf numFmtId="164" fontId="5" fillId="3" borderId="19" pivotButton="0" quotePrefix="0" xfId="4"/>
    <xf numFmtId="164" fontId="5" fillId="3" borderId="20" pivotButton="0" quotePrefix="0" xfId="4"/>
    <xf numFmtId="164" fontId="5" fillId="3" borderId="21" pivotButton="0" quotePrefix="0" xfId="4"/>
    <xf numFmtId="0" fontId="12" fillId="0" borderId="0" pivotButton="0" quotePrefix="0" xfId="0"/>
    <xf numFmtId="0" fontId="3" fillId="6" borderId="10" applyAlignment="1" pivotButton="0" quotePrefix="0" xfId="0">
      <alignment horizontal="center"/>
    </xf>
    <xf numFmtId="164" fontId="3" fillId="6" borderId="10" applyAlignment="1" pivotButton="0" quotePrefix="0" xfId="4">
      <alignment horizontal="center"/>
    </xf>
    <xf numFmtId="0" fontId="4" fillId="6" borderId="10" applyAlignment="1" pivotButton="0" quotePrefix="0" xfId="0">
      <alignment horizontal="center"/>
    </xf>
    <xf numFmtId="0" fontId="3" fillId="7" borderId="10" applyAlignment="1" pivotButton="0" quotePrefix="0" xfId="0">
      <alignment horizontal="center"/>
    </xf>
    <xf numFmtId="164" fontId="6" fillId="0" borderId="6" pivotButton="0" quotePrefix="0" xfId="0"/>
    <xf numFmtId="0" fontId="11" fillId="6" borderId="16" applyAlignment="1" pivotButton="0" quotePrefix="0" xfId="0">
      <alignment horizontal="center" vertical="center" wrapText="1"/>
    </xf>
    <xf numFmtId="0" fontId="11" fillId="6" borderId="17" applyAlignment="1" pivotButton="0" quotePrefix="0" xfId="0">
      <alignment horizontal="center" vertical="center" wrapText="1"/>
    </xf>
    <xf numFmtId="0" fontId="11" fillId="6" borderId="18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/>
    </xf>
    <xf numFmtId="0" fontId="4" fillId="5" borderId="9" applyAlignment="1" pivotButton="0" quotePrefix="0" xfId="0">
      <alignment horizontal="center"/>
    </xf>
    <xf numFmtId="0" fontId="4" fillId="5" borderId="7" applyAlignment="1" pivotButton="0" quotePrefix="0" xfId="0">
      <alignment horizontal="center"/>
    </xf>
    <xf numFmtId="14" fontId="10" fillId="6" borderId="5" applyAlignment="1" pivotButton="0" quotePrefix="0" xfId="0">
      <alignment horizontal="center"/>
    </xf>
    <xf numFmtId="0" fontId="13" fillId="6" borderId="9" applyAlignment="1" pivotButton="0" quotePrefix="0" xfId="0">
      <alignment horizontal="center"/>
    </xf>
    <xf numFmtId="0" fontId="13" fillId="6" borderId="7" applyAlignment="1" pivotButton="0" quotePrefix="0" xfId="0">
      <alignment horizontal="center"/>
    </xf>
    <xf numFmtId="0" fontId="0" fillId="5" borderId="5" applyAlignment="1" pivotButton="0" quotePrefix="0" xfId="0">
      <alignment horizontal="center"/>
    </xf>
    <xf numFmtId="0" fontId="0" fillId="5" borderId="9" applyAlignment="1" pivotButton="0" quotePrefix="0" xfId="0">
      <alignment horizontal="center"/>
    </xf>
    <xf numFmtId="0" fontId="0" fillId="5" borderId="7" applyAlignment="1" pivotButton="0" quotePrefix="0" xfId="0">
      <alignment horizontal="center"/>
    </xf>
    <xf numFmtId="164" fontId="0" fillId="0" borderId="0" pivotButton="0" quotePrefix="0" xfId="0"/>
    <xf numFmtId="0" fontId="0" fillId="0" borderId="9" pivotButton="0" quotePrefix="0" xfId="0"/>
    <xf numFmtId="0" fontId="0" fillId="0" borderId="24" pivotButton="0" quotePrefix="0" xfId="0"/>
    <xf numFmtId="0" fontId="4" fillId="5" borderId="10" applyAlignment="1" pivotButton="0" quotePrefix="0" xfId="0">
      <alignment horizontal="center"/>
    </xf>
    <xf numFmtId="0" fontId="0" fillId="0" borderId="7" pivotButton="0" quotePrefix="0" xfId="0"/>
    <xf numFmtId="14" fontId="10" fillId="6" borderId="10" applyAlignment="1" pivotButton="0" quotePrefix="0" xfId="0">
      <alignment horizontal="center"/>
    </xf>
    <xf numFmtId="0" fontId="0" fillId="5" borderId="10" applyAlignment="1" pivotButton="0" quotePrefix="0" xfId="0">
      <alignment horizontal="center"/>
    </xf>
    <xf numFmtId="164" fontId="3" fillId="6" borderId="10" applyAlignment="1" pivotButton="0" quotePrefix="0" xfId="4">
      <alignment horizontal="center"/>
    </xf>
    <xf numFmtId="164" fontId="5" fillId="3" borderId="19" pivotButton="0" quotePrefix="0" xfId="4"/>
    <xf numFmtId="164" fontId="6" fillId="0" borderId="6" pivotButton="0" quotePrefix="0" xfId="0"/>
    <xf numFmtId="164" fontId="6" fillId="3" borderId="8" pivotButton="0" quotePrefix="0" xfId="4"/>
    <xf numFmtId="164" fontId="5" fillId="3" borderId="8" pivotButton="0" quotePrefix="0" xfId="4"/>
    <xf numFmtId="164" fontId="5" fillId="3" borderId="20" pivotButton="0" quotePrefix="0" xfId="4"/>
    <xf numFmtId="164" fontId="6" fillId="3" borderId="6" pivotButton="0" quotePrefix="0" xfId="4"/>
    <xf numFmtId="164" fontId="5" fillId="3" borderId="6" pivotButton="0" quotePrefix="0" xfId="4"/>
    <xf numFmtId="164" fontId="5" fillId="3" borderId="21" pivotButton="0" quotePrefix="0" xfId="4"/>
    <xf numFmtId="164" fontId="5" fillId="3" borderId="15" pivotButton="0" quotePrefix="0" xfId="4"/>
    <xf numFmtId="164" fontId="6" fillId="3" borderId="12" pivotButton="0" quotePrefix="0" xfId="4"/>
    <xf numFmtId="164" fontId="5" fillId="3" borderId="12" pivotButton="0" quotePrefix="0" xfId="4"/>
  </cellXfs>
  <cellStyles count="7">
    <cellStyle name="Normal" xfId="0" builtinId="0"/>
    <cellStyle name="Porcentagem" xfId="1" builtinId="5"/>
    <cellStyle name="Normal 2" xfId="2"/>
    <cellStyle name="Normal 3" xfId="3"/>
    <cellStyle name="Moeda" xfId="4" builtinId="4"/>
    <cellStyle name="Normal 5" xfId="5"/>
    <cellStyle name="Normal 4" xfId="6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chartsheet" Target="/xl/chartsheets/sheet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1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ESSTORE FATURADO - CTB 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156017553141826"/>
          <y val="0.1080126849894292"/>
          <w val="0.9134068863921654"/>
          <h val="0.8338972216210817"/>
        </manualLayout>
      </layout>
      <barChart>
        <barDir val="col"/>
        <grouping val="clustered"/>
        <varyColors val="0"/>
        <ser>
          <idx val="0"/>
          <order val="0"/>
          <spPr>
            <a:noFill/>
            <a:ln w="9525" cap="flat" cmpd="sng" algn="ctr">
              <a:solidFill>
                <a:schemeClr val="accent6"/>
              </a:solidFill>
              <a:prstDash val="solid"/>
              <a:miter lim="800000"/>
            </a:ln>
          </spPr>
          <invertIfNegative val="0"/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t>None</a:t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ESTORE!$B$8:$B$24</f>
              <strCache>
                <ptCount val="17"/>
                <pt idx="0">
                  <v>L025</v>
                </pt>
                <pt idx="1">
                  <v>L051</v>
                </pt>
                <pt idx="2">
                  <v>L054</v>
                </pt>
                <pt idx="3">
                  <v>L056</v>
                </pt>
                <pt idx="4">
                  <v>L057</v>
                </pt>
                <pt idx="5">
                  <v>L059</v>
                </pt>
                <pt idx="6">
                  <v>L061</v>
                </pt>
                <pt idx="7">
                  <v>L062</v>
                </pt>
                <pt idx="8">
                  <v>L194</v>
                </pt>
                <pt idx="9">
                  <v>L201</v>
                </pt>
                <pt idx="10">
                  <v>L287</v>
                </pt>
                <pt idx="11">
                  <v>L306</v>
                </pt>
                <pt idx="12">
                  <v>L313</v>
                </pt>
                <pt idx="13">
                  <v>L316</v>
                </pt>
                <pt idx="14">
                  <v>L326</v>
                </pt>
                <pt idx="15">
                  <v>L391</v>
                </pt>
                <pt idx="16">
                  <v>L393</v>
                </pt>
              </strCache>
            </strRef>
          </cat>
          <val>
            <numRef>
              <f>ESTORE!$D$8:$D$24</f>
              <numCache>
                <formatCode>_("R$"* #,##0.00_);_("R$"* \(#,##0.00\);_("R$"* "-"??_);_(@_)</formatCode>
                <ptCount val="17"/>
                <pt idx="0">
                  <v>5964.53</v>
                </pt>
                <pt idx="1">
                  <v>9477.17</v>
                </pt>
                <pt idx="2">
                  <v>4957.4</v>
                </pt>
                <pt idx="3">
                  <v>6907.21</v>
                </pt>
                <pt idx="4">
                  <v>7974.65</v>
                </pt>
                <pt idx="5">
                  <v>13294.25</v>
                </pt>
                <pt idx="6">
                  <v>5841.42</v>
                </pt>
                <pt idx="7">
                  <v>16385.57</v>
                </pt>
                <pt idx="8">
                  <v>7117.21</v>
                </pt>
                <pt idx="9">
                  <v>6015.83</v>
                </pt>
                <pt idx="10">
                  <v>8791.299999999999</v>
                </pt>
                <pt idx="11">
                  <v>25520.5</v>
                </pt>
                <pt idx="12">
                  <v>4926.43</v>
                </pt>
                <pt idx="13">
                  <v>3554.9</v>
                </pt>
                <pt idx="14">
                  <v>4752.36</v>
                </pt>
                <pt idx="15">
                  <v>22509.46</v>
                </pt>
                <pt idx="16">
                  <v>2279.1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315"/>
        <overlap val="-40"/>
        <axId val="403437464"/>
        <axId val="403442056"/>
      </barChart>
      <catAx>
        <axId val="403437464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403442056"/>
        <crosses val="autoZero"/>
        <auto val="1"/>
        <lblAlgn val="ctr"/>
        <lblOffset val="100"/>
        <noMultiLvlLbl val="0"/>
      </catAx>
      <valAx>
        <axId val="403442056"/>
        <scaling>
          <orientation val="minMax"/>
        </scaling>
        <delete val="0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_(&quot;R$&quot;* #,##0.00_);_(&quot;R$&quot;* \(#,##0.00\);_(&quot;R$&quot;* &quot;-&quot;??_);_(@_)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403437464"/>
        <crosses val="autoZero"/>
        <crossBetween val="between"/>
      </valAx>
    </plotArea>
    <plotVisOnly val="1"/>
    <dispBlanksAs val="gap"/>
  </chart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2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70" workbookViewId="0"/>
  </sheetViews>
  <pageMargins left="0.511811024" right="0.511811024" top="0.787401575" bottom="0.787401575" header="0.31496062" footer="0.31496062"/>
  <drawing r:id="rId1"/>
</chartsheet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</col>
      <colOff>1089025</colOff>
      <row>1</row>
      <rowOff>13494</rowOff>
    </from>
    <to>
      <col>6</col>
      <colOff>219876</colOff>
      <row>1</row>
      <rowOff>602385</rowOff>
    </to>
    <pic>
      <nvPicPr>
        <cNvPr id="2" name="Imagem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798072" y="215900"/>
          <a:ext cx="1100534" cy="588891"/>
        </a:xfrm>
        <a:prstGeom prst="rect">
          <avLst/>
        </a:prstGeom>
        <a:ln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9900"/>
    <outlinePr summaryBelow="1" summaryRight="1"/>
    <pageSetUpPr/>
  </sheetPr>
  <dimension ref="B1:O27"/>
  <sheetViews>
    <sheetView tabSelected="1" zoomScale="70" zoomScaleNormal="70" workbookViewId="0">
      <selection activeCell="B4" sqref="B4:G4"/>
    </sheetView>
  </sheetViews>
  <sheetFormatPr baseColWidth="8" defaultRowHeight="15"/>
  <cols>
    <col width="8.85546875" bestFit="1" customWidth="1" min="2" max="2"/>
    <col width="22.7109375" customWidth="1" min="3" max="3"/>
    <col width="23.85546875" customWidth="1" min="4" max="4"/>
    <col width="21.140625" customWidth="1" min="5" max="5"/>
    <col width="29.5703125" bestFit="1" customWidth="1" min="6" max="6"/>
  </cols>
  <sheetData>
    <row r="1" ht="15.75" customHeight="1" thickBot="1">
      <c r="D1" s="38" t="n"/>
    </row>
    <row r="2" ht="50.25" customHeight="1" thickBot="1">
      <c r="B2" s="26" t="inlineStr">
        <is>
          <t>E-Store CTB</t>
        </is>
      </c>
      <c r="C2" s="39" t="n"/>
      <c r="D2" s="39" t="n"/>
      <c r="E2" s="39" t="n"/>
      <c r="F2" s="39" t="n"/>
      <c r="G2" s="40" t="n"/>
    </row>
    <row r="3" ht="20.25" customHeight="1" thickBot="1">
      <c r="B3" s="41" t="inlineStr">
        <is>
          <t>DATA</t>
        </is>
      </c>
      <c r="C3" s="39" t="n"/>
      <c r="D3" s="39" t="n"/>
      <c r="E3" s="39" t="n"/>
      <c r="F3" s="39" t="n"/>
      <c r="G3" s="42" t="n"/>
    </row>
    <row r="4" ht="23.25" customHeight="1" thickBot="1">
      <c r="B4" s="43" t="n">
        <v>44911</v>
      </c>
      <c r="C4" s="39" t="n"/>
      <c r="D4" s="39" t="n"/>
      <c r="E4" s="39" t="n"/>
      <c r="F4" s="39" t="n"/>
      <c r="G4" s="42" t="n"/>
    </row>
    <row r="5" ht="15.75" customHeight="1" thickBot="1">
      <c r="B5" s="44" t="n"/>
      <c r="C5" s="39" t="n"/>
      <c r="D5" s="39" t="n"/>
      <c r="E5" s="39" t="n"/>
      <c r="F5" s="39" t="n"/>
      <c r="G5" s="42" t="n"/>
    </row>
    <row r="6" ht="23.25" customHeight="1" thickBot="1">
      <c r="B6" s="21" t="inlineStr">
        <is>
          <t>LOJA</t>
        </is>
      </c>
      <c r="C6" s="45" t="inlineStr">
        <is>
          <t xml:space="preserve">Meta Mês 📅 </t>
        </is>
      </c>
      <c r="D6" s="45" t="inlineStr">
        <is>
          <t>Realizado ✔️</t>
        </is>
      </c>
      <c r="E6" s="45" t="inlineStr">
        <is>
          <t>GAP ➖</t>
        </is>
      </c>
      <c r="F6" s="45" t="inlineStr">
        <is>
          <t xml:space="preserve">Necessário por dia 🚀 </t>
        </is>
      </c>
      <c r="G6" s="23" t="inlineStr">
        <is>
          <t>%</t>
        </is>
      </c>
    </row>
    <row r="7" hidden="1" ht="0.75" customHeight="1"/>
    <row r="8" ht="16.5" customHeight="1" thickBot="1">
      <c r="B8" s="21" t="inlineStr">
        <is>
          <t>L025</t>
        </is>
      </c>
      <c r="C8" s="46" t="n">
        <v>18970.29795485999</v>
      </c>
      <c r="D8" s="47" t="n">
        <v>5964.53</v>
      </c>
      <c r="E8" s="48">
        <f>D8-C8</f>
        <v/>
      </c>
      <c r="F8" s="49">
        <f>E8/N20</f>
        <v/>
      </c>
      <c r="G8" s="9">
        <f>D8/C8</f>
        <v/>
      </c>
    </row>
    <row r="9" ht="16.5" customHeight="1" thickBot="1">
      <c r="B9" s="21" t="inlineStr">
        <is>
          <t>L051</t>
        </is>
      </c>
      <c r="C9" s="50" t="n">
        <v>12037.7456834338</v>
      </c>
      <c r="D9" s="47" t="n">
        <v>9477.17</v>
      </c>
      <c r="E9" s="51">
        <f>D9-C9</f>
        <v/>
      </c>
      <c r="F9" s="52">
        <f>E9/O20</f>
        <v/>
      </c>
      <c r="G9" s="2">
        <f>D9/C9</f>
        <v/>
      </c>
    </row>
    <row r="10" ht="16.5" customHeight="1" thickBot="1">
      <c r="B10" s="21" t="inlineStr">
        <is>
          <t>L054</t>
        </is>
      </c>
      <c r="C10" s="50" t="n">
        <v>10339.34726864499</v>
      </c>
      <c r="D10" s="47" t="n">
        <v>4957.4</v>
      </c>
      <c r="E10" s="51">
        <f>D10-C10</f>
        <v/>
      </c>
      <c r="F10" s="52">
        <f>E10/N20</f>
        <v/>
      </c>
      <c r="G10" s="2">
        <f>D10/C10</f>
        <v/>
      </c>
    </row>
    <row r="11" ht="16.5" customHeight="1" thickBot="1">
      <c r="B11" s="21" t="inlineStr">
        <is>
          <t>L056</t>
        </is>
      </c>
      <c r="C11" s="50" t="n">
        <v>9512.132097428996</v>
      </c>
      <c r="D11" s="47" t="n">
        <v>6907.21</v>
      </c>
      <c r="E11" s="51">
        <f>D11-C11</f>
        <v/>
      </c>
      <c r="F11" s="52">
        <f>E11/O20</f>
        <v/>
      </c>
      <c r="G11" s="2">
        <f>D11/C11</f>
        <v/>
      </c>
    </row>
    <row r="12" ht="16.5" customHeight="1" thickBot="1">
      <c r="B12" s="21" t="inlineStr">
        <is>
          <t>L057</t>
        </is>
      </c>
      <c r="C12" s="50" t="n">
        <v>23387.43031144798</v>
      </c>
      <c r="D12" s="47" t="n">
        <v>7974.65</v>
      </c>
      <c r="E12" s="51">
        <f>D12-C12</f>
        <v/>
      </c>
      <c r="F12" s="52">
        <f>E12/N20</f>
        <v/>
      </c>
      <c r="G12" s="2">
        <f>D12/C12</f>
        <v/>
      </c>
    </row>
    <row r="13" ht="16.5" customHeight="1" thickBot="1">
      <c r="B13" s="21" t="inlineStr">
        <is>
          <t>L059</t>
        </is>
      </c>
      <c r="C13" s="50" t="n">
        <v>13543.85558918101</v>
      </c>
      <c r="D13" s="47" t="n">
        <v>13294.25</v>
      </c>
      <c r="E13" s="51">
        <f>D13-C13</f>
        <v/>
      </c>
      <c r="F13" s="52">
        <f>E13/N20</f>
        <v/>
      </c>
      <c r="G13" s="2">
        <f>D13/C13</f>
        <v/>
      </c>
    </row>
    <row r="14" ht="16.5" customHeight="1" thickBot="1">
      <c r="B14" s="21" t="inlineStr">
        <is>
          <t>L061</t>
        </is>
      </c>
      <c r="C14" s="50" t="n">
        <v>16351.44285406089</v>
      </c>
      <c r="D14" s="47" t="n">
        <v>5841.42</v>
      </c>
      <c r="E14" s="51">
        <f>D14-C14</f>
        <v/>
      </c>
      <c r="F14" s="52">
        <f>E14/N20</f>
        <v/>
      </c>
      <c r="G14" s="2">
        <f>D14/C14</f>
        <v/>
      </c>
    </row>
    <row r="15" ht="16.5" customHeight="1" thickBot="1">
      <c r="B15" s="21" t="inlineStr">
        <is>
          <t>L062</t>
        </is>
      </c>
      <c r="C15" s="50" t="n">
        <v>13814.28409583601</v>
      </c>
      <c r="D15" s="47" t="n">
        <v>16385.57</v>
      </c>
      <c r="E15" s="51">
        <f>D15-C15</f>
        <v/>
      </c>
      <c r="F15" s="52">
        <f>E15/O20</f>
        <v/>
      </c>
      <c r="G15" s="2">
        <f>D15/C15</f>
        <v/>
      </c>
    </row>
    <row r="16" ht="16.5" customHeight="1" thickBot="1">
      <c r="B16" s="21" t="inlineStr">
        <is>
          <t>L194</t>
        </is>
      </c>
      <c r="C16" s="50" t="n">
        <v>7454.281629254999</v>
      </c>
      <c r="D16" s="47" t="n">
        <v>7117.21</v>
      </c>
      <c r="E16" s="51">
        <f>D16-C16</f>
        <v/>
      </c>
      <c r="F16" s="52">
        <f>E16/N20</f>
        <v/>
      </c>
      <c r="G16" s="2">
        <f>D16/C16</f>
        <v/>
      </c>
    </row>
    <row r="17" ht="16.5" customHeight="1" thickBot="1">
      <c r="B17" s="21" t="inlineStr">
        <is>
          <t>L201</t>
        </is>
      </c>
      <c r="C17" s="50" t="n">
        <v>10082.305794314</v>
      </c>
      <c r="D17" s="47" t="n">
        <v>6015.83</v>
      </c>
      <c r="E17" s="51">
        <f>D17-C17</f>
        <v/>
      </c>
      <c r="F17" s="52">
        <f>E17/N20</f>
        <v/>
      </c>
      <c r="G17" s="2">
        <f>D17/C17</f>
        <v/>
      </c>
      <c r="L17" s="20" t="n"/>
    </row>
    <row r="18" ht="16.5" customHeight="1" thickBot="1">
      <c r="B18" s="21" t="inlineStr">
        <is>
          <t>L287</t>
        </is>
      </c>
      <c r="C18" s="50" t="n">
        <v>4770.026631392301</v>
      </c>
      <c r="D18" s="47" t="n">
        <v>8791.299999999999</v>
      </c>
      <c r="E18" s="51">
        <f>D18-C18</f>
        <v/>
      </c>
      <c r="F18" s="52">
        <f>E18/N20</f>
        <v/>
      </c>
      <c r="G18" s="2">
        <f>D18/C18</f>
        <v/>
      </c>
    </row>
    <row r="19" ht="15.75" customHeight="1" thickBot="1">
      <c r="B19" s="21" t="inlineStr">
        <is>
          <t>L306</t>
        </is>
      </c>
      <c r="C19" s="50" t="n">
        <v>16433.290294492</v>
      </c>
      <c r="D19" s="47" t="n">
        <v>25520.5</v>
      </c>
      <c r="E19" s="51">
        <f>D19-C19</f>
        <v/>
      </c>
      <c r="F19" s="52">
        <f>E19/N20</f>
        <v/>
      </c>
      <c r="G19" s="2">
        <f>D19/C19</f>
        <v/>
      </c>
      <c r="N19" s="3" t="inlineStr">
        <is>
          <t>SH</t>
        </is>
      </c>
      <c r="O19" s="4" t="inlineStr">
        <is>
          <t>CT</t>
        </is>
      </c>
    </row>
    <row r="20" ht="16.5" customHeight="1" thickBot="1">
      <c r="B20" s="21" t="inlineStr">
        <is>
          <t>L313</t>
        </is>
      </c>
      <c r="C20" s="50" t="n">
        <v>7907.341300352003</v>
      </c>
      <c r="D20" s="47" t="n">
        <v>4926.43</v>
      </c>
      <c r="E20" s="51">
        <f>D20-C20</f>
        <v/>
      </c>
      <c r="F20" s="52">
        <f>E20/N20</f>
        <v/>
      </c>
      <c r="G20" s="2">
        <f>D20/C20</f>
        <v/>
      </c>
      <c r="N20" s="5" t="n">
        <v>14</v>
      </c>
      <c r="O20" s="6" t="n">
        <v>11</v>
      </c>
    </row>
    <row r="21" ht="16.5" customHeight="1" thickBot="1">
      <c r="B21" s="21" t="inlineStr">
        <is>
          <t>L316</t>
        </is>
      </c>
      <c r="C21" s="50" t="n">
        <v>6404.379930149002</v>
      </c>
      <c r="D21" s="47" t="n">
        <v>3554.9</v>
      </c>
      <c r="E21" s="51">
        <f>D21-C21</f>
        <v/>
      </c>
      <c r="F21" s="52">
        <f>E21/N20</f>
        <v/>
      </c>
      <c r="G21" s="2">
        <f>D21/C21</f>
        <v/>
      </c>
    </row>
    <row r="22" ht="16.5" customHeight="1" thickBot="1">
      <c r="B22" s="21" t="inlineStr">
        <is>
          <t>L326</t>
        </is>
      </c>
      <c r="C22" s="50" t="n">
        <v>3416.6339113302</v>
      </c>
      <c r="D22" s="47" t="n">
        <v>4752.36</v>
      </c>
      <c r="E22" s="51">
        <f>D22-C22</f>
        <v/>
      </c>
      <c r="F22" s="52">
        <f>E22/N20</f>
        <v/>
      </c>
      <c r="G22" s="2">
        <f>D22/C22</f>
        <v/>
      </c>
    </row>
    <row r="23" ht="16.5" customHeight="1" thickBot="1">
      <c r="B23" s="21" t="inlineStr">
        <is>
          <t>L391</t>
        </is>
      </c>
      <c r="C23" s="50" t="n">
        <v>15013.375063599</v>
      </c>
      <c r="D23" s="47" t="n">
        <v>22509.46</v>
      </c>
      <c r="E23" s="51">
        <f>D23-C23</f>
        <v/>
      </c>
      <c r="F23" s="52">
        <f>E23/N20</f>
        <v/>
      </c>
      <c r="G23" s="2">
        <f>D23/C23</f>
        <v/>
      </c>
    </row>
    <row r="24" ht="16.5" customHeight="1" thickBot="1">
      <c r="B24" s="21" t="inlineStr">
        <is>
          <t>L393</t>
        </is>
      </c>
      <c r="C24" s="50" t="n">
        <v>5785.412407264004</v>
      </c>
      <c r="D24" s="47" t="n">
        <v>2279.1</v>
      </c>
      <c r="E24" s="51">
        <f>D24-C24</f>
        <v/>
      </c>
      <c r="F24" s="52">
        <f>E24/N20</f>
        <v/>
      </c>
      <c r="G24" s="2">
        <f>D24/C24</f>
        <v/>
      </c>
    </row>
    <row r="25" ht="16.5" customHeight="1" thickBot="1">
      <c r="B25" s="24" t="inlineStr">
        <is>
          <t>TOTAL</t>
        </is>
      </c>
      <c r="C25" s="53">
        <f>SUM(C8:C24)</f>
        <v/>
      </c>
      <c r="D25" s="54">
        <f>SUM(D8:D24)</f>
        <v/>
      </c>
      <c r="E25" s="55">
        <f>D25-C25</f>
        <v/>
      </c>
      <c r="F25" s="56">
        <f>E25/((N20+O20)/2)</f>
        <v/>
      </c>
      <c r="G25" s="7">
        <f>D25/C25</f>
        <v/>
      </c>
    </row>
    <row r="27">
      <c r="F27" s="8" t="n"/>
    </row>
  </sheetData>
  <mergeCells count="4">
    <mergeCell ref="B2:G2"/>
    <mergeCell ref="B3:G3"/>
    <mergeCell ref="B4:G4"/>
    <mergeCell ref="B5:G5"/>
  </mergeCells>
  <conditionalFormatting sqref="G8:G25">
    <cfRule type="colorScale" priority="4">
      <colorScale>
        <cfvo type="min"/>
        <cfvo type="max"/>
        <color rgb="FF63BE7B"/>
        <color rgb="FFFFEF9C"/>
      </colorScale>
    </cfRule>
    <cfRule type="aboveAverage" priority="5" dxfId="3"/>
  </conditionalFormatting>
  <conditionalFormatting sqref="E8:E24">
    <cfRule type="cellIs" priority="2" operator="lessThan" dxfId="2">
      <formula>0</formula>
    </cfRule>
    <cfRule type="cellIs" priority="3" operator="greaterThan" dxfId="0">
      <formula>0</formula>
    </cfRule>
  </conditionalFormatting>
  <conditionalFormatting sqref="F8:F25">
    <cfRule type="cellIs" priority="1" operator="greaterThan" dxfId="0">
      <formula>0</formula>
    </cfRule>
  </conditionalFormatting>
  <pageMargins left="0.511811024" right="0.511811024" top="0.787401575" bottom="0.787401575" header="0.31496062" footer="0.31496062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 Lider</dc:creator>
  <dcterms:created xsi:type="dcterms:W3CDTF">2021-09-09T12:21:22Z</dcterms:created>
  <dcterms:modified xsi:type="dcterms:W3CDTF">2022-12-18T11:41:13Z</dcterms:modified>
  <cp:lastModifiedBy>Guilherme André</cp:lastModifiedBy>
  <cp:lastPrinted>2022-08-23T14:47:15Z</cp:lastPrinted>
</cp:coreProperties>
</file>